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23e3af3ea4d77ed/Documents/Data Analytics/Class Folder/Crowdfunding Analysis/"/>
    </mc:Choice>
  </mc:AlternateContent>
  <xr:revisionPtr revIDLastSave="553" documentId="13_ncr:1_{D754642E-E684-4F4D-953B-1821B0424A6E}" xr6:coauthVersionLast="45" xr6:coauthVersionMax="45" xr10:uidLastSave="{05175DCD-B459-4F55-A3ED-B9DA0C8974F1}"/>
  <bookViews>
    <workbookView xWindow="20370" yWindow="-1935" windowWidth="29040" windowHeight="15840" tabRatio="689" firstSheet="3" activeTab="9" xr2:uid="{00000000-000D-0000-FFFF-FFFF00000000}"/>
  </bookViews>
  <sheets>
    <sheet name="Sheet1" sheetId="2" r:id="rId1"/>
    <sheet name="Sheet2" sheetId="3" r:id="rId2"/>
    <sheet name="Subcategory Statistics" sheetId="5" r:id="rId3"/>
    <sheet name="Outcomes Based on Launch Date" sheetId="6" r:id="rId4"/>
    <sheet name="Edinburg Research" sheetId="7" r:id="rId5"/>
    <sheet name="Successful U.S. Kickstarters" sheetId="10" r:id="rId6"/>
    <sheet name="Failed U.S. Kickstarters" sheetId="11" r:id="rId7"/>
    <sheet name="Descriptive Statistics" sheetId="12" r:id="rId8"/>
    <sheet name="Kickstarter" sheetId="1" r:id="rId9"/>
    <sheet name="Chart1" sheetId="14" r:id="rId10"/>
  </sheets>
  <definedNames>
    <definedName name="_xlnm._FilterDatabase" localSheetId="8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1"/>
    <pivotCache cacheId="1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3" i="12" l="1"/>
  <c r="C12" i="12"/>
  <c r="C11" i="12"/>
  <c r="B13" i="12"/>
  <c r="B12" i="12"/>
  <c r="B11" i="12"/>
  <c r="C7" i="12"/>
  <c r="B7" i="12"/>
  <c r="C6" i="12"/>
  <c r="B6" i="12"/>
  <c r="C5" i="12"/>
  <c r="C4" i="12"/>
  <c r="B5" i="12"/>
  <c r="B4" i="12"/>
  <c r="C3" i="12"/>
  <c r="B10" i="12"/>
  <c r="C10" i="12"/>
  <c r="C9" i="12"/>
  <c r="B9" i="12"/>
  <c r="B3" i="12"/>
  <c r="C2" i="12"/>
  <c r="B2" i="12"/>
  <c r="C14" i="12" l="1"/>
  <c r="B14" i="12"/>
  <c r="F3" i="7"/>
  <c r="F4" i="7"/>
  <c r="F5" i="7"/>
  <c r="F6" i="7"/>
  <c r="F2" i="7"/>
  <c r="D6" i="7"/>
  <c r="D5" i="7"/>
  <c r="D4" i="7"/>
  <c r="D3" i="7"/>
  <c r="D2" i="7"/>
  <c r="C2" i="7"/>
  <c r="C6" i="7"/>
  <c r="C5" i="7"/>
  <c r="C4" i="7"/>
  <c r="C3" i="7"/>
  <c r="B4" i="7"/>
  <c r="B5" i="7"/>
  <c r="B6" i="7"/>
  <c r="B3" i="7"/>
  <c r="B2" i="7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<sst xmlns="http://schemas.openxmlformats.org/spreadsheetml/2006/main" count="38403" uniqueCount="8394">
  <si>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</si>
  <si>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</si>
  <si>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</si>
  <si>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</si>
  <si>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</si>
  <si>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</si>
  <si>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</si>
  <si>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</si>
  <si>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</si>
  <si>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</si>
  <si>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</si>
  <si>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</si>
  <si>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</si>
  <si>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</si>
  <si>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</si>
  <si>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</si>
  <si>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</si>
  <si>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</si>
  <si>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</si>
  <si>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</si>
  <si>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</si>
  <si>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</si>
  <si>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</si>
  <si>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</si>
  <si>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</si>
  <si>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</si>
  <si>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</si>
  <si>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</si>
  <si>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</si>
  <si>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</si>
  <si>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</si>
  <si>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</si>
  <si>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</si>
  <si>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</si>
  <si>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</si>
  <si>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</si>
  <si>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</si>
  <si>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</si>
  <si>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</si>
  <si>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</si>
  <si>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</si>
  <si>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</si>
  <si>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</si>
  <si>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</si>
  <si>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</si>
  <si>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</si>
  <si>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</si>
  <si>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</si>
  <si>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</si>
  <si>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</si>
  <si>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</si>
  <si>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</si>
  <si>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</si>
  <si>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</si>
  <si>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</si>
  <si>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</si>
  <si>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</si>
  <si>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</si>
  <si>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</si>
  <si>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</si>
  <si>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</si>
  <si>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</si>
  <si>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</si>
  <si>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</si>
  <si>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</si>
  <si>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</si>
  <si>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</si>
  <si>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</si>
  <si>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</si>
  <si>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</si>
  <si>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</si>
  <si>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</si>
  <si>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</si>
  <si>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</si>
  <si>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</si>
  <si>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</si>
  <si>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</si>
  <si>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</si>
  <si>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</si>
  <si>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</si>
  <si>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</si>
  <si>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</si>
  <si>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</si>
  <si>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</si>
  <si>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</si>
  <si>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</si>
  <si>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</si>
  <si>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</si>
  <si>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</si>
  <si>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</si>
  <si>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</si>
  <si>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</si>
  <si>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</si>
  <si>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</si>
  <si>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</si>
  <si>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</si>
  <si>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</si>
  <si>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</si>
  <si>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</si>
  <si>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</si>
  <si>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</si>
  <si>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</si>
  <si>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</si>
  <si>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</si>
  <si>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</si>
  <si>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</si>
  <si>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</si>
  <si>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</si>
  <si>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</si>
  <si>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</si>
  <si>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</si>
  <si>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</si>
  <si>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</si>
  <si>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</si>
  <si>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</si>
  <si>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</si>
  <si>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</si>
  <si>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</si>
  <si>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</si>
  <si>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</si>
  <si>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</si>
  <si>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</si>
  <si>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</si>
  <si>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</si>
  <si>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</si>
  <si>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</si>
  <si>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</si>
  <si>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</si>
  <si>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</si>
  <si>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</si>
  <si>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</si>
  <si>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</si>
  <si>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</si>
  <si>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</si>
  <si>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</si>
  <si>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</si>
  <si>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</si>
  <si>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</si>
  <si>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</si>
  <si>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</si>
  <si>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</si>
  <si>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</si>
  <si>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</si>
  <si>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</si>
  <si>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</si>
  <si>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</si>
  <si>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</si>
  <si>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</si>
  <si>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</si>
  <si>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</si>
  <si>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</si>
  <si>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</si>
  <si>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</si>
  <si>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</si>
  <si>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</si>
  <si>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</si>
  <si>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</si>
  <si>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</si>
  <si>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</si>
  <si>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</si>
  <si>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</si>
  <si>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</si>
  <si>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</si>
  <si>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</si>
  <si>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</si>
  <si>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</si>
  <si>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</si>
  <si>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</si>
  <si>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</si>
  <si>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</si>
  <si>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</si>
  <si>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</si>
  <si>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</si>
  <si>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</si>
  <si>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</si>
  <si>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</si>
  <si>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</si>
  <si>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</si>
  <si>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</si>
  <si>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</si>
  <si>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</si>
  <si>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</si>
  <si>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</si>
  <si>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</si>
  <si>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</si>
  <si>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</si>
  <si>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</si>
  <si>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</si>
  <si>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</si>
  <si>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</si>
  <si>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</si>
  <si>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</si>
  <si>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</si>
  <si>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</si>
  <si>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</si>
  <si>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</si>
  <si>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</si>
  <si>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</si>
  <si>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</si>
  <si>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</si>
  <si>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</si>
  <si>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</si>
  <si>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</si>
  <si>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</si>
  <si>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</si>
  <si>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</si>
  <si>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</si>
  <si>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</si>
  <si>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</si>
  <si>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</si>
  <si>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</si>
  <si>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</si>
  <si>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</si>
  <si>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</si>
  <si>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</si>
  <si>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</si>
  <si>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</si>
  <si>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</si>
  <si>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</si>
  <si>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</si>
  <si>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</si>
  <si>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</si>
  <si>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</si>
  <si>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</si>
  <si>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</si>
  <si>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</si>
  <si>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</si>
  <si>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</si>
  <si>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</si>
  <si>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</si>
  <si>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</si>
  <si>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</si>
  <si>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</si>
  <si>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</si>
  <si>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</si>
  <si>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</si>
  <si>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</si>
  <si>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</si>
  <si>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</si>
  <si>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</si>
  <si>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</si>
  <si>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</si>
  <si>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</si>
  <si>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</si>
  <si>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</si>
  <si>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</si>
  <si>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</si>
  <si>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</si>
  <si>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</si>
  <si>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</si>
  <si>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</si>
  <si>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</si>
  <si>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</si>
  <si>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</si>
  <si>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</si>
  <si>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</si>
  <si>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</si>
  <si>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</si>
  <si>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</si>
  <si>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</si>
  <si>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</si>
  <si>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</si>
  <si>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</si>
  <si>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</si>
  <si>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</si>
  <si>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</si>
  <si>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</si>
  <si>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</si>
  <si>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</si>
  <si>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</si>
  <si>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</si>
  <si>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</si>
  <si>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</si>
  <si>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</si>
  <si>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</si>
  <si>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</si>
  <si>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</si>
  <si>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</si>
  <si>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</si>
  <si>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</si>
  <si>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</si>
  <si>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</si>
  <si>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</si>
  <si>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</si>
  <si>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</si>
  <si>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</si>
  <si>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</si>
  <si>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</si>
  <si>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</si>
  <si>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</si>
  <si>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</si>
  <si>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</si>
  <si>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</si>
  <si>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</si>
  <si>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</si>
  <si>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</si>
  <si>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</si>
  <si>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</si>
  <si>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</si>
  <si>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</si>
  <si>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</si>
  <si>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</si>
  <si>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</si>
  <si>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</si>
  <si>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</si>
  <si>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</si>
  <si>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</si>
  <si>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</si>
  <si>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</si>
  <si>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</si>
  <si>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</si>
  <si>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</si>
  <si>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</si>
  <si>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</si>
  <si>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</si>
  <si>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</si>
  <si>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</si>
  <si>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</si>
  <si>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</si>
  <si>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</si>
  <si>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</si>
  <si>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</si>
  <si>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</si>
  <si>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</si>
  <si>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</si>
  <si>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</si>
  <si>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</si>
  <si>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</si>
  <si>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</si>
  <si>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</si>
  <si>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</si>
  <si>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</si>
  <si>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</si>
  <si>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</si>
  <si>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</si>
  <si>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</si>
  <si>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</si>
  <si>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</si>
  <si>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</si>
  <si>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</si>
  <si>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</si>
  <si>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</si>
  <si>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</si>
  <si>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</si>
  <si>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</si>
  <si>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</si>
  <si>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</si>
  <si>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</si>
  <si>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</si>
  <si>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</si>
  <si>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</si>
  <si>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</si>
  <si>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</si>
  <si>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</si>
  <si>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</si>
  <si>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</si>
  <si>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</si>
  <si>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</si>
  <si>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</si>
  <si>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</si>
  <si>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</si>
  <si>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</si>
  <si>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</si>
  <si>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</si>
  <si>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</si>
  <si>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</si>
  <si>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</si>
  <si>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</si>
  <si>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</si>
  <si>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</si>
  <si>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</si>
  <si>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</si>
  <si>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</si>
  <si>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</si>
  <si>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</si>
  <si>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</si>
  <si>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</si>
  <si>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</si>
  <si>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</si>
  <si>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</si>
  <si>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</si>
  <si>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</si>
  <si>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</si>
  <si>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</si>
  <si>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</si>
  <si>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</si>
  <si>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</si>
  <si>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</si>
  <si>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</si>
  <si>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</si>
  <si>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</si>
  <si>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</si>
  <si>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</si>
  <si>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</si>
  <si>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</si>
  <si>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</si>
  <si>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</si>
  <si>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</si>
  <si>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</si>
  <si>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</si>
  <si>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</si>
  <si>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</si>
  <si>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</si>
  <si>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</si>
  <si>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</si>
  <si>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</si>
  <si>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</si>
  <si>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</si>
  <si>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</si>
  <si>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</si>
  <si>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</si>
  <si>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</si>
  <si>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</si>
  <si>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</si>
  <si>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</si>
  <si>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</si>
  <si>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</si>
  <si>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</si>
  <si>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</si>
  <si>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</si>
  <si>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</si>
  <si>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</si>
  <si>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</si>
  <si>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</si>
  <si>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</si>
  <si>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</si>
  <si>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</si>
  <si>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</si>
  <si>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</si>
  <si>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</si>
  <si>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</si>
  <si>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</si>
  <si>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</si>
  <si>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</si>
  <si>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</si>
  <si>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</si>
  <si>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</si>
  <si>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</si>
  <si>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</si>
  <si>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</si>
  <si>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</si>
  <si>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</si>
  <si>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</si>
  <si>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</si>
  <si>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</si>
  <si>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</si>
  <si>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</si>
  <si>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</si>
  <si>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</si>
  <si>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</si>
  <si>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</si>
  <si>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</si>
  <si>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</si>
  <si>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</si>
  <si>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</si>
  <si>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</si>
  <si>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</si>
  <si>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</si>
  <si>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</si>
  <si>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</si>
  <si>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</si>
  <si>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</si>
  <si>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</si>
  <si>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</si>
  <si>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</si>
  <si>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</si>
  <si>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</si>
  <si>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</si>
  <si>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</si>
  <si>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</si>
  <si>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</si>
  <si>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</si>
  <si>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</si>
  <si>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</si>
  <si>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</si>
  <si>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</si>
  <si>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</si>
  <si>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</si>
  <si>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</si>
  <si>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</si>
  <si>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</si>
  <si>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</si>
  <si>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</si>
  <si>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</si>
  <si>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</si>
  <si>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</si>
  <si>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</si>
  <si>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</si>
  <si>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</si>
  <si>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</si>
  <si>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</si>
  <si>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</si>
  <si>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</si>
  <si>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</si>
  <si>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</si>
  <si>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</si>
  <si>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</si>
  <si>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</si>
  <si>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</si>
  <si>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</si>
  <si>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</si>
  <si>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</si>
  <si>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</si>
  <si>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</si>
  <si>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</si>
  <si>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</si>
  <si>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</si>
  <si>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</si>
  <si>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</si>
  <si>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</si>
  <si>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</si>
  <si>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</si>
  <si>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</si>
  <si>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</si>
  <si>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</si>
  <si>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</si>
  <si>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</si>
  <si>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</si>
  <si>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</si>
  <si>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</si>
  <si>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</si>
  <si>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</si>
  <si>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</si>
  <si>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</si>
  <si>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</si>
  <si>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</si>
  <si>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</si>
  <si>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</si>
  <si>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</si>
  <si>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</si>
  <si>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</si>
  <si>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</si>
  <si>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</si>
  <si>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</si>
  <si>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</si>
  <si>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</si>
  <si>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</si>
  <si>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</si>
  <si>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</si>
  <si>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</si>
  <si>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</si>
  <si>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</si>
  <si>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</si>
  <si>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</si>
  <si>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</si>
  <si>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</si>
  <si>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</si>
  <si>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</si>
  <si>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</si>
  <si>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</si>
  <si>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</si>
  <si>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</si>
  <si>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</si>
  <si>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</si>
  <si>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</si>
  <si>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</si>
  <si>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</si>
  <si>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</si>
  <si>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</si>
  <si>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</si>
  <si>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</si>
  <si>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</si>
  <si>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</si>
  <si>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</si>
  <si>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</si>
  <si>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</si>
  <si>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</si>
  <si>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</si>
  <si>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</si>
  <si>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</si>
  <si>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</si>
  <si>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</si>
  <si>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</si>
  <si>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</si>
  <si>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</si>
  <si>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</si>
  <si>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</si>
  <si>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</si>
  <si>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</si>
  <si>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</si>
  <si>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</si>
  <si>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</si>
  <si>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</si>
  <si>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</si>
  <si>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</si>
  <si>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</si>
  <si>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</si>
  <si>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</si>
  <si>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</si>
  <si>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</si>
  <si>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</si>
  <si>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</si>
  <si>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</si>
  <si>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</si>
  <si>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</si>
  <si>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</si>
  <si>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</si>
  <si>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</si>
  <si>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</si>
  <si>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</si>
  <si>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</si>
  <si>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</si>
  <si>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</si>
  <si>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</si>
  <si>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</si>
  <si>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</si>
  <si>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</si>
  <si>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</si>
  <si>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</si>
  <si>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</si>
  <si>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</si>
  <si>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</si>
  <si>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</si>
  <si>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</si>
  <si>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</si>
  <si>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</si>
  <si>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</si>
  <si>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</si>
  <si>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</si>
  <si>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</si>
  <si>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</si>
  <si>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</si>
  <si>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</si>
  <si>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</si>
  <si>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</si>
  <si>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</si>
  <si>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</si>
  <si>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</si>
  <si>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</si>
  <si>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</si>
  <si>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</si>
  <si>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</si>
  <si>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</si>
  <si>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</si>
  <si>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</si>
  <si>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</si>
  <si>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</si>
  <si>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</si>
  <si>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</si>
  <si>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</si>
  <si>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</si>
  <si>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</si>
  <si>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</si>
  <si>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</si>
  <si>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</si>
  <si>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</si>
  <si>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</si>
  <si>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</si>
  <si>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</si>
  <si>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</si>
  <si>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</si>
  <si>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</si>
  <si>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</si>
  <si>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</si>
  <si>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</si>
  <si>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</si>
  <si>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</si>
  <si>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</si>
  <si>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</si>
  <si>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</si>
  <si>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</si>
  <si>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</si>
  <si>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</si>
  <si>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</si>
  <si>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</si>
  <si>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</si>
  <si>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</si>
  <si>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</si>
  <si>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</si>
  <si>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</si>
  <si>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</si>
  <si>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</si>
  <si>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</si>
  <si>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</si>
  <si>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</si>
  <si>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</si>
  <si>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</si>
  <si>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</si>
  <si>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</si>
  <si>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</si>
  <si>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</si>
  <si>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</si>
  <si>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</si>
  <si>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</si>
  <si>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</si>
  <si>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</si>
  <si>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</si>
  <si>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</si>
  <si>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</si>
  <si>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</si>
  <si>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</si>
  <si>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</si>
  <si>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</si>
  <si>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</si>
  <si>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</si>
  <si>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</si>
  <si>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</si>
  <si>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</si>
  <si>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</si>
  <si>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</si>
  <si>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</si>
  <si>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</si>
  <si>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</si>
  <si>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</si>
  <si>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</si>
  <si>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</si>
  <si>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</si>
  <si>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</si>
  <si>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</si>
  <si>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</si>
  <si>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</si>
  <si>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</si>
  <si>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</si>
  <si>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</si>
  <si>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</si>
  <si>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</si>
  <si>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</si>
  <si>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</si>
  <si>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</si>
  <si>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</si>
  <si>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</si>
  <si>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</si>
  <si>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</si>
  <si>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</si>
  <si>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</si>
  <si>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</si>
  <si>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</si>
  <si>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</si>
  <si>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</si>
  <si>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</si>
  <si>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</si>
  <si>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</si>
  <si>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</si>
  <si>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</si>
  <si>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</si>
  <si>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</si>
  <si>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</si>
  <si>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</si>
  <si>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</si>
  <si>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</si>
  <si>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</si>
  <si>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</si>
  <si>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</si>
  <si>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</si>
  <si>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</si>
  <si>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</si>
  <si>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</si>
  <si>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</si>
  <si>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</si>
  <si>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</si>
  <si>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</si>
  <si>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</si>
  <si>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</si>
  <si>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</si>
  <si>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</si>
  <si>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</si>
  <si>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</si>
  <si>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</si>
  <si>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</si>
  <si>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</si>
  <si>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</si>
  <si>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</si>
  <si>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</si>
  <si>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</si>
  <si>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</si>
  <si>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</si>
  <si>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</si>
  <si>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</si>
  <si>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</si>
  <si>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</si>
  <si>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</si>
  <si>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</si>
  <si>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</si>
  <si>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</si>
  <si>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</si>
  <si>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</si>
  <si>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</si>
  <si>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</si>
  <si>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</si>
  <si>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</si>
  <si>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</si>
  <si>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</si>
  <si>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</si>
  <si>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</si>
  <si>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</si>
  <si>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</si>
  <si>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</si>
  <si>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</si>
  <si>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</si>
  <si>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</si>
  <si>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</si>
  <si>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</si>
  <si>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</si>
  <si>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</si>
  <si>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</si>
  <si>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</si>
  <si>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</si>
  <si>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</si>
  <si>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</si>
  <si>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</si>
  <si>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</si>
  <si>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</si>
  <si>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</si>
  <si>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</si>
  <si>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</si>
  <si>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</si>
  <si>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</si>
  <si>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</si>
  <si>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</si>
  <si>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</si>
  <si>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</si>
  <si>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</si>
  <si>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</si>
  <si>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</si>
  <si>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</si>
  <si>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</si>
  <si>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</si>
  <si>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</si>
  <si>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</si>
  <si>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</si>
  <si>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</si>
  <si>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</si>
  <si>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</si>
  <si>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</si>
  <si>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</si>
  <si>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</si>
  <si>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</si>
  <si>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</si>
  <si>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</si>
  <si>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</si>
  <si>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</si>
  <si>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</si>
  <si>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</si>
  <si>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</si>
  <si>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</si>
  <si>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</si>
  <si>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</si>
  <si>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</si>
  <si>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</si>
  <si>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</si>
  <si>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</si>
  <si>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</si>
  <si>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</si>
  <si>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</si>
  <si>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</si>
  <si>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</si>
  <si>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</si>
  <si>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</si>
  <si>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</si>
  <si>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</si>
  <si>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</si>
  <si>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</si>
  <si>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</si>
  <si>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</si>
  <si>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</si>
  <si>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</si>
  <si>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</si>
  <si>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</si>
  <si>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</si>
  <si>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</si>
  <si>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</si>
  <si>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</si>
  <si>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</si>
  <si>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</si>
  <si>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</si>
  <si>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</si>
  <si>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</si>
  <si>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</si>
  <si>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</si>
  <si>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</si>
  <si>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</si>
  <si>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</si>
  <si>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</si>
  <si>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</si>
  <si>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</si>
  <si>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</si>
  <si>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</si>
  <si>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</si>
  <si>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</si>
  <si>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</si>
  <si>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</si>
  <si>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</si>
  <si>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</si>
  <si>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</si>
  <si>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</si>
  <si>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</si>
  <si>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</si>
  <si>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</si>
  <si>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</si>
  <si>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</si>
  <si>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</si>
  <si>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</si>
  <si>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</si>
  <si>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</si>
  <si>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</si>
  <si>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</si>
  <si>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</si>
  <si>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</si>
  <si>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</si>
  <si>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</si>
  <si>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</si>
  <si>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</si>
  <si>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</si>
  <si>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</si>
  <si>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</si>
  <si>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</si>
  <si>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</si>
  <si>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</si>
  <si>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</si>
  <si>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</si>
  <si>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</si>
  <si>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</si>
  <si>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</si>
  <si>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</si>
  <si>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</si>
  <si>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</si>
  <si>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</si>
  <si>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</si>
  <si>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</si>
  <si>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</si>
  <si>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</si>
  <si>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</si>
  <si>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</si>
  <si>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</si>
  <si>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</si>
  <si>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</si>
  <si>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</si>
  <si>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</si>
  <si>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</si>
  <si>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</si>
  <si>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</si>
  <si>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</si>
  <si>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</si>
  <si>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</si>
  <si>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</si>
  <si>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</si>
  <si>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</si>
  <si>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</si>
  <si>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</si>
  <si>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</si>
  <si>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</si>
  <si>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</si>
  <si>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</si>
  <si>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</si>
  <si>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</si>
  <si>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</si>
  <si>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</si>
  <si>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</si>
  <si>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</si>
  <si>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</si>
  <si>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</si>
  <si>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</si>
  <si>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</si>
  <si>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</si>
  <si>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</si>
  <si>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</si>
  <si>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</si>
  <si>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</si>
  <si>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</si>
  <si>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</si>
  <si>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</si>
  <si>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</si>
  <si>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</si>
  <si>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</si>
  <si>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</si>
  <si>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</si>
  <si>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</si>
  <si>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</si>
  <si>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</si>
  <si>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</si>
  <si>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</si>
  <si>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</si>
  <si>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</si>
  <si>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</si>
  <si>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</si>
  <si>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</si>
  <si>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</si>
  <si>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</si>
  <si>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</si>
  <si>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</si>
  <si>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</si>
  <si>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</si>
  <si>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</si>
  <si>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</si>
  <si>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</si>
  <si>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</si>
  <si>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</si>
  <si>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</si>
  <si>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</si>
  <si>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</si>
  <si>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</si>
  <si>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</si>
  <si>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</si>
  <si>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</si>
  <si>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</si>
  <si>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</si>
  <si>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</si>
  <si>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</si>
  <si>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</si>
  <si>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</si>
  <si>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</si>
  <si>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</si>
  <si>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</si>
  <si>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</si>
  <si>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</si>
  <si>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</si>
  <si>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</si>
  <si>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</si>
  <si>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</si>
  <si>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</si>
  <si>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</si>
  <si>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</si>
  <si>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</si>
  <si>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</si>
  <si>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</si>
  <si>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</si>
  <si>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</si>
  <si>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</si>
  <si>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</si>
  <si>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</si>
  <si>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</si>
  <si>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</si>
  <si>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</si>
  <si>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</si>
  <si>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</si>
  <si>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</si>
  <si>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</si>
  <si>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</si>
  <si>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</si>
  <si>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</si>
  <si>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</si>
  <si>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</si>
  <si>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</si>
  <si>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</si>
  <si>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</si>
  <si>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</si>
  <si>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</si>
  <si>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</si>
  <si>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</si>
  <si>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</si>
  <si>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</si>
  <si>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</si>
  <si>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</si>
  <si>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</si>
  <si>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</si>
  <si>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</si>
  <si>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</si>
  <si>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</si>
  <si>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</si>
  <si>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</si>
  <si>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</si>
  <si>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</si>
  <si>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</si>
  <si>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</si>
  <si>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</si>
  <si>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</si>
  <si>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</si>
  <si>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</si>
  <si>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</si>
  <si>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</si>
  <si>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</si>
  <si>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</si>
  <si>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</si>
  <si>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</si>
  <si>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</si>
  <si>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</si>
  <si>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</si>
  <si>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</si>
  <si>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</si>
  <si>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</si>
  <si>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</si>
  <si>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</si>
  <si>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</si>
  <si>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</si>
  <si>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</si>
  <si>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</si>
  <si>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</si>
  <si>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</si>
  <si>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</si>
  <si>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</si>
  <si>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</si>
  <si>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</si>
  <si>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</si>
  <si>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</si>
  <si>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</si>
  <si>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</si>
  <si>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</si>
  <si>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</si>
  <si>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</si>
  <si>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</si>
  <si>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</si>
  <si>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</si>
  <si>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</si>
  <si>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</si>
  <si>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</si>
  <si>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</si>
  <si>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</si>
  <si>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</si>
  <si>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</si>
  <si>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</si>
  <si>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</si>
  <si>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</si>
  <si>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</si>
  <si>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</si>
  <si>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</si>
  <si>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</si>
  <si>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</si>
  <si>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</si>
  <si>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</si>
  <si>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</si>
  <si>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</si>
  <si>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</si>
  <si>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</si>
  <si>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</si>
  <si>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</si>
  <si>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</si>
  <si>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</si>
  <si>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</si>
  <si>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</si>
  <si>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</si>
  <si>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</si>
  <si>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</si>
  <si>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</si>
  <si>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</si>
  <si>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</si>
  <si>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</si>
  <si>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</si>
  <si>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</si>
  <si>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</si>
  <si>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</si>
  <si>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</si>
  <si>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</si>
  <si>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</si>
  <si>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</si>
  <si>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</si>
  <si>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</si>
  <si>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</si>
  <si>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</si>
  <si>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</si>
  <si>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</si>
  <si>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</si>
  <si>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</si>
  <si>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</si>
  <si>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</si>
  <si>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</si>
  <si>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</si>
  <si>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</si>
  <si>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</si>
  <si>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</si>
  <si>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</si>
  <si>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</si>
  <si>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</si>
  <si>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</si>
  <si>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</si>
  <si>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</si>
  <si>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</si>
  <si>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</si>
  <si>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</si>
  <si>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</si>
  <si>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</si>
  <si>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</si>
  <si>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</si>
  <si>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</si>
  <si>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</si>
  <si>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</si>
  <si>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</si>
  <si>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</si>
  <si>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</si>
  <si>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</si>
  <si>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</si>
  <si>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</si>
  <si>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</si>
  <si>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</si>
  <si>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</si>
  <si>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</si>
  <si>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</si>
  <si>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</si>
  <si>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</si>
  <si>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</si>
  <si>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</si>
  <si>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</si>
  <si>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</si>
  <si>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</si>
  <si>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</si>
  <si>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</si>
  <si>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</si>
  <si>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</si>
  <si>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</si>
  <si>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</si>
  <si>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</si>
  <si>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</si>
  <si>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</si>
  <si>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</si>
  <si>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</si>
  <si>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</si>
  <si>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</si>
  <si>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</si>
  <si>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</si>
  <si>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</si>
  <si>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</si>
  <si>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</si>
  <si>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</si>
  <si>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</si>
  <si>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</si>
  <si>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</si>
  <si>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</si>
  <si>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</si>
  <si>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</si>
  <si>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</si>
  <si>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</si>
  <si>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</si>
  <si>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</si>
  <si>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</si>
  <si>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</si>
  <si>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</si>
  <si>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</si>
  <si>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</si>
  <si>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</si>
  <si>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</si>
  <si>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</si>
  <si>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</si>
  <si>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</si>
  <si>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</si>
  <si>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</si>
  <si>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</si>
  <si>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</si>
  <si>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</si>
  <si>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</si>
  <si>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</si>
  <si>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</si>
  <si>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</si>
  <si>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</si>
  <si>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</si>
  <si>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</si>
  <si>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</si>
  <si>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</si>
  <si>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</si>
  <si>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</si>
  <si>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</si>
  <si>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</si>
  <si>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</si>
  <si>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</si>
  <si>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</si>
  <si>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</si>
  <si>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</si>
  <si>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</si>
  <si>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</si>
  <si>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</si>
  <si>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</si>
  <si>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</si>
  <si>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</si>
  <si>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</si>
  <si>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</si>
  <si>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</si>
  <si>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</si>
  <si>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</si>
  <si>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</si>
  <si>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</si>
  <si>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</si>
  <si>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</si>
  <si>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</si>
  <si>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</si>
  <si>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</si>
  <si>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</si>
  <si>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</si>
  <si>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</si>
  <si>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</si>
  <si>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</si>
  <si>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</si>
  <si>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</si>
  <si>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</si>
  <si>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</si>
  <si>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</si>
  <si>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</si>
  <si>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</si>
  <si>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</si>
  <si>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</si>
  <si>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</si>
  <si>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</si>
  <si>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</si>
  <si>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</si>
  <si>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</si>
  <si>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</si>
  <si>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</si>
  <si>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</si>
  <si>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</si>
  <si>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</si>
  <si>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</si>
  <si>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</si>
  <si>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</si>
  <si>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</si>
  <si>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</si>
  <si>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</si>
  <si>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</si>
  <si>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</si>
  <si>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</si>
  <si>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</si>
  <si>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</si>
  <si>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</si>
  <si>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</si>
  <si>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</si>
  <si>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</si>
  <si>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</si>
  <si>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</si>
  <si>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</si>
  <si>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</si>
  <si>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</si>
  <si>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</si>
  <si>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</si>
  <si>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</si>
  <si>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</si>
  <si>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</si>
  <si>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</si>
  <si>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</si>
  <si>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</si>
  <si>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</si>
  <si>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</si>
  <si>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</si>
  <si>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</si>
  <si>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</si>
  <si>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</si>
  <si>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</si>
  <si>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</si>
  <si>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</si>
  <si>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</si>
  <si>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</si>
  <si>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</si>
  <si>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</si>
  <si>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</si>
  <si>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</si>
  <si>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</si>
  <si>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</si>
  <si>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</si>
  <si>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</si>
  <si>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</si>
  <si>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</si>
  <si>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</si>
  <si>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</si>
  <si>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</si>
  <si>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</si>
  <si>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</si>
  <si>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</si>
  <si>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</si>
  <si>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</si>
  <si>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</si>
  <si>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</si>
  <si>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</si>
  <si>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</si>
  <si>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</si>
  <si>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</si>
  <si>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</si>
  <si>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</si>
  <si>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</si>
  <si>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</si>
  <si>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</si>
  <si>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</si>
  <si>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</si>
  <si>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</si>
  <si>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</si>
  <si>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</si>
  <si>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</si>
  <si>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</si>
  <si>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</si>
  <si>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</si>
  <si>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</si>
  <si>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</si>
  <si>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</si>
  <si>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</si>
  <si>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</si>
  <si>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</si>
  <si>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</si>
  <si>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</si>
  <si>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</si>
  <si>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</si>
  <si>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</si>
  <si>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</si>
  <si>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</si>
  <si>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</si>
  <si>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</si>
  <si>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</si>
  <si>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</si>
  <si>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</si>
  <si>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</si>
  <si>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</si>
  <si>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</si>
  <si>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</si>
  <si>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</si>
  <si>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</si>
  <si>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</si>
  <si>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</si>
  <si>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</si>
  <si>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</si>
  <si>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</si>
  <si>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</si>
  <si>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</si>
  <si>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</si>
  <si>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</si>
  <si>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</si>
  <si>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</si>
  <si>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</si>
  <si>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</si>
  <si>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</si>
  <si>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</si>
  <si>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</si>
  <si>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</si>
  <si>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</si>
  <si>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</si>
  <si>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</si>
  <si>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</si>
  <si>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</si>
  <si>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</si>
  <si>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</si>
  <si>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</si>
  <si>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</si>
  <si>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</si>
  <si>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</si>
  <si>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</si>
  <si>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</si>
  <si>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</si>
  <si>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</si>
  <si>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</si>
  <si>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</si>
  <si>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</si>
  <si>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</si>
  <si>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</si>
  <si>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</si>
  <si>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</si>
  <si>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</si>
  <si>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</si>
  <si>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</si>
  <si>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</si>
  <si>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</si>
  <si>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</si>
  <si>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</si>
  <si>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</si>
  <si>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</si>
  <si>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</si>
  <si>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</si>
  <si>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</si>
  <si>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</si>
  <si>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</si>
  <si>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</si>
  <si>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</si>
  <si>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</si>
  <si>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</si>
  <si>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</si>
  <si>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</si>
  <si>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</si>
  <si>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</si>
  <si>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</si>
  <si>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</si>
  <si>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</si>
  <si>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</si>
  <si>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</si>
  <si>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</si>
  <si>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</si>
  <si>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</si>
  <si>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</si>
  <si>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</si>
  <si>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</si>
  <si>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</si>
  <si>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</si>
  <si>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</si>
  <si>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</si>
  <si>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</si>
  <si>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</si>
  <si>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</si>
  <si>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</si>
  <si>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</si>
  <si>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</si>
  <si>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</si>
  <si>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</si>
  <si>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</si>
  <si>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</si>
  <si>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</si>
  <si>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</si>
  <si>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</si>
  <si>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</si>
  <si>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</si>
  <si>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</si>
  <si>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</si>
  <si>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</si>
  <si>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</si>
  <si>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</si>
  <si>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</si>
  <si>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</si>
  <si>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</si>
  <si>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</si>
  <si>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</si>
  <si>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</si>
  <si>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</si>
  <si>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</si>
  <si>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</si>
  <si>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</si>
  <si>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</si>
  <si>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</si>
  <si>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</si>
  <si>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</si>
  <si>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</si>
  <si>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</si>
  <si>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</si>
  <si>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</si>
  <si>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</si>
  <si>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</si>
  <si>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</si>
  <si>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</si>
  <si>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</si>
  <si>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</si>
  <si>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</si>
  <si>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</si>
  <si>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</si>
  <si>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</si>
  <si>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</si>
  <si>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</si>
  <si>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</si>
  <si>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</si>
  <si>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</si>
  <si>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</si>
  <si>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</si>
  <si>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</si>
  <si>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</si>
  <si>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</si>
  <si>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</si>
  <si>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</si>
  <si>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</si>
  <si>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</si>
  <si>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</si>
  <si>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</si>
  <si>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</si>
  <si>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</si>
  <si>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</si>
  <si>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</si>
  <si>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</si>
  <si>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</si>
  <si>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</si>
  <si>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</si>
  <si>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</si>
  <si>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</si>
  <si>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</si>
  <si>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</si>
  <si>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</si>
  <si>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</si>
  <si>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</si>
  <si>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</si>
  <si>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</si>
  <si>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</si>
  <si>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</si>
  <si>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</si>
  <si>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</si>
  <si>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</si>
  <si>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</si>
  <si>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</si>
  <si>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</si>
  <si>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</si>
  <si>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</si>
  <si>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</si>
  <si>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</si>
  <si>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</si>
  <si>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</si>
  <si>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</si>
  <si>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</si>
  <si>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</si>
  <si>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</si>
  <si>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</si>
  <si>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</si>
  <si>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</si>
  <si>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</si>
  <si>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</si>
  <si>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</si>
  <si>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</si>
  <si>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</si>
  <si>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</si>
  <si>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</si>
  <si>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</si>
  <si>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</si>
  <si>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</si>
  <si>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</si>
  <si>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</si>
  <si>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</si>
  <si>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</si>
  <si>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</si>
  <si>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</si>
  <si>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</si>
  <si>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</si>
  <si>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</si>
  <si>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</si>
  <si>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</si>
  <si>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</si>
  <si>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</si>
  <si>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</si>
  <si>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</si>
  <si>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</si>
  <si>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</si>
  <si>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</si>
  <si>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</si>
  <si>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</si>
  <si>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</si>
  <si>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</si>
  <si>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</si>
  <si>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</si>
  <si>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</si>
  <si>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</si>
  <si>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</si>
  <si>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</si>
  <si>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</si>
  <si>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</si>
  <si>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</si>
  <si>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</si>
  <si>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</si>
  <si>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</si>
  <si>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</si>
  <si>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</si>
  <si>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</si>
  <si>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</si>
  <si>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</si>
  <si>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</si>
  <si>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</si>
  <si>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</si>
  <si>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</si>
  <si>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</si>
  <si>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</si>
  <si>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</si>
  <si>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</si>
  <si>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</si>
  <si>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</si>
  <si>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</si>
  <si>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</si>
  <si>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</si>
  <si>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</si>
  <si>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</si>
  <si>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</si>
  <si>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</si>
  <si>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</si>
  <si>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</si>
  <si>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</si>
  <si>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</si>
  <si>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</si>
  <si>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</si>
  <si>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</si>
  <si>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</si>
  <si>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</si>
  <si>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</si>
  <si>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</si>
  <si>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</si>
  <si>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</si>
  <si>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</si>
  <si>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</si>
  <si>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</si>
  <si>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</si>
  <si>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</si>
  <si>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</si>
  <si>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</si>
  <si>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</si>
  <si>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</si>
  <si>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</si>
  <si>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</si>
  <si>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</si>
  <si>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</si>
  <si>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</si>
  <si>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</si>
  <si>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</si>
  <si>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</si>
  <si>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</si>
  <si>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</si>
  <si>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</si>
  <si>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</si>
  <si>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</si>
  <si>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</si>
  <si>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</si>
  <si>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</si>
  <si>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</si>
  <si>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</si>
  <si>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</si>
  <si>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</si>
  <si>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</si>
  <si>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</si>
  <si>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</si>
  <si>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</si>
  <si>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</si>
  <si>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</si>
  <si>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</si>
  <si>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</si>
  <si>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</si>
  <si>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</si>
  <si>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</si>
  <si>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</si>
  <si>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</si>
  <si>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</si>
  <si>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</si>
  <si>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</si>
  <si>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</si>
  <si>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</si>
  <si>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</si>
  <si>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</si>
  <si>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</si>
  <si>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</si>
  <si>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</si>
  <si>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</si>
  <si>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</si>
  <si>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</si>
  <si>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</si>
  <si>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</si>
  <si>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</si>
  <si>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</si>
  <si>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</si>
  <si>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</si>
  <si>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</si>
  <si>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</si>
  <si>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</si>
  <si>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</si>
  <si>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</si>
  <si>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</si>
  <si>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</si>
  <si>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</si>
  <si>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</si>
  <si>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</si>
  <si>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</si>
  <si>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</si>
  <si>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</si>
  <si>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</si>
  <si>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</si>
  <si>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</si>
  <si>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</si>
  <si>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</si>
  <si>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</si>
  <si>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</si>
  <si>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</si>
  <si>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</si>
  <si>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</si>
  <si>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</si>
  <si>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</si>
  <si>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</si>
  <si>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</si>
  <si>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</si>
  <si>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</si>
  <si>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</si>
  <si>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</si>
  <si>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</si>
  <si>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</si>
  <si>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</si>
  <si>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</si>
  <si>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</si>
  <si>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</si>
  <si>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</si>
  <si>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</si>
  <si>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</si>
  <si>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</si>
  <si>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</si>
  <si>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</si>
  <si>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</si>
  <si>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</si>
  <si>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</si>
  <si>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</si>
  <si>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</si>
  <si>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</si>
  <si>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</si>
  <si>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</si>
  <si>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</si>
  <si>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</si>
  <si>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</si>
  <si>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</si>
  <si>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</si>
  <si>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</si>
  <si>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</si>
  <si>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</si>
  <si>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</si>
  <si>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</si>
  <si>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</si>
  <si>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</si>
  <si>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</si>
  <si>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</si>
  <si>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</si>
  <si>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</si>
  <si>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</si>
  <si>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</si>
  <si>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</si>
  <si>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</si>
  <si>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</si>
  <si>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</si>
  <si>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</si>
  <si>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</si>
  <si>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</si>
  <si>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</si>
  <si>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</si>
  <si>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</si>
  <si>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</si>
  <si>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</si>
  <si>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</si>
  <si>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</si>
  <si>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</si>
  <si>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</si>
  <si>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</si>
  <si>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</si>
  <si>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</si>
  <si>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</si>
  <si>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</si>
  <si>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</si>
  <si>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</si>
  <si>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</si>
  <si>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</si>
  <si>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</si>
  <si>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</si>
  <si>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</si>
  <si>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</si>
  <si>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</si>
  <si>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</si>
  <si>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</si>
  <si>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</si>
  <si>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</si>
  <si>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</si>
  <si>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</si>
  <si>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</si>
  <si>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</si>
  <si>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</si>
  <si>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</si>
  <si>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</si>
  <si>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</si>
  <si>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</si>
  <si>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</si>
  <si>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</si>
  <si>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</si>
  <si>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</si>
  <si>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</si>
  <si>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</si>
  <si>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</si>
  <si>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</si>
  <si>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</si>
  <si>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</si>
  <si>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</si>
  <si>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</si>
  <si>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</si>
  <si>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</si>
  <si>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</si>
  <si>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</si>
  <si>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</si>
  <si>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</si>
  <si>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</si>
  <si>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</si>
  <si>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</si>
  <si>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</si>
  <si>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</si>
  <si>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</si>
  <si>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</si>
  <si>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</si>
  <si>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</si>
  <si>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</si>
  <si>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</si>
  <si>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</si>
  <si>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</si>
  <si>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</si>
  <si>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</si>
  <si>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</si>
  <si>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</si>
  <si>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</si>
  <si>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</si>
  <si>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</si>
  <si>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</si>
  <si>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</si>
  <si>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</si>
  <si>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</si>
  <si>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</si>
  <si>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</si>
  <si>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</si>
  <si>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</si>
  <si>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</si>
  <si>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</si>
  <si>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</si>
  <si>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</si>
  <si>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</si>
  <si>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</si>
  <si>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</si>
  <si>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</si>
  <si>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</si>
  <si>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</si>
  <si>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</si>
  <si>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</si>
  <si>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</si>
  <si>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</si>
  <si>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</si>
  <si>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</si>
  <si>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</si>
  <si>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</si>
  <si>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</si>
  <si>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</si>
  <si>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</si>
  <si>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</si>
  <si>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</si>
  <si>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</si>
  <si>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</si>
  <si>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</si>
  <si>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</si>
  <si>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</si>
  <si>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</si>
  <si>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</si>
  <si>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</si>
  <si>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</si>
  <si>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</si>
  <si>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</si>
  <si>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</si>
  <si>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</si>
  <si>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</si>
  <si>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</si>
  <si>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</si>
  <si>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</si>
  <si>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</si>
  <si>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</si>
  <si>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</si>
  <si>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</si>
  <si>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</si>
  <si>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</si>
  <si>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</si>
  <si>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</si>
  <si>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</si>
  <si>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</si>
  <si>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</si>
  <si>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</si>
  <si>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</si>
  <si>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</si>
  <si>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</si>
  <si>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</si>
  <si>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</si>
  <si>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</si>
  <si>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</si>
  <si>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</si>
  <si>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</si>
  <si>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</si>
  <si>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</si>
  <si>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</si>
  <si>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</si>
  <si>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</si>
  <si>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</si>
  <si>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</si>
  <si>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</si>
  <si>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</si>
  <si>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</si>
  <si>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</si>
  <si>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</si>
  <si>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</si>
  <si>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</si>
  <si>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</si>
  <si>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</si>
  <si>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</si>
  <si>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</si>
  <si>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</si>
  <si>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</si>
  <si>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</si>
  <si>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</si>
  <si>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</si>
  <si>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</si>
  <si>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</si>
  <si>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</si>
  <si>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</si>
  <si>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</si>
  <si>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</si>
  <si>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</si>
  <si>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</si>
  <si>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</si>
  <si>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</si>
  <si>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</si>
  <si>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</si>
  <si>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</si>
  <si>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</si>
  <si>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</si>
  <si>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</si>
  <si>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</si>
  <si>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</si>
  <si>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</si>
  <si>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</si>
  <si>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</si>
  <si>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</si>
  <si>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</si>
  <si>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</si>
  <si>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</si>
  <si>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</si>
  <si>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</si>
  <si>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</si>
  <si>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</si>
  <si>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</si>
  <si>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</si>
  <si>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</si>
  <si>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</si>
  <si>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</si>
  <si>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</si>
  <si>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</si>
  <si>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</si>
  <si>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</si>
  <si>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</si>
  <si>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</si>
  <si>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</si>
  <si>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</si>
  <si>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</si>
  <si>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</si>
  <si>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</si>
  <si>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</si>
  <si>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</si>
  <si>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</si>
  <si>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</si>
  <si>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</si>
  <si>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</si>
  <si>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</si>
  <si>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</si>
  <si>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</si>
  <si>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</si>
  <si>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</si>
  <si>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</si>
  <si>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</si>
  <si>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</si>
  <si>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</si>
  <si>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</si>
  <si>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</si>
  <si>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</si>
  <si>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</si>
  <si>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</si>
  <si>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</si>
  <si>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</si>
  <si>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</si>
  <si>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</si>
  <si>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</si>
  <si>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</si>
  <si>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</si>
  <si>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</si>
  <si>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</si>
  <si>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</si>
  <si>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</si>
  <si>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</si>
  <si>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</si>
  <si>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</si>
  <si>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</si>
  <si>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</si>
  <si>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</si>
  <si>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</si>
  <si>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</si>
  <si>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</si>
  <si>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</si>
  <si>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</si>
  <si>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</si>
  <si>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</si>
  <si>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</si>
  <si>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</si>
  <si>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</si>
  <si>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</si>
  <si>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</si>
  <si>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</si>
  <si>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</si>
  <si>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</si>
  <si>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</si>
  <si>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</si>
  <si>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</si>
  <si>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</si>
  <si>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</si>
  <si>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</si>
  <si>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</si>
  <si>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</si>
  <si>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</si>
  <si>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</si>
  <si>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</si>
  <si>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</si>
  <si>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</si>
  <si>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</si>
  <si>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</si>
  <si>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</si>
  <si>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</si>
  <si>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</si>
  <si>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</si>
  <si>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</si>
  <si>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</si>
  <si>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</si>
  <si>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</si>
  <si>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</si>
  <si>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</si>
  <si>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</si>
  <si>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</si>
  <si>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</si>
  <si>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</si>
  <si>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</si>
  <si>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</si>
  <si>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</si>
  <si>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</si>
  <si>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</si>
  <si>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</si>
  <si>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</si>
  <si>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</si>
  <si>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</si>
  <si>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</si>
  <si>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</si>
  <si>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</si>
  <si>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</si>
  <si>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</si>
  <si>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</si>
  <si>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</si>
  <si>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</si>
  <si>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</si>
  <si>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</si>
  <si>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</si>
  <si>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</si>
  <si>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</si>
  <si>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</si>
  <si>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</si>
  <si>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</si>
  <si>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</si>
  <si>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</si>
  <si>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</si>
  <si>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</si>
  <si>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</si>
  <si>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</si>
  <si>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</si>
  <si>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</si>
  <si>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</si>
  <si>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</si>
  <si>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</si>
  <si>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</si>
  <si>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</si>
  <si>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</si>
  <si>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</si>
  <si>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</si>
  <si>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</si>
  <si>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</si>
  <si>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</si>
  <si>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</si>
  <si>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</si>
  <si>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</si>
  <si>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</si>
  <si>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</si>
  <si>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</si>
  <si>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</si>
  <si>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</si>
  <si>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</si>
  <si>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</si>
  <si>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</si>
  <si>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</si>
  <si>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</si>
  <si>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</si>
  <si>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</si>
  <si>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</si>
  <si>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</si>
  <si>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</si>
  <si>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</si>
  <si>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</si>
  <si>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</si>
  <si>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</si>
  <si>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</si>
  <si>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</si>
  <si>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</si>
  <si>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</si>
  <si>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</si>
  <si>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</si>
  <si>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</si>
  <si>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</si>
  <si>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</si>
  <si>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</si>
  <si>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</si>
  <si>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</si>
  <si>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</si>
  <si>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</si>
  <si>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</si>
  <si>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</si>
  <si>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</si>
  <si>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</si>
  <si>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</si>
  <si>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</si>
  <si>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</si>
  <si>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</si>
  <si>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</si>
  <si>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</si>
  <si>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</si>
  <si>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</si>
  <si>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</si>
  <si>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</si>
  <si>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</si>
  <si>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</si>
  <si>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</si>
  <si>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</si>
  <si>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</si>
  <si>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</si>
  <si>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</si>
  <si>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</si>
  <si>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</si>
  <si>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</si>
  <si>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</si>
  <si>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</si>
  <si>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</si>
  <si>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</si>
  <si>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</si>
  <si>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</si>
  <si>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</si>
  <si>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</si>
  <si>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</si>
  <si>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</si>
  <si>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</si>
  <si>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</si>
  <si>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</si>
  <si>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</si>
  <si>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</si>
  <si>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</si>
  <si>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</si>
  <si>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</si>
  <si>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</si>
  <si>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</si>
  <si>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</si>
  <si>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</si>
  <si>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</si>
  <si>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</si>
  <si>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</si>
  <si>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</si>
  <si>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</si>
  <si>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</si>
  <si>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</si>
  <si>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</si>
  <si>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</si>
  <si>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</si>
  <si>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</si>
  <si>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</si>
  <si>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</si>
  <si>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</si>
  <si>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</si>
  <si>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</si>
  <si>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</si>
  <si>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</si>
  <si>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</si>
  <si>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</si>
  <si>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</si>
  <si>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</si>
  <si>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</si>
  <si>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</si>
  <si>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</si>
  <si>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</si>
  <si>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</si>
  <si>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</si>
  <si>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</si>
  <si>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</si>
  <si>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</si>
  <si>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</si>
  <si>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</si>
  <si>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</si>
  <si>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</si>
  <si>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</si>
  <si>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</si>
  <si>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</si>
  <si>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</si>
  <si>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</si>
  <si>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</si>
  <si>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</si>
  <si>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</si>
  <si>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</si>
  <si>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</si>
  <si>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</si>
  <si>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</si>
  <si>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</si>
  <si>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</si>
  <si>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</si>
  <si>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</si>
  <si>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</si>
  <si>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</si>
  <si>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</si>
  <si>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</si>
  <si>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</si>
  <si>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</si>
  <si>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</si>
  <si>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</si>
  <si>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</si>
  <si>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</si>
  <si>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</si>
  <si>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</si>
  <si>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</si>
  <si>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</si>
  <si>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</si>
  <si>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</si>
  <si>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</si>
  <si>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</si>
  <si>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</si>
  <si>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</si>
  <si>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</si>
  <si>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</si>
  <si>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</si>
  <si>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</si>
  <si>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</si>
  <si>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</si>
  <si>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</si>
  <si>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</si>
  <si>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</si>
  <si>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</si>
  <si>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</si>
  <si>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</si>
  <si>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</si>
  <si>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</si>
  <si>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</si>
  <si>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</si>
  <si>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</si>
  <si>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</si>
  <si>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</si>
  <si>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</si>
  <si>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</si>
  <si>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</si>
  <si>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</si>
  <si>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</si>
  <si>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</si>
  <si>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</si>
  <si>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</si>
  <si>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</si>
  <si>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</si>
  <si>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</si>
  <si>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</si>
  <si>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</si>
  <si>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</si>
  <si>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</si>
  <si>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</si>
  <si>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</si>
  <si>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</si>
  <si>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</si>
  <si>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</si>
  <si>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</si>
  <si>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</si>
  <si>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</si>
  <si>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</si>
  <si>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</si>
  <si>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</si>
  <si>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</si>
  <si>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</si>
  <si>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</si>
  <si>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</si>
  <si>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</si>
  <si>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</si>
  <si>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</si>
  <si>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</si>
  <si>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</si>
  <si>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</si>
  <si>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</si>
  <si>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</si>
  <si>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</si>
  <si>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</si>
  <si>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</si>
  <si>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</si>
  <si>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</si>
  <si>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</si>
  <si>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</si>
  <si>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</si>
  <si>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</si>
  <si>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</si>
  <si>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</si>
  <si>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</si>
  <si>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</si>
  <si>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</si>
  <si>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</si>
  <si>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</si>
  <si>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</si>
  <si>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</si>
  <si>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</si>
  <si>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</si>
  <si>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</si>
  <si>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</si>
  <si>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</si>
  <si>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</si>
  <si>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</si>
  <si>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</si>
  <si>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</si>
  <si>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</si>
  <si>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</si>
  <si>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</si>
  <si>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</si>
  <si>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</si>
  <si>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</si>
  <si>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</si>
  <si>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</si>
  <si>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</si>
  <si>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</si>
  <si>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</si>
  <si>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</si>
  <si>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</si>
  <si>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</si>
  <si>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</si>
  <si>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</si>
  <si>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</si>
  <si>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</si>
  <si>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</si>
  <si>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</si>
  <si>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</si>
  <si>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</si>
  <si>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</si>
  <si>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</si>
  <si>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</si>
  <si>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</si>
  <si>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</si>
  <si>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</si>
  <si>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</si>
  <si>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</si>
  <si>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</si>
  <si>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</si>
  <si>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</si>
  <si>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</si>
  <si>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</si>
  <si>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</si>
  <si>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</si>
  <si>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</si>
  <si>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</si>
  <si>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</si>
  <si>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</si>
  <si>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</si>
  <si>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</si>
  <si>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</si>
  <si>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</si>
  <si>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</si>
  <si>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</si>
  <si>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</si>
  <si>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</si>
  <si>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</si>
  <si>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</si>
  <si>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</si>
  <si>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</si>
  <si>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</si>
  <si>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</si>
  <si>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</si>
  <si>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</si>
  <si>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</si>
  <si>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</si>
  <si>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</si>
  <si>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</si>
  <si>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</si>
  <si>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</si>
  <si>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</si>
  <si>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</si>
  <si>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</si>
  <si>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</si>
  <si>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</si>
  <si>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</si>
  <si>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</si>
  <si>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</si>
  <si>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</si>
  <si>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</si>
  <si>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</si>
  <si>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</si>
  <si>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</si>
  <si>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</si>
  <si>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</si>
  <si>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</si>
  <si>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</si>
  <si>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</si>
  <si>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</si>
  <si>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</si>
  <si>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</si>
  <si>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</si>
  <si>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</si>
  <si>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</si>
  <si>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</si>
  <si>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</si>
  <si>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</si>
  <si>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</si>
  <si>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</si>
  <si>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</si>
  <si>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</si>
  <si>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</si>
  <si>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</si>
  <si>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</si>
  <si>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</si>
  <si>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</si>
  <si>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</si>
  <si>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</si>
  <si>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</si>
  <si>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</si>
  <si>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</si>
  <si>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</si>
  <si>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</si>
  <si>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</si>
  <si>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</si>
  <si>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</si>
  <si>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</si>
  <si>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</si>
  <si>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</si>
  <si>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</si>
  <si>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</si>
  <si>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</si>
  <si>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</si>
  <si>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</si>
  <si>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</si>
  <si>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</si>
  <si>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</si>
  <si>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</si>
  <si>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</si>
  <si>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</si>
  <si>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</si>
  <si>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</si>
  <si>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</si>
  <si>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</si>
  <si>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</si>
  <si>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</si>
  <si>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</si>
  <si>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</si>
  <si>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</si>
  <si>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</si>
  <si>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</si>
  <si>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</si>
  <si>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</si>
  <si>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</si>
  <si>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</si>
  <si>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</si>
  <si>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</si>
  <si>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</si>
  <si>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</si>
  <si>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</si>
  <si>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</si>
  <si>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</si>
  <si>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</si>
  <si>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</si>
  <si>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</si>
  <si>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</si>
  <si>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</si>
  <si>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</si>
  <si>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</si>
  <si>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</si>
  <si>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</si>
  <si>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</si>
  <si>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</si>
  <si>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</si>
  <si>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</si>
  <si>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</si>
  <si>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</si>
  <si>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</si>
  <si>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</si>
  <si>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</si>
  <si>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</si>
  <si>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</si>
  <si>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</si>
  <si>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</si>
  <si>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</si>
  <si>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</si>
  <si>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</si>
  <si>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</si>
  <si>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</si>
  <si>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</si>
  <si>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</si>
  <si>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</si>
  <si>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</si>
  <si>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</si>
  <si>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</si>
  <si>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</si>
  <si>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</si>
  <si>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</si>
  <si>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</si>
  <si>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</si>
  <si>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</si>
  <si>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</si>
  <si>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</si>
  <si>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</si>
  <si>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</si>
  <si>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</si>
  <si>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</si>
  <si>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</si>
  <si>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</si>
  <si>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</si>
  <si>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</si>
  <si>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</si>
  <si>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</si>
  <si>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</si>
  <si>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</si>
  <si>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</si>
  <si>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</si>
  <si>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</si>
  <si>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</si>
  <si>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</si>
  <si>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</si>
  <si>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</si>
  <si>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</si>
  <si>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</si>
  <si>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</si>
  <si>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</si>
  <si>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</si>
  <si>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</si>
  <si>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</si>
  <si>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</si>
  <si>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</si>
  <si>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</si>
  <si>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</si>
  <si>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</si>
  <si>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</si>
  <si>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</si>
  <si>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</si>
  <si>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</si>
  <si>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</si>
  <si>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</si>
  <si>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</si>
  <si>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</si>
  <si>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</si>
  <si>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</si>
  <si>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</si>
  <si>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</si>
  <si>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</si>
  <si>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</si>
  <si>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</si>
  <si>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</si>
  <si>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</si>
  <si>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</si>
  <si>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</si>
  <si>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</si>
  <si>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</si>
  <si>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</si>
  <si>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</si>
  <si>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</si>
  <si>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</si>
  <si>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</si>
  <si>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</si>
  <si>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</si>
  <si>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</si>
  <si>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</si>
  <si>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</si>
  <si>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</si>
  <si>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</si>
  <si>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</si>
  <si>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</si>
  <si>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</si>
  <si>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</si>
  <si>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</si>
  <si>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</si>
  <si>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</si>
  <si>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</si>
  <si>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</si>
  <si>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</si>
  <si>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</si>
  <si>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</si>
  <si>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</si>
  <si>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</si>
  <si>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</si>
  <si>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</si>
  <si>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</si>
  <si>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</si>
  <si>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</si>
  <si>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</si>
  <si>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</si>
  <si>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</si>
  <si>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</si>
  <si>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</si>
  <si>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</si>
  <si>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</si>
  <si>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</si>
  <si>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</si>
  <si>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</si>
  <si>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</si>
  <si>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</si>
  <si>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</si>
  <si>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</si>
  <si>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</si>
  <si>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</si>
  <si>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</si>
  <si>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</si>
  <si>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</si>
  <si>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</si>
  <si>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</si>
  <si>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</si>
  <si>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</si>
  <si>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</si>
  <si>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</si>
  <si>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</si>
  <si>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</si>
  <si>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</si>
  <si>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</si>
  <si>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</si>
  <si>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</si>
  <si>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</si>
  <si>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</si>
  <si>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</si>
  <si>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</si>
  <si>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</si>
  <si>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</si>
  <si>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</si>
  <si>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</si>
  <si>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</si>
  <si>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</si>
  <si>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</si>
  <si>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</si>
  <si>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</si>
  <si>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</si>
  <si>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</si>
  <si>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</si>
  <si>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</si>
  <si>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</si>
  <si>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</si>
  <si>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</si>
  <si>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</si>
  <si>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</si>
  <si>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</si>
  <si>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</si>
  <si>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</si>
  <si>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</si>
  <si>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</si>
  <si>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</si>
  <si>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</si>
  <si>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</si>
  <si>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</si>
  <si>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</si>
  <si>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</si>
  <si>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</si>
  <si>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</si>
  <si>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</si>
  <si>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</si>
  <si>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</si>
  <si>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</si>
  <si>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</si>
  <si>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</si>
  <si>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</si>
  <si>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</si>
  <si>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</si>
  <si>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</si>
  <si>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</si>
  <si>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</si>
  <si>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</si>
  <si>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</si>
  <si>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</si>
  <si>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</si>
  <si>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</si>
  <si>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</si>
  <si>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</si>
  <si>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</si>
  <si>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</si>
  <si>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</si>
  <si>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</si>
  <si>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</si>
  <si>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</si>
  <si>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</si>
  <si>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</si>
  <si>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</si>
  <si>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</si>
  <si>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</si>
  <si>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</si>
  <si>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</si>
  <si>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</si>
  <si>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</si>
  <si>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</si>
  <si>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</si>
  <si>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</si>
  <si>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</si>
  <si>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</si>
  <si>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</si>
  <si>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</si>
  <si>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</si>
  <si>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</si>
  <si>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</si>
  <si>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</si>
  <si>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</si>
  <si>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</si>
  <si>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</si>
  <si>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</si>
  <si>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</si>
  <si>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</si>
  <si>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</si>
  <si>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</si>
  <si>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</si>
  <si>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</si>
  <si>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</si>
  <si>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</si>
  <si>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</si>
  <si>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</si>
  <si>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</si>
  <si>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</si>
  <si>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</si>
  <si>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</si>
  <si>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</si>
  <si>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</si>
  <si>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</si>
  <si>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</si>
  <si>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</si>
  <si>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</si>
  <si>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</si>
  <si>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</si>
  <si>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</si>
  <si>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</si>
  <si>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</si>
  <si>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</si>
  <si>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</si>
  <si>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</si>
  <si>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</si>
  <si>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</si>
  <si>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</si>
  <si>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</si>
  <si>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</si>
  <si>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</si>
  <si>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</si>
  <si>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</si>
  <si>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</si>
  <si>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</si>
  <si>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</si>
  <si>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</si>
  <si>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</si>
  <si>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</si>
  <si>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</si>
  <si>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</si>
  <si>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</si>
  <si>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</si>
  <si>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</si>
  <si>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</si>
  <si>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</si>
  <si>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</si>
  <si>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</si>
  <si>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</si>
  <si>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</si>
  <si>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</si>
  <si>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</si>
  <si>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</si>
  <si>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</si>
  <si>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</si>
  <si>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</si>
  <si>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</si>
  <si>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</si>
  <si>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</si>
  <si>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</si>
  <si>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</si>
  <si>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</si>
  <si>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</si>
  <si>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</si>
  <si>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</si>
  <si>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</si>
  <si>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</si>
  <si>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</si>
  <si>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</si>
  <si>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</si>
  <si>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</si>
  <si>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</si>
  <si>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</si>
  <si>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</si>
  <si>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</si>
  <si>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</si>
  <si>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</si>
  <si>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</si>
  <si>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</si>
  <si>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</si>
  <si>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</si>
  <si>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</si>
  <si>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</si>
  <si>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</si>
  <si>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</si>
  <si>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</si>
  <si>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</si>
  <si>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</si>
  <si>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</si>
  <si>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</si>
  <si>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</si>
  <si>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</si>
  <si>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</si>
  <si>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</si>
  <si>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</si>
  <si>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</si>
  <si>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</si>
  <si>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</si>
  <si>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</si>
  <si>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</si>
  <si>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</si>
  <si>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</si>
  <si>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</si>
  <si>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</si>
  <si>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</si>
  <si>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</si>
  <si>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</si>
  <si>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</si>
  <si>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</si>
  <si>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</si>
  <si>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</si>
  <si>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</si>
  <si>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</si>
  <si>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</si>
  <si>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</si>
  <si>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</si>
  <si>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</si>
  <si>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</si>
  <si>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</si>
  <si>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</si>
  <si>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</si>
  <si>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</si>
  <si>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</si>
  <si>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</si>
  <si>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</si>
  <si>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</si>
  <si>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</si>
  <si>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</si>
  <si>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</si>
  <si>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</si>
  <si>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</si>
  <si>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</si>
  <si>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</si>
  <si>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</si>
  <si>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</si>
  <si>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</si>
  <si>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</si>
  <si>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</si>
  <si>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</si>
  <si>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</si>
  <si>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</si>
  <si>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</si>
  <si>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</si>
  <si>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</si>
  <si>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</si>
  <si>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</si>
  <si>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</si>
  <si>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</si>
  <si>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</si>
  <si>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</si>
  <si>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</si>
  <si>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</si>
  <si>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</si>
  <si>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</si>
  <si>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</si>
  <si>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</si>
  <si>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</si>
  <si>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</si>
  <si>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</si>
  <si>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</si>
  <si>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</si>
  <si>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</si>
  <si>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</si>
  <si>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</si>
  <si>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</si>
  <si>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</si>
  <si>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</si>
  <si>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</si>
  <si>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</si>
  <si>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</si>
  <si>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</si>
  <si>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</si>
  <si>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</si>
  <si>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</si>
  <si>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</si>
  <si>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</si>
  <si>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</si>
  <si>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</si>
  <si>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</si>
  <si>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</si>
  <si>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</si>
  <si>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</si>
  <si>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</si>
  <si>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</si>
  <si>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</si>
  <si>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</si>
  <si>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</si>
  <si>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</si>
  <si>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</si>
  <si>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</si>
  <si>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</si>
  <si>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</si>
  <si>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</si>
  <si>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</si>
  <si>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</si>
  <si>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</si>
  <si>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</si>
  <si>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</si>
  <si>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</si>
  <si>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</si>
  <si>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</si>
  <si>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</si>
  <si>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</si>
  <si>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</si>
  <si>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</si>
  <si>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</si>
  <si>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</si>
  <si>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</si>
  <si>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</si>
  <si>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</si>
  <si>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</si>
  <si>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</si>
  <si>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</si>
  <si>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</si>
  <si>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</si>
  <si>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</si>
  <si>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</si>
  <si>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</si>
  <si>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</si>
  <si>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</si>
  <si>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</si>
  <si>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</si>
  <si>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</si>
  <si>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</si>
  <si>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</si>
  <si>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</si>
  <si>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</si>
  <si>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</si>
  <si>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</si>
  <si>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</si>
  <si>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</si>
  <si>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</si>
  <si>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</si>
  <si>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</si>
  <si>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</si>
  <si>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</si>
  <si>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</si>
  <si>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</si>
  <si>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</si>
  <si>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</si>
  <si>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</si>
  <si>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</si>
  <si>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</si>
  <si>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</si>
  <si>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</si>
  <si>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</si>
  <si>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</si>
  <si>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</si>
  <si>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</si>
  <si>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</si>
  <si>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</si>
  <si>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</si>
  <si>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</si>
  <si>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</si>
  <si>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</si>
  <si>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</si>
  <si>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</si>
  <si>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</si>
  <si>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</si>
  <si>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</si>
  <si>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</si>
  <si>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</si>
  <si>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</si>
  <si>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</si>
  <si>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</si>
  <si>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</si>
  <si>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</si>
  <si>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</si>
  <si>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</si>
  <si>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</si>
  <si>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</si>
  <si>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</si>
  <si>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</si>
  <si>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</si>
  <si>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</si>
  <si>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</si>
  <si>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</si>
  <si>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</si>
  <si>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</si>
  <si>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</si>
  <si>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</si>
  <si>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</si>
  <si>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</si>
  <si>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</si>
  <si>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</si>
  <si>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</si>
  <si>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</si>
  <si>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</si>
  <si>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</si>
  <si>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</si>
  <si>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</si>
  <si>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</si>
  <si>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</si>
  <si>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</si>
  <si>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</si>
  <si>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</si>
  <si>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</si>
  <si>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</si>
  <si>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</si>
  <si>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</si>
  <si>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</si>
  <si>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</si>
  <si>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</si>
  <si>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</si>
  <si>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</si>
  <si>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</si>
  <si>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</si>
  <si>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</si>
  <si>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</si>
  <si>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</si>
  <si>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</si>
  <si>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</si>
  <si>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</si>
  <si>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</si>
  <si>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</si>
  <si>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</si>
  <si>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</si>
  <si>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</si>
  <si>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</si>
  <si>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</si>
  <si>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</si>
  <si>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</si>
  <si>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</si>
  <si>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</si>
  <si>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</si>
  <si>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</si>
  <si>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</si>
  <si>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</si>
  <si>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</si>
  <si>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</si>
  <si>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</si>
  <si>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</si>
  <si>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</si>
  <si>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</si>
  <si>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</si>
  <si>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</si>
  <si>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</si>
  <si>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</si>
  <si>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</si>
  <si>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</si>
  <si>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</si>
  <si>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</si>
  <si>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</si>
  <si>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</si>
  <si>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</si>
  <si>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</si>
  <si>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</si>
  <si>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</si>
  <si>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</si>
  <si>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</si>
  <si>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</si>
  <si>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</si>
  <si>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</si>
  <si>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</si>
  <si>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</si>
  <si>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</si>
  <si>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</si>
  <si>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</si>
  <si>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</si>
  <si>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</si>
  <si>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</si>
  <si>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</si>
  <si>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</si>
  <si>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</si>
  <si>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</si>
  <si>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</si>
  <si>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</si>
  <si>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</si>
  <si>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</si>
  <si>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</si>
  <si>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</si>
  <si>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</si>
  <si>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</si>
  <si>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</si>
  <si>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</si>
  <si>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</si>
  <si>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</si>
  <si>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</si>
  <si>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</si>
  <si>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</si>
  <si>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</si>
  <si>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</si>
  <si>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</si>
  <si>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</si>
  <si>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</si>
  <si>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</si>
  <si>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</si>
  <si>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</si>
  <si>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</si>
  <si>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</si>
  <si>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</si>
  <si>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</si>
  <si>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</si>
  <si>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</si>
  <si>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</si>
  <si>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</si>
  <si>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</si>
  <si>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</si>
  <si>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</si>
  <si>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</si>
  <si>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</si>
  <si>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</si>
  <si>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</si>
  <si>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</si>
  <si>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</si>
  <si>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</si>
  <si>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</si>
  <si>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</si>
  <si>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</si>
  <si>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</si>
  <si>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</si>
  <si>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</si>
  <si>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</si>
  <si>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</si>
  <si>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</si>
  <si>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</si>
  <si>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</si>
  <si>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</si>
  <si>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</si>
  <si>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</si>
  <si>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</si>
  <si>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</si>
  <si>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</si>
  <si>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</si>
  <si>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</si>
  <si>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</si>
  <si>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</si>
  <si>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</si>
  <si>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</si>
  <si>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</si>
  <si>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</si>
  <si>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</si>
  <si>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</si>
  <si>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</si>
  <si>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</si>
  <si>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</si>
  <si>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</si>
  <si>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</si>
  <si>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</si>
  <si>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</si>
  <si>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</si>
  <si>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</si>
  <si>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</si>
  <si>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</si>
  <si>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</si>
  <si>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</si>
  <si>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</si>
  <si>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</si>
  <si>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</si>
  <si>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</si>
  <si>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</si>
  <si>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</si>
  <si>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</si>
  <si>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</si>
  <si>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</si>
  <si>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</si>
  <si>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</si>
  <si>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</si>
  <si>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</si>
  <si>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</si>
  <si>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</si>
  <si>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</si>
  <si>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</si>
  <si>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</si>
  <si>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</si>
  <si>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</si>
  <si>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</si>
  <si>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</si>
  <si>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</si>
  <si>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</si>
  <si>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</si>
  <si>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</si>
  <si>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</si>
  <si>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</si>
  <si>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</si>
  <si>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</si>
  <si>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</si>
  <si>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</si>
  <si>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</si>
  <si>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</si>
  <si>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</si>
  <si>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</si>
  <si>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</si>
  <si>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</si>
  <si>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</si>
  <si>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</si>
  <si>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</si>
  <si>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</si>
  <si>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</si>
  <si>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</si>
  <si>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</si>
  <si>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</si>
  <si>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</si>
  <si>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</si>
  <si>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</si>
  <si>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</si>
  <si>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</si>
  <si>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</si>
  <si>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</si>
  <si>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</si>
  <si>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</si>
  <si>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</si>
  <si>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</si>
  <si>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</si>
  <si>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</si>
  <si>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</si>
  <si>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</si>
  <si>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</si>
  <si>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</si>
  <si>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</si>
  <si>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</si>
  <si>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</si>
  <si>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</si>
  <si>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</si>
  <si>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</si>
  <si>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</si>
  <si>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</si>
  <si>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</si>
  <si>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</si>
  <si>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</si>
  <si>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</si>
  <si>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</si>
  <si>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</si>
  <si>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</si>
  <si>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</si>
  <si>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</si>
  <si>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</si>
  <si>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</si>
  <si>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</si>
  <si>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</si>
  <si>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</si>
  <si>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</si>
  <si>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</si>
  <si>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</si>
  <si>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</si>
  <si>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</si>
  <si>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</si>
  <si>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</si>
  <si>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</si>
  <si>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</si>
  <si>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</si>
  <si>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</si>
  <si>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</si>
  <si>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</si>
  <si>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</si>
  <si>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</si>
  <si>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</si>
  <si>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</si>
  <si>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</si>
  <si>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</si>
  <si>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</si>
  <si>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</si>
  <si>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</si>
  <si>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</si>
  <si>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</si>
  <si>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</si>
  <si>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</si>
  <si>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</si>
  <si>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</si>
  <si>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</si>
  <si>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</si>
  <si>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</si>
  <si>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</si>
  <si>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</si>
  <si>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</si>
  <si>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</si>
  <si>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</si>
  <si>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</si>
  <si>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</si>
  <si>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</si>
  <si>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</si>
  <si>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</si>
  <si>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</si>
  <si>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</si>
  <si>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</si>
  <si>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</si>
  <si>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</si>
  <si>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</si>
  <si>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</si>
  <si>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</si>
  <si>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</si>
  <si>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</si>
  <si>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</si>
  <si>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</si>
  <si>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</si>
  <si>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</si>
  <si>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</si>
  <si>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</si>
  <si>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</si>
  <si>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</si>
  <si>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</si>
  <si>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</si>
  <si>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</si>
  <si>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</si>
  <si>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</si>
  <si>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</si>
  <si>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</si>
  <si>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</si>
  <si>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</si>
  <si>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</si>
  <si>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</si>
  <si>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</si>
  <si>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</si>
  <si>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</si>
  <si>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</si>
  <si>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</si>
  <si>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</si>
  <si>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</si>
  <si>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</si>
  <si>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</si>
  <si>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</si>
  <si>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</si>
  <si>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</si>
  <si>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</si>
  <si>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</si>
  <si>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</si>
  <si>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</si>
  <si>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</si>
  <si>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</si>
  <si>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</si>
  <si>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</si>
  <si>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</si>
  <si>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</si>
  <si>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</si>
  <si>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</si>
  <si>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</si>
  <si>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</si>
  <si>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</si>
  <si>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</si>
  <si>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</si>
  <si>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</si>
  <si>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</si>
  <si>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</si>
  <si>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</si>
  <si>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</si>
  <si>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</si>
  <si>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</si>
  <si>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</si>
  <si>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</si>
  <si>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</si>
  <si>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</si>
  <si>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</si>
  <si>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</si>
  <si>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</si>
  <si>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</si>
  <si>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</si>
  <si>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</si>
  <si>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</si>
  <si>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</si>
  <si>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</si>
  <si>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</si>
  <si>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</si>
  <si>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</si>
  <si>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</si>
  <si>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</si>
  <si>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</si>
  <si>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</si>
  <si>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</si>
  <si>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</si>
  <si>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</si>
  <si>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</si>
  <si>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</si>
  <si>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</si>
  <si>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</si>
  <si>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</si>
  <si>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</si>
  <si>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</si>
  <si>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</si>
  <si>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</si>
  <si>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</si>
  <si>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</si>
  <si>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</si>
  <si>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</si>
  <si>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</si>
  <si>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</si>
  <si>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</si>
  <si>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</si>
  <si>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</si>
  <si>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</si>
  <si>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</si>
  <si>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</si>
  <si>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</si>
  <si>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</si>
  <si>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</si>
  <si>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</si>
  <si>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</si>
  <si>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</si>
  <si>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</si>
  <si>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</si>
  <si>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</si>
  <si>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</si>
  <si>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</si>
  <si>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</si>
  <si>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</si>
  <si>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</si>
  <si>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</si>
  <si>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</si>
  <si>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</si>
  <si>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</si>
  <si>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</si>
  <si>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</si>
  <si>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</si>
  <si>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</si>
  <si>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</si>
  <si>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</si>
  <si>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</si>
  <si>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</si>
  <si>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</si>
  <si>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</si>
  <si>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</si>
  <si>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</si>
  <si>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</si>
  <si>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</si>
  <si>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</si>
  <si>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</si>
  <si>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</si>
  <si>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</si>
  <si>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</si>
  <si>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</si>
  <si>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</si>
  <si>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</si>
  <si>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</si>
  <si>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</si>
  <si>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</si>
  <si>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</si>
  <si>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</si>
  <si>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</si>
  <si>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</si>
  <si>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</si>
  <si>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</si>
  <si>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</si>
  <si>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</si>
  <si>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</si>
  <si>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</si>
  <si>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</si>
  <si>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</si>
  <si>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</si>
  <si>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</si>
  <si>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</si>
  <si>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</si>
  <si>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</si>
  <si>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</si>
  <si>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</si>
  <si>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</si>
  <si>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</si>
  <si>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</si>
  <si>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</si>
  <si>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</si>
  <si>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</si>
  <si>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</si>
  <si>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</si>
  <si>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</si>
  <si>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</si>
  <si>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</si>
  <si>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</si>
  <si>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</si>
  <si>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</si>
  <si>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</si>
  <si>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</si>
  <si>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</si>
  <si>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</si>
  <si>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</si>
  <si>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</si>
  <si>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</si>
  <si>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</si>
  <si>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</si>
  <si>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</si>
  <si>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</si>
  <si>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</si>
  <si>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</si>
  <si>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</si>
  <si>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</si>
  <si>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</si>
  <si>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</si>
  <si>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</si>
  <si>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</si>
  <si>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</si>
  <si>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</si>
  <si>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</si>
  <si>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</si>
  <si>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</si>
  <si>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</si>
  <si>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</si>
  <si>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</si>
  <si>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</si>
  <si>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</si>
  <si>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</si>
  <si>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</si>
  <si>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</si>
  <si>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</si>
  <si>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</si>
  <si>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</si>
  <si>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</si>
  <si>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</si>
  <si>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</si>
  <si>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</si>
  <si>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</si>
  <si>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</si>
  <si>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</si>
  <si>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</si>
  <si>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</si>
  <si>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</si>
  <si>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</si>
  <si>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</si>
  <si>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</si>
  <si>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</si>
  <si>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</si>
  <si>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</si>
  <si>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</si>
  <si>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</si>
  <si>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</si>
  <si>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</si>
  <si>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</si>
  <si>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</si>
  <si>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</si>
  <si>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</si>
  <si>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</si>
  <si>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</si>
  <si>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</si>
  <si>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</si>
  <si>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</si>
  <si>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</si>
  <si>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</si>
  <si>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</si>
  <si>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</si>
  <si>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</si>
  <si>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</si>
  <si>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</si>
  <si>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</si>
  <si>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</si>
  <si>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</si>
  <si>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</si>
  <si>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</si>
  <si>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</si>
  <si>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</si>
  <si>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</si>
  <si>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</si>
  <si>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</si>
  <si>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</si>
  <si>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</si>
  <si>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</si>
  <si>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</si>
  <si>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</si>
  <si>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</si>
  <si>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</si>
  <si>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</si>
  <si>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</si>
  <si>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</si>
  <si>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</si>
  <si>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</si>
  <si>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</si>
  <si>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</si>
  <si>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</si>
  <si>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</si>
  <si>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</si>
  <si>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</si>
  <si>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</si>
  <si>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</si>
  <si>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</si>
  <si>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</si>
  <si>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</si>
  <si>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</si>
  <si>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</si>
  <si>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</si>
  <si>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</si>
  <si>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</si>
  <si>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</si>
  <si>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</si>
  <si>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</si>
  <si>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</si>
  <si>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</si>
  <si>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</si>
  <si>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</si>
  <si>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</si>
  <si>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</si>
  <si>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</si>
  <si>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</si>
  <si>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</si>
  <si>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</si>
  <si>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</si>
  <si>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</si>
  <si>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</si>
  <si>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</si>
  <si>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</si>
  <si>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</si>
  <si>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</si>
  <si>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</si>
  <si>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</si>
  <si>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</si>
  <si>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</si>
  <si>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</si>
  <si>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</si>
  <si>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</si>
  <si>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</si>
  <si>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</si>
  <si>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</si>
  <si>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</si>
  <si>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</si>
  <si>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</si>
  <si>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</si>
  <si>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</si>
  <si>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</si>
  <si>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</si>
  <si>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</si>
  <si>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</si>
  <si>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</si>
  <si>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</si>
  <si>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</si>
  <si>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</si>
  <si>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</si>
  <si>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</si>
  <si>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</si>
  <si>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</si>
  <si>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</si>
  <si>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</si>
  <si>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</si>
  <si>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</si>
  <si>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</si>
  <si>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</si>
  <si>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</si>
  <si>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</si>
  <si>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</si>
  <si>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</si>
  <si>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</si>
  <si>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</si>
  <si>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</si>
  <si>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</si>
  <si>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</si>
  <si>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</si>
  <si>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</si>
  <si>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</si>
  <si>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</si>
  <si>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</si>
  <si>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</si>
  <si>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</si>
  <si>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</si>
  <si>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</si>
  <si>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</si>
  <si>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</si>
  <si>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</si>
  <si>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</si>
  <si>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</si>
  <si>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</si>
  <si>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</si>
  <si>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</si>
  <si>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</si>
  <si>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</si>
  <si>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</si>
  <si>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</si>
  <si>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</si>
  <si>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</si>
  <si>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</si>
  <si>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</si>
  <si>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</si>
  <si>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</si>
  <si>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</si>
  <si>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</si>
  <si>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</si>
  <si>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</si>
  <si>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</si>
  <si>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</si>
  <si>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</si>
  <si>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</si>
  <si>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</si>
  <si>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</si>
  <si>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</si>
  <si>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</si>
  <si>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</si>
  <si>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</si>
  <si>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</si>
  <si>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</si>
  <si>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</si>
  <si>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</si>
  <si>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</si>
  <si>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</si>
  <si>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</si>
  <si>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</si>
  <si>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</si>
  <si>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</si>
  <si>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</si>
  <si>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</si>
  <si>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</si>
  <si>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</si>
  <si>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</si>
  <si>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</si>
  <si>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</si>
  <si>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</si>
  <si>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</si>
  <si>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</si>
  <si>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</si>
  <si>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</si>
  <si>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</si>
  <si>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</si>
  <si>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</si>
  <si>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</si>
  <si>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</si>
  <si>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</si>
  <si>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</si>
  <si>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</si>
  <si>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</si>
  <si>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</si>
  <si>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</si>
  <si>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</si>
  <si>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</si>
  <si>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</si>
  <si>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</si>
  <si>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</si>
  <si>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</si>
  <si>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</si>
  <si>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</si>
  <si>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</si>
  <si>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</si>
  <si>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</si>
  <si>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</si>
  <si>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</si>
  <si>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</si>
  <si>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</si>
  <si>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</si>
  <si>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</si>
  <si>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</si>
  <si>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</si>
  <si>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</si>
  <si>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</si>
  <si>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</si>
  <si>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</si>
  <si>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</si>
  <si>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</si>
  <si>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</si>
  <si>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</si>
  <si>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</si>
  <si>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</si>
  <si>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</si>
  <si>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</si>
  <si>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</si>
  <si>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</si>
  <si>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</si>
  <si>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</si>
  <si>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</si>
  <si>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</si>
  <si>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</si>
  <si>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</si>
  <si>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</si>
  <si>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</si>
  <si>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</si>
  <si>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</si>
  <si>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</si>
  <si>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</si>
  <si>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</si>
  <si>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</si>
  <si>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</si>
  <si>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</si>
  <si>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</si>
  <si>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</si>
  <si>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</si>
  <si>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</si>
  <si>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</si>
  <si>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</si>
  <si>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</si>
  <si>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</si>
  <si>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</si>
  <si>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</si>
  <si>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</si>
  <si>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</si>
  <si>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</si>
  <si>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</si>
  <si>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</si>
  <si>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</si>
  <si>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</si>
  <si>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</si>
  <si>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</si>
  <si>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</si>
  <si>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</si>
  <si>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</si>
  <si>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</si>
  <si>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</si>
  <si>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</si>
  <si>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</si>
  <si>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</si>
  <si>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</si>
  <si>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</si>
  <si>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</si>
  <si>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</si>
  <si>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</si>
  <si>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</si>
  <si>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</si>
  <si>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</si>
  <si>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</si>
  <si>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</si>
  <si>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</si>
  <si>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</si>
  <si>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</si>
  <si>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</si>
  <si>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</si>
  <si>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</si>
  <si>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</si>
  <si>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</si>
  <si>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</si>
  <si>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</si>
  <si>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</si>
  <si>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</si>
  <si>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</si>
  <si>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</si>
  <si>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</si>
  <si>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</si>
  <si>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</si>
  <si>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</si>
  <si>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</si>
  <si>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</si>
  <si>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</si>
  <si>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</si>
  <si>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</si>
  <si>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</si>
  <si>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</si>
  <si>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</si>
  <si>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</si>
  <si>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</si>
  <si>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</si>
  <si>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</si>
  <si>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</si>
  <si>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</si>
  <si>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</si>
  <si>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</si>
  <si>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</si>
  <si>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</si>
  <si>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</si>
  <si>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</si>
  <si>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</si>
  <si>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</si>
  <si>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</si>
  <si>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</si>
  <si>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</si>
  <si>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</si>
  <si>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</si>
  <si>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</si>
  <si>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</si>
  <si>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</si>
  <si>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</si>
  <si>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</si>
  <si>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</si>
  <si>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</si>
  <si>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</si>
  <si>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</si>
  <si>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</si>
  <si>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</si>
  <si>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</si>
  <si>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</si>
  <si>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</si>
  <si>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</si>
  <si>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</si>
  <si>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</si>
  <si>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</si>
  <si>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</si>
  <si>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</si>
  <si>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</si>
  <si>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</si>
  <si>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</si>
  <si>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</si>
  <si>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</si>
  <si>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</si>
  <si>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</si>
  <si>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</si>
  <si>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</si>
  <si>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</si>
  <si>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</si>
  <si>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</si>
  <si>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</si>
  <si>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</si>
  <si>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</si>
  <si>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</si>
  <si>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</si>
  <si>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</si>
  <si>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</si>
  <si>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</si>
  <si>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</si>
  <si>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</si>
  <si>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</si>
  <si>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</si>
  <si>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</si>
  <si>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</si>
  <si>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</si>
  <si>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</si>
  <si>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</si>
  <si>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</si>
  <si>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</si>
  <si>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</si>
  <si>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</si>
  <si>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</si>
  <si>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</si>
  <si>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</si>
  <si>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</si>
  <si>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</si>
  <si>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</si>
  <si>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</si>
  <si>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</si>
  <si>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</si>
  <si>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</si>
  <si>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</si>
  <si>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</si>
  <si>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</si>
  <si>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</si>
  <si>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</si>
  <si>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</si>
  <si>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</si>
  <si>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</si>
  <si>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</si>
  <si>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</si>
  <si>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</si>
  <si>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</si>
  <si>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</si>
  <si>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</si>
  <si>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</si>
  <si>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</si>
  <si>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</si>
  <si>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</si>
  <si>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</si>
  <si>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</si>
  <si>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</si>
  <si>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</si>
  <si>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</si>
  <si>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</si>
  <si>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</si>
  <si>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</si>
  <si>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</si>
  <si>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</si>
  <si>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</si>
  <si>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</si>
  <si>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</si>
  <si>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</si>
  <si>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</si>
  <si>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</si>
  <si>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</si>
  <si>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</si>
  <si>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</si>
  <si>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</si>
  <si>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</si>
  <si>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</si>
  <si>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</si>
  <si>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</si>
  <si>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</si>
  <si>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</si>
  <si>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</si>
  <si>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</si>
  <si>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</si>
  <si>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</si>
  <si>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</si>
  <si>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</si>
  <si>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</si>
  <si>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</si>
  <si>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</si>
  <si>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</si>
  <si>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</si>
  <si>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</si>
  <si>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</si>
  <si>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</si>
  <si>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</si>
  <si>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</si>
  <si>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</si>
  <si>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</si>
  <si>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</si>
  <si>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</si>
  <si>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</si>
  <si>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</si>
  <si>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</si>
  <si>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</si>
  <si>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</si>
  <si>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</si>
  <si>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</si>
  <si>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</si>
  <si>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</si>
  <si>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</si>
  <si>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</si>
  <si>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</si>
  <si>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</si>
  <si>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</si>
  <si>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</si>
  <si>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</si>
  <si>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</si>
  <si>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</si>
  <si>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</si>
  <si>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</si>
  <si>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</si>
  <si>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</si>
  <si>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</si>
  <si>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</si>
  <si>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</si>
  <si>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</si>
  <si>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</si>
  <si>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</si>
  <si>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</si>
  <si>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</si>
  <si>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</si>
  <si>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</si>
  <si>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</si>
  <si>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</si>
  <si>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</si>
  <si>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</si>
  <si>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</si>
  <si>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</si>
  <si>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</si>
  <si>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</si>
  <si>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</si>
  <si>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</si>
  <si>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</si>
  <si>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</si>
  <si>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</si>
  <si>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</si>
  <si>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</si>
  <si>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</si>
  <si>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</si>
  <si>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</si>
  <si>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</si>
  <si>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</si>
  <si>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</si>
  <si>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</si>
  <si>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</si>
  <si>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</si>
  <si>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</si>
  <si>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</si>
  <si>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</si>
  <si>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</si>
  <si>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</si>
  <si>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</si>
  <si>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</si>
  <si>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</si>
  <si>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</si>
  <si>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</si>
  <si>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</si>
  <si>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</si>
  <si>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</si>
  <si>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</si>
  <si>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</si>
  <si>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</si>
  <si>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</si>
  <si>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</si>
  <si>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</si>
  <si>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</si>
  <si>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</si>
  <si>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</si>
  <si>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</si>
  <si>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</si>
  <si>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</si>
  <si>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</si>
  <si>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</si>
  <si>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</si>
  <si>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</si>
  <si>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</si>
  <si>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</si>
  <si>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</si>
  <si>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</si>
  <si>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</si>
  <si>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</si>
  <si>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</si>
  <si>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</si>
  <si>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</si>
  <si>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</si>
  <si>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</si>
  <si>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</si>
  <si>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</si>
  <si>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</si>
  <si>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</si>
  <si>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</si>
  <si>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</si>
  <si>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</si>
  <si>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</si>
  <si>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</si>
  <si>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</si>
  <si>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</si>
  <si>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</si>
  <si>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</si>
  <si>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</si>
  <si>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</si>
  <si>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</si>
  <si>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</si>
  <si>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</si>
  <si>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</si>
  <si>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</si>
  <si>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</si>
  <si>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</si>
  <si>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</si>
  <si>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</si>
  <si>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</si>
  <si>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</si>
  <si>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</si>
  <si>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</si>
  <si>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</si>
  <si>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</si>
  <si>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</si>
  <si>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</si>
  <si>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</si>
  <si>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</si>
  <si>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</si>
  <si>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</si>
  <si>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</si>
  <si>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</si>
  <si>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</si>
  <si>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</si>
  <si>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</si>
  <si>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</si>
  <si>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</si>
  <si>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</si>
  <si>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</si>
  <si>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</si>
  <si>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</si>
  <si>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</si>
  <si>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</si>
  <si>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</si>
  <si>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</si>
  <si>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</si>
  <si>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</si>
  <si>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</si>
  <si>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</si>
  <si>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</si>
  <si>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</si>
  <si>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</si>
  <si>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</si>
  <si>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</si>
  <si>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</si>
  <si>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</si>
  <si>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</si>
  <si>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</si>
  <si>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</si>
  <si>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</si>
  <si>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</si>
  <si>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</si>
  <si>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</si>
  <si>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</si>
  <si>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</si>
  <si>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</si>
  <si>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</si>
  <si>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</si>
  <si>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</si>
  <si>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</si>
  <si>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</si>
  <si>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</si>
  <si>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</si>
  <si>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</si>
  <si>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</si>
  <si>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</si>
  <si>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</si>
  <si>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</si>
  <si>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</si>
  <si>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</si>
  <si>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</si>
  <si>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</si>
  <si>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</si>
  <si>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</si>
  <si>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</si>
  <si>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</si>
  <si>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</si>
  <si>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</si>
  <si>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</si>
  <si>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</si>
  <si>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</si>
  <si>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</si>
  <si>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</si>
  <si>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</si>
  <si>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</si>
  <si>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</si>
  <si>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</si>
  <si>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</si>
  <si>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</si>
  <si>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</si>
  <si>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</si>
  <si>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</si>
  <si>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</si>
  <si>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</si>
  <si>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</si>
  <si>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</si>
  <si>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</si>
  <si>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</si>
  <si>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</si>
  <si>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</si>
  <si>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</si>
  <si>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</si>
  <si>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</si>
  <si>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</si>
  <si>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</si>
  <si>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</si>
  <si>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</si>
  <si>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</si>
  <si>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</si>
  <si>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</si>
  <si>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</si>
  <si>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</si>
  <si>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</si>
  <si>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</si>
  <si>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</si>
  <si>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</si>
  <si>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</si>
  <si>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</si>
  <si>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</si>
  <si>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</si>
  <si>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</si>
  <si>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</si>
  <si>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</si>
  <si>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</si>
  <si>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</si>
  <si>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</si>
  <si>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</si>
  <si>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</si>
  <si>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</si>
  <si>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</si>
  <si>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</si>
  <si>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</si>
  <si>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</si>
  <si>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</si>
  <si>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</si>
  <si>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</si>
  <si>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</si>
  <si>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</si>
  <si>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</si>
  <si>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</si>
  <si>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</si>
  <si>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</si>
  <si>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</si>
  <si>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</si>
  <si>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</si>
  <si>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</si>
  <si>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</si>
  <si>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</si>
  <si>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</si>
  <si>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</si>
  <si>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</si>
  <si>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</si>
  <si>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</si>
  <si>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</si>
  <si>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</si>
  <si>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</si>
  <si>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</si>
  <si>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</si>
  <si>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</si>
  <si>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</si>
  <si>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</si>
  <si>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</si>
  <si>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</si>
  <si>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</si>
  <si>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</si>
  <si>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</si>
  <si>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</si>
  <si>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</si>
  <si>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</si>
  <si>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</si>
  <si>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</si>
  <si>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</si>
  <si>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</si>
  <si>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</si>
  <si>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</si>
  <si>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</si>
  <si>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</si>
  <si>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</si>
  <si>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</si>
  <si>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</si>
  <si>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</si>
  <si>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</si>
  <si>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</si>
  <si>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</si>
  <si>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</si>
  <si>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</si>
  <si>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</si>
  <si>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</si>
  <si>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</si>
  <si>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</si>
  <si>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</si>
  <si>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</si>
  <si>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</si>
  <si>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</si>
  <si>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</si>
  <si>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</si>
  <si>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</si>
  <si>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</si>
  <si>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</si>
  <si>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</si>
  <si>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</si>
  <si>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</si>
  <si>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</si>
  <si>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</si>
  <si>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</si>
  <si>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</si>
  <si>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</si>
  <si>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</si>
  <si>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</si>
  <si>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</si>
  <si>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</si>
  <si>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</si>
  <si>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</si>
  <si>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</si>
  <si>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</si>
  <si>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</si>
  <si>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</si>
  <si>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</si>
  <si>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</si>
  <si>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</si>
  <si>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</si>
  <si>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</si>
  <si>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</si>
  <si>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</si>
  <si>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</si>
  <si>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</si>
  <si>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</si>
  <si>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</si>
  <si>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</si>
  <si>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</si>
  <si>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</si>
  <si>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</si>
  <si>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</si>
  <si>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</si>
  <si>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</si>
  <si>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</si>
  <si>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</si>
  <si>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</si>
  <si>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</si>
  <si>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</si>
  <si>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</si>
  <si>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</si>
  <si>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</si>
  <si>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</si>
  <si>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</si>
  <si>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</si>
  <si>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</si>
  <si>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</si>
  <si>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</si>
  <si>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</si>
  <si>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</si>
  <si>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</si>
  <si>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</si>
  <si>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</si>
  <si>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</si>
  <si>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</si>
  <si>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</si>
  <si>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</si>
  <si>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</si>
  <si>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</si>
  <si>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</si>
  <si>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</si>
  <si>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</si>
  <si>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</si>
  <si>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</si>
  <si>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</si>
  <si>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</si>
  <si>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</si>
  <si>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</si>
  <si>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</si>
  <si>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</si>
  <si>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</si>
  <si>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</si>
  <si>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</si>
  <si>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</si>
  <si>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</si>
  <si>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</si>
  <si>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</si>
  <si>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</si>
  <si>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</si>
  <si>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</si>
  <si>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</si>
  <si>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</si>
  <si>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</si>
  <si>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</si>
  <si>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</si>
  <si>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</si>
  <si>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</si>
  <si>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</si>
  <si>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</si>
  <si>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</si>
  <si>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</si>
  <si>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</si>
  <si>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</si>
  <si>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</si>
  <si>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</si>
  <si>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</si>
  <si>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</si>
  <si>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</si>
  <si>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</si>
  <si>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</si>
  <si>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</si>
  <si>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</si>
  <si>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</si>
  <si>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</si>
  <si>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</si>
  <si>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</si>
  <si>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</si>
  <si>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</si>
  <si>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</si>
  <si>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</si>
  <si>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</si>
  <si>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</si>
  <si>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</si>
  <si>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</si>
  <si>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</si>
  <si>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</si>
  <si>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</si>
  <si>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</si>
  <si>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</si>
  <si>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</si>
  <si>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</si>
  <si>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</si>
  <si>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</si>
  <si>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</si>
  <si>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</si>
  <si>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</si>
  <si>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</si>
  <si>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</si>
  <si>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</si>
  <si>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</si>
  <si>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</si>
  <si>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</si>
  <si>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</si>
  <si>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</si>
  <si>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</si>
  <si>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</si>
  <si>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</si>
  <si>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</si>
  <si>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</si>
  <si>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</si>
  <si>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</si>
  <si>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</si>
  <si>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</si>
  <si>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</si>
  <si>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</si>
  <si>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</si>
  <si>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</si>
  <si>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</si>
  <si>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</si>
  <si>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</si>
  <si>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</si>
  <si>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</si>
  <si>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</si>
  <si>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</si>
  <si>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</si>
  <si>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</si>
  <si>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</si>
  <si>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</si>
  <si>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</si>
  <si>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</si>
  <si>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</si>
  <si>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</si>
  <si>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</si>
  <si>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</si>
  <si>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</si>
  <si>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</si>
  <si>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</si>
  <si>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</si>
  <si>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</si>
  <si>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</si>
  <si>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</si>
  <si>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</si>
  <si>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</si>
  <si>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</si>
  <si>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</si>
  <si>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</si>
  <si>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</si>
  <si>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</si>
  <si>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</si>
  <si>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</si>
  <si>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</si>
  <si>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</si>
  <si>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</si>
  <si>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</si>
  <si>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</si>
  <si>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</si>
  <si>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</si>
  <si>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</si>
  <si>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</si>
  <si>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</si>
  <si>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</si>
  <si>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</si>
  <si>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</si>
  <si>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</si>
  <si>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</si>
  <si>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</si>
  <si>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</si>
  <si>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</si>
  <si>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</si>
  <si>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</si>
  <si>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</si>
  <si>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</si>
  <si>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</si>
  <si>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</si>
  <si>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</si>
  <si>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</si>
  <si>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</si>
  <si>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</si>
  <si>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</si>
  <si>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</si>
  <si>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</si>
  <si>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</si>
  <si>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</si>
  <si>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</si>
  <si>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</si>
  <si>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</si>
  <si>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</si>
  <si>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</si>
  <si>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</si>
  <si>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</si>
  <si>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</si>
  <si>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</si>
  <si>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</si>
  <si>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</si>
  <si>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</si>
  <si>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</si>
  <si>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</si>
  <si>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</si>
  <si>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</si>
  <si>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</si>
  <si>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</si>
  <si>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</si>
  <si>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</si>
  <si>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</si>
  <si>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</si>
  <si>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</si>
  <si>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</si>
  <si>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</si>
  <si>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</si>
  <si>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</si>
  <si>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</si>
  <si>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</si>
  <si>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</si>
  <si>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</si>
  <si>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</si>
  <si>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</si>
  <si>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</si>
  <si>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</si>
  <si>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</si>
  <si>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</si>
  <si>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</si>
  <si>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</si>
  <si>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</si>
  <si>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</si>
  <si>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</si>
  <si>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</si>
  <si>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</si>
  <si>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</si>
  <si>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</si>
  <si>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</si>
  <si>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</si>
  <si>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</si>
  <si>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</si>
  <si>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</si>
  <si>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</si>
  <si>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</si>
  <si>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</si>
  <si>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</si>
  <si>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</si>
  <si>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</si>
  <si>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</si>
  <si>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</si>
  <si>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</si>
  <si>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</si>
  <si>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</si>
  <si>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</si>
  <si>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</si>
  <si>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</si>
  <si>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</si>
  <si>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</si>
  <si>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</si>
  <si>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</si>
  <si>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</si>
  <si>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</si>
  <si>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</si>
  <si>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</si>
  <si>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</si>
  <si>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</si>
  <si>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</si>
  <si>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</si>
  <si>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</si>
  <si>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</si>
  <si>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</si>
  <si>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</si>
  <si>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</si>
  <si>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</si>
  <si>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</si>
  <si>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</si>
  <si>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</si>
  <si>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</si>
  <si>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</si>
  <si>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</si>
  <si>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</si>
  <si>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</si>
  <si>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</si>
  <si>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</si>
  <si>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</si>
  <si>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</si>
  <si>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</si>
  <si>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</si>
  <si>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</si>
  <si>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</si>
  <si>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</si>
  <si>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</si>
  <si>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</si>
  <si>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</si>
  <si>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</si>
  <si>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</si>
  <si>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</si>
  <si>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</si>
  <si>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</si>
  <si>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</si>
  <si>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</si>
  <si>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</si>
  <si>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</si>
  <si>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</si>
  <si>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</si>
  <si>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</si>
  <si>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</si>
  <si>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</si>
  <si>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</si>
  <si>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</si>
  <si>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</si>
  <si>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</si>
  <si>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</si>
  <si>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</si>
  <si>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</si>
  <si>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</si>
  <si>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</si>
  <si>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</si>
  <si>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</si>
  <si>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</si>
  <si>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</si>
  <si>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</si>
  <si>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</si>
  <si>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</si>
  <si>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</si>
  <si>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</si>
  <si>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</si>
  <si>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</si>
  <si>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</si>
  <si>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</si>
  <si>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</si>
  <si>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</si>
  <si>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</si>
  <si>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</si>
  <si>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</si>
  <si>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</si>
  <si>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</si>
  <si>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</si>
  <si>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</si>
  <si>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</si>
  <si>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</si>
  <si>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</si>
  <si>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</si>
  <si>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</si>
  <si>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</si>
  <si>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</si>
  <si>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</si>
  <si>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</si>
  <si>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</si>
  <si>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</si>
  <si>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</si>
  <si>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</si>
  <si>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</si>
  <si>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</si>
  <si>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</si>
  <si>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</si>
  <si>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</si>
  <si>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</si>
  <si>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</si>
  <si>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</si>
  <si>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</si>
  <si>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</si>
  <si>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</si>
  <si>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</si>
  <si>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</si>
  <si>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</si>
  <si>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</si>
  <si>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</si>
  <si>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</si>
  <si>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</si>
  <si>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</si>
  <si>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</si>
  <si>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</si>
  <si>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</si>
  <si>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</si>
  <si>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</si>
  <si>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</si>
  <si>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</si>
  <si>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</si>
  <si>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</si>
  <si>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</si>
  <si>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</si>
  <si>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</si>
  <si>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</si>
  <si>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</si>
  <si>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</si>
  <si>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</si>
  <si>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</si>
  <si>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</si>
  <si>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</si>
  <si>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</si>
  <si>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</si>
  <si>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</si>
  <si>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</si>
  <si>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</si>
  <si>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</si>
  <si>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</si>
  <si>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</si>
  <si>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</si>
  <si>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</si>
  <si>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</si>
  <si>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</si>
  <si>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</si>
  <si>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</si>
  <si>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</si>
  <si>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</si>
  <si>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</si>
  <si>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</si>
  <si>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</si>
  <si>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</si>
  <si>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</si>
  <si>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</si>
  <si>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</si>
  <si>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</si>
  <si>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</si>
  <si>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</si>
  <si>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</si>
  <si>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</si>
  <si>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</si>
  <si>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</si>
  <si>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</si>
  <si>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</si>
  <si>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</si>
  <si>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</si>
  <si>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</si>
  <si>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</si>
  <si>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</si>
  <si>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</si>
  <si>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</si>
  <si>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</si>
  <si>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</si>
  <si>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</si>
  <si>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</si>
  <si>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</si>
  <si>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</si>
  <si>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</si>
  <si>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</si>
  <si>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</si>
  <si>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</si>
  <si>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</si>
  <si>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</si>
  <si>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</si>
  <si>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</si>
  <si>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</si>
  <si>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</si>
  <si>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</si>
  <si>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</si>
  <si>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</si>
  <si>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</si>
  <si>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</si>
  <si>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</si>
  <si>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</si>
  <si>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</si>
  <si>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</si>
  <si>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</si>
  <si>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</si>
  <si>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</si>
  <si>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</si>
  <si>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</si>
  <si>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</si>
  <si>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</si>
  <si>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</si>
  <si>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</si>
  <si>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</si>
  <si>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</si>
  <si>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</si>
  <si>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</si>
  <si>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</si>
  <si>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</si>
  <si>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</si>
  <si>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</si>
  <si>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</si>
  <si>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</si>
  <si>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</si>
  <si>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</si>
  <si>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</si>
  <si>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</si>
  <si>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</si>
  <si>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</si>
  <si>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</si>
  <si>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</si>
  <si>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</si>
  <si>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</si>
  <si>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</si>
  <si>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</si>
  <si>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</si>
  <si>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</si>
  <si>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</si>
  <si>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</si>
  <si>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</si>
  <si>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</si>
  <si>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</si>
  <si>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</si>
  <si>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</si>
  <si>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</si>
  <si>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</si>
  <si>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</si>
  <si>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</si>
  <si>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</si>
  <si>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</si>
  <si>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</si>
  <si>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</si>
  <si>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</si>
  <si>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</si>
  <si>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</si>
  <si>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</si>
  <si>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</si>
  <si>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</si>
  <si>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</si>
  <si>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</si>
  <si>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</si>
  <si>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</si>
  <si>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</si>
  <si>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</si>
  <si>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</si>
  <si>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</si>
  <si>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</si>
  <si>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</si>
  <si>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</si>
  <si>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</si>
  <si>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</si>
  <si>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</si>
  <si>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</si>
  <si>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</si>
  <si>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</si>
  <si>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</si>
  <si>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</si>
  <si>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</si>
  <si>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</si>
  <si>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</si>
  <si>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</si>
  <si>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</si>
  <si>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</si>
  <si>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</si>
  <si>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</si>
  <si>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</si>
  <si>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</si>
  <si>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</si>
  <si>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</si>
  <si>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</si>
  <si>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</si>
  <si>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</si>
  <si>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</si>
  <si>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</si>
  <si>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</si>
  <si>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</si>
  <si>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</si>
  <si>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</si>
  <si>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</si>
  <si>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</si>
  <si>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</si>
  <si>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</si>
  <si>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</si>
  <si>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</si>
  <si>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</si>
  <si>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</si>
  <si>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</si>
  <si>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</si>
  <si>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</si>
  <si>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</si>
  <si>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</si>
  <si>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</si>
  <si>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</si>
  <si>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</si>
  <si>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</si>
  <si>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</si>
  <si>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</si>
  <si>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</si>
  <si>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</si>
  <si>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</si>
  <si>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</si>
  <si>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</si>
  <si>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</si>
  <si>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</si>
  <si>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</si>
  <si>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</si>
  <si>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</si>
  <si>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</si>
  <si>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</si>
  <si>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</si>
  <si>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</si>
  <si>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</si>
  <si>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</si>
  <si>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</si>
  <si>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</si>
  <si>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</si>
  <si>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</si>
  <si>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</si>
  <si>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</si>
  <si>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</si>
  <si>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</si>
  <si>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</si>
  <si>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</si>
  <si>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</si>
  <si>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</si>
  <si>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</si>
  <si>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</si>
  <si>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</si>
  <si>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</si>
  <si>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</si>
  <si>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</si>
  <si>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</si>
  <si>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</si>
  <si>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</si>
  <si>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</si>
  <si>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</si>
  <si>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</si>
  <si>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</si>
  <si>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</si>
  <si>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</si>
  <si>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</si>
  <si>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</si>
  <si>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</si>
  <si>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</si>
  <si>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</si>
  <si>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</si>
  <si>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</si>
  <si>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</si>
  <si>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</si>
  <si>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</si>
  <si>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</si>
  <si>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</si>
  <si>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</si>
  <si>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</si>
  <si>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</si>
  <si>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</si>
  <si>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</si>
  <si>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</si>
  <si>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</si>
  <si>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</si>
  <si>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</si>
  <si>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</si>
  <si>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</si>
  <si>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</si>
  <si>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</si>
  <si>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</si>
  <si>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</si>
  <si>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</si>
  <si>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</si>
  <si>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</si>
  <si>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</si>
  <si>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</si>
  <si>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</si>
  <si>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</si>
  <si>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</si>
  <si>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</si>
  <si>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</si>
  <si>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</si>
  <si>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</si>
  <si>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</si>
  <si>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</si>
  <si>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</si>
  <si>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</si>
  <si>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</si>
  <si>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</si>
  <si>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</si>
  <si>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</si>
  <si>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</si>
  <si>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</si>
  <si>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</si>
  <si>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</si>
  <si>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</si>
  <si>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</si>
  <si>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</si>
  <si>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</si>
  <si>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</si>
  <si>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</si>
  <si>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</si>
  <si>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</si>
  <si>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</si>
  <si>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</si>
  <si>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</si>
  <si>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</si>
  <si>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</si>
  <si>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</si>
  <si>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</si>
  <si>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</si>
  <si>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</si>
  <si>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</si>
  <si>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</si>
  <si>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</si>
  <si>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</si>
  <si>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</si>
  <si>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</si>
  <si>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</si>
  <si>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</si>
  <si>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</si>
  <si>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</si>
  <si>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</si>
  <si>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</si>
  <si>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</si>
  <si>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</si>
  <si>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</si>
  <si>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</si>
  <si>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</si>
  <si>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</si>
  <si>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</si>
  <si>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</si>
  <si>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</si>
  <si>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</si>
  <si>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</si>
  <si>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</si>
  <si>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</si>
  <si>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</si>
  <si>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</si>
  <si>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</si>
  <si>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</si>
  <si>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</si>
  <si>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</si>
  <si>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</si>
  <si>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</si>
  <si>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</si>
  <si>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</si>
  <si>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</si>
  <si>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</si>
  <si>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</si>
  <si>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</si>
  <si>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</si>
  <si>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</si>
  <si>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</si>
  <si>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</si>
  <si>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</si>
  <si>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</si>
  <si>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</si>
  <si>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</si>
  <si>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</si>
  <si>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</si>
  <si>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</si>
  <si>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</si>
  <si>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</si>
  <si>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</si>
  <si>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</si>
  <si>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</si>
  <si>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</si>
  <si>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</si>
  <si>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</si>
  <si>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</si>
  <si>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</si>
  <si>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</si>
  <si>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</si>
  <si>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</si>
  <si>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</si>
  <si>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</si>
  <si>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</si>
  <si>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</si>
  <si>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</si>
  <si>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</si>
  <si>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</si>
  <si>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</si>
  <si>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</si>
  <si>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</si>
  <si>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</si>
  <si>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</si>
  <si>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</si>
  <si>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</si>
  <si>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</si>
  <si>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</si>
  <si>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</si>
  <si>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</si>
  <si>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</si>
  <si>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</si>
  <si>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</si>
  <si>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</si>
  <si>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</si>
  <si>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</si>
  <si>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</si>
  <si>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</si>
  <si>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</si>
  <si>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</si>
  <si>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</si>
  <si>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</si>
  <si>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</si>
  <si>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</si>
  <si>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</si>
  <si>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</si>
  <si>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</si>
  <si>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</si>
  <si>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</si>
  <si>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</si>
  <si>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</si>
  <si>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</si>
  <si>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</si>
  <si>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</si>
  <si>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</si>
  <si>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</si>
  <si>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</si>
  <si>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</si>
  <si>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</si>
  <si>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</si>
  <si>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</si>
  <si>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</si>
  <si>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</si>
  <si>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</si>
  <si>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</si>
  <si>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</si>
  <si>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</si>
  <si>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</si>
  <si>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</si>
  <si>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</si>
  <si>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</si>
  <si>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</si>
  <si>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</si>
  <si>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</si>
  <si>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</si>
  <si>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</si>
  <si>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</si>
  <si>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</si>
  <si>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</si>
  <si>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</si>
  <si>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</si>
  <si>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</si>
  <si>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</si>
  <si>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</si>
  <si>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</si>
  <si>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</si>
  <si>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</si>
  <si>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</si>
  <si>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</si>
  <si>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</si>
  <si>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</si>
  <si>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</si>
  <si>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</si>
  <si>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</si>
  <si>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</si>
  <si>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</si>
  <si>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</si>
  <si>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</si>
  <si>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</si>
  <si>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</si>
  <si>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</si>
  <si>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</si>
  <si>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</si>
  <si>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</si>
  <si>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</si>
  <si>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</si>
  <si>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</si>
  <si>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</si>
  <si>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</si>
  <si>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</si>
  <si>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</si>
  <si>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</si>
  <si>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</si>
  <si>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</si>
  <si>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</si>
  <si>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</si>
  <si>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</si>
  <si>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</si>
  <si>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</si>
  <si>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</si>
  <si>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</si>
  <si>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</si>
  <si>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</si>
  <si>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</si>
  <si>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</si>
  <si>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</si>
  <si>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</si>
  <si>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</si>
  <si>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</si>
  <si>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</si>
  <si>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</si>
  <si>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</si>
  <si>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</si>
  <si>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</si>
  <si>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</si>
  <si>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</si>
  <si>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</si>
  <si>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</si>
  <si>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</si>
  <si>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</si>
  <si>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</si>
  <si>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</si>
  <si>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</si>
  <si>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</si>
  <si>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</si>
  <si>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</si>
  <si>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</si>
  <si>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</si>
  <si>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</si>
  <si>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</si>
  <si>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</si>
  <si>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</si>
  <si>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</si>
  <si>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</si>
  <si>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</si>
  <si>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</si>
  <si>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</si>
  <si>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</si>
  <si>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</si>
  <si>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</si>
  <si>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</si>
  <si>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</si>
  <si>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</si>
  <si>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</si>
  <si>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</si>
  <si>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</si>
  <si>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</si>
  <si>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</si>
  <si>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</si>
  <si>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</si>
  <si>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</si>
  <si>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</si>
  <si>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</si>
  <si>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</si>
  <si>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</si>
  <si>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</si>
  <si>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</si>
  <si>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</si>
  <si>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</si>
  <si>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</si>
  <si>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</si>
  <si>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</si>
  <si>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</si>
  <si>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</si>
  <si>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</si>
  <si>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</si>
  <si>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</si>
  <si>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</si>
  <si>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</si>
  <si>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</si>
  <si>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</si>
  <si>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</si>
  <si>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</si>
  <si>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</si>
  <si>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</si>
  <si>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</si>
  <si>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</si>
  <si>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</si>
  <si>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</si>
  <si>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</si>
  <si>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</si>
  <si>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</si>
  <si>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</si>
  <si>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</si>
  <si>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</si>
  <si>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</si>
  <si>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</si>
  <si>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</si>
  <si>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</si>
  <si>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</si>
  <si>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</si>
  <si>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</si>
  <si>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</si>
  <si>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</si>
  <si>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</si>
  <si>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</si>
  <si>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</si>
  <si>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</si>
  <si>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</si>
  <si>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</si>
  <si>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</si>
  <si>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</si>
  <si>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</si>
  <si>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</si>
  <si>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</si>
  <si>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</si>
  <si>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</si>
  <si>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</si>
  <si>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</si>
  <si>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</si>
  <si>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</si>
  <si>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</si>
  <si>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</si>
  <si>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</si>
  <si>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</si>
  <si>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</si>
  <si>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</si>
  <si>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</si>
  <si>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</si>
  <si>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</si>
  <si>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</si>
  <si>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</si>
  <si>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</si>
  <si>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</si>
  <si>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</si>
  <si>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</si>
  <si>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</si>
  <si>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</si>
  <si>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</si>
  <si>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</si>
  <si>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</si>
  <si>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</si>
  <si>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</si>
  <si>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</si>
  <si>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</si>
  <si>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</si>
  <si>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</si>
  <si>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</si>
  <si>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</si>
  <si>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</si>
  <si>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</si>
  <si>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</si>
  <si>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</si>
  <si>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</si>
  <si>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</si>
  <si>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</si>
  <si>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</si>
  <si>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</si>
  <si>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</si>
  <si>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</si>
  <si>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</si>
  <si>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</si>
  <si>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</si>
  <si>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</si>
  <si>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</si>
  <si>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</si>
  <si>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</si>
  <si>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</si>
  <si>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</si>
  <si>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</si>
  <si>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</si>
  <si>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</si>
  <si>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</si>
  <si>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</si>
  <si>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</si>
  <si>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</si>
  <si>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</si>
  <si>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</si>
  <si>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</si>
  <si>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</si>
  <si>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</si>
  <si>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</si>
  <si>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</si>
  <si>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</si>
  <si>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</si>
  <si>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</si>
  <si>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</si>
  <si>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</si>
  <si>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</si>
  <si>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</si>
  <si>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</si>
  <si>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</si>
  <si>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</si>
  <si>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</si>
  <si>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</si>
  <si>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</si>
  <si>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</si>
  <si>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</si>
  <si>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</si>
  <si>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</si>
  <si>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</si>
  <si>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</si>
  <si>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</si>
  <si>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</si>
  <si>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</si>
  <si>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</si>
  <si>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</si>
  <si>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</si>
  <si>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</si>
  <si>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</si>
  <si>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</si>
  <si>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</si>
  <si>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</si>
  <si>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</si>
  <si>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</si>
  <si>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</si>
  <si>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</si>
  <si>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</si>
  <si>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</si>
  <si>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</si>
  <si>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</si>
  <si>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</si>
  <si>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</si>
  <si>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</si>
  <si>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</si>
  <si>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</si>
  <si>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</si>
  <si>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</si>
  <si>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</si>
  <si>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</si>
  <si>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</si>
  <si>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</si>
  <si>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</si>
  <si>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</si>
  <si>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</si>
  <si>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</si>
  <si>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</si>
  <si>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</si>
  <si>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</si>
  <si>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</si>
  <si>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</si>
  <si>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</si>
  <si>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</si>
  <si>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</si>
  <si>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</si>
  <si>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</si>
  <si>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</si>
  <si>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</si>
  <si>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</si>
  <si>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</si>
  <si>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</si>
  <si>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</si>
  <si>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</si>
  <si>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</si>
  <si>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</si>
  <si>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</si>
  <si>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</si>
  <si>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</si>
  <si>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</si>
  <si>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</si>
  <si>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</si>
  <si>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</si>
  <si>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</si>
  <si>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</si>
  <si>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</si>
  <si>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</si>
  <si>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</si>
  <si>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</si>
  <si>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</si>
  <si>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</si>
  <si>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</si>
  <si>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</si>
  <si>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</si>
  <si>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</si>
  <si>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</si>
  <si>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</si>
  <si>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</si>
  <si>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</si>
  <si>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</si>
  <si>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</si>
  <si>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</si>
  <si>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</si>
  <si>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</si>
  <si>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</si>
  <si>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</si>
  <si>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</si>
  <si>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</si>
  <si>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</si>
  <si>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</si>
  <si>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</si>
  <si>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</si>
  <si>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</si>
  <si>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</si>
  <si>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</si>
  <si>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</si>
  <si>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</si>
  <si>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</si>
  <si>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</si>
  <si>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</si>
  <si>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</si>
  <si>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</si>
  <si>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</si>
  <si>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</si>
  <si>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</si>
  <si>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</si>
  <si>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</si>
  <si>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</si>
  <si>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</si>
  <si>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</si>
  <si>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</si>
  <si>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</si>
  <si>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</si>
  <si>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</si>
  <si>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</si>
  <si>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</si>
  <si>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</si>
  <si>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</si>
  <si>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</si>
  <si>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</si>
  <si>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</si>
  <si>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</si>
  <si>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</si>
  <si>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</si>
  <si>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</si>
  <si>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</si>
  <si>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</si>
  <si>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</si>
  <si>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</si>
  <si>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</si>
  <si>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</si>
  <si>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</si>
  <si>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</si>
  <si>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</si>
  <si>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</si>
  <si>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</si>
  <si>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</si>
  <si>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</si>
  <si>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</si>
  <si>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</si>
  <si>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</si>
  <si>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</si>
  <si>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</si>
  <si>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</si>
  <si>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</si>
  <si>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</si>
  <si>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</si>
  <si>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</si>
  <si>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</si>
  <si>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</si>
  <si>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</si>
  <si>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</si>
  <si>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</si>
  <si>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</si>
  <si>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</si>
  <si>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</si>
  <si>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</si>
  <si>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</si>
  <si>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</si>
  <si>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</si>
  <si>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</si>
  <si>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</si>
  <si>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</si>
  <si>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</si>
  <si>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</si>
  <si>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</si>
  <si>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</si>
  <si>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</si>
  <si>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</si>
  <si>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</si>
  <si>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</si>
  <si>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</si>
  <si>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</si>
  <si>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</si>
  <si>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</si>
  <si>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</si>
  <si>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</si>
  <si>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</si>
  <si>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</si>
  <si>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</si>
  <si>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</si>
  <si>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</si>
  <si>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</si>
  <si>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</si>
  <si>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</si>
  <si>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</si>
  <si>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</si>
  <si>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</si>
  <si>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</si>
  <si>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</si>
  <si>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</si>
  <si>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</si>
  <si>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</si>
  <si>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</si>
  <si>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</si>
  <si>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</si>
  <si>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</si>
  <si>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</si>
  <si>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</si>
  <si>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</si>
  <si>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</si>
  <si>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</si>
  <si>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</si>
  <si>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</si>
  <si>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</si>
  <si>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</si>
  <si>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</si>
  <si>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</si>
  <si>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</si>
  <si>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</si>
  <si>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</si>
  <si>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</si>
  <si>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</si>
  <si>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</si>
  <si>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</si>
  <si>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</si>
  <si>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</si>
  <si>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</si>
  <si>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</si>
  <si>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</si>
  <si>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</si>
  <si>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</si>
  <si>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</si>
  <si>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</si>
  <si>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</si>
  <si>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</si>
  <si>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</si>
  <si>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</si>
  <si>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</si>
  <si>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</si>
  <si>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</si>
  <si>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</si>
  <si>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</si>
  <si>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</si>
  <si>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</si>
  <si>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</si>
  <si>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</si>
  <si>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</si>
  <si>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</si>
  <si>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</si>
  <si>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</si>
  <si>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</si>
  <si>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</si>
  <si>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</si>
  <si>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</si>
  <si>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</si>
  <si>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</si>
  <si>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</si>
  <si>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</si>
  <si>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</si>
  <si>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</si>
  <si>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</si>
  <si>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</si>
  <si>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</si>
  <si>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</si>
  <si>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</si>
  <si>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</si>
  <si>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</si>
  <si>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</si>
  <si>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</si>
  <si>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</si>
  <si>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</si>
  <si>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</si>
  <si>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</si>
  <si>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</si>
  <si>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</si>
  <si>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</si>
  <si>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</si>
  <si>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</si>
  <si>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</si>
  <si>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</si>
  <si>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</si>
  <si>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</si>
  <si>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</si>
  <si>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</si>
  <si>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</si>
  <si>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</si>
  <si>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</si>
  <si>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</si>
  <si>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</si>
  <si>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</si>
  <si>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</si>
  <si>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</si>
  <si>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</si>
  <si>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</si>
  <si>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</si>
  <si>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</si>
  <si>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</si>
  <si>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</si>
  <si>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</si>
  <si>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</si>
  <si>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</si>
  <si>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</si>
  <si>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</si>
  <si>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</si>
  <si>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</si>
  <si>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</si>
  <si>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</si>
  <si>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</si>
  <si>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</si>
  <si>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</si>
  <si>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</si>
  <si>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</si>
  <si>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</si>
  <si>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</si>
  <si>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</si>
  <si>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</si>
  <si>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</si>
  <si>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</si>
  <si>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</si>
  <si>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</si>
  <si>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</si>
  <si>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</si>
  <si>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</si>
  <si>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</si>
  <si>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</si>
  <si>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</si>
  <si>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</si>
  <si>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</si>
  <si>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</si>
  <si>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</si>
  <si>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</si>
  <si>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</si>
  <si>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</si>
  <si>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</si>
  <si>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</si>
  <si>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</si>
  <si>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</si>
  <si>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</si>
  <si>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</si>
  <si>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</si>
  <si>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</si>
  <si>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</si>
  <si>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</si>
  <si>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</si>
  <si>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</si>
  <si>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</si>
  <si>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</si>
  <si>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</si>
  <si>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</si>
  <si>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</si>
  <si>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</si>
  <si>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</si>
  <si>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</si>
  <si>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</si>
  <si>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</si>
  <si>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</si>
  <si>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</si>
  <si>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</si>
  <si>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</si>
  <si>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</si>
  <si>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</si>
  <si>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</si>
  <si>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</si>
  <si>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</si>
  <si>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</si>
  <si>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</si>
  <si>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</si>
  <si>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</si>
  <si>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</si>
  <si>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</si>
  <si>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</si>
  <si>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</si>
  <si>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</si>
  <si>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</si>
  <si>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</si>
  <si>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</si>
  <si>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</si>
  <si>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</si>
  <si>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</si>
  <si>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</si>
  <si>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</si>
  <si>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</si>
  <si>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</si>
  <si>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</si>
  <si>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</si>
  <si>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</si>
  <si>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</si>
  <si>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</si>
  <si>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</si>
  <si>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</si>
  <si>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</si>
  <si>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</si>
  <si>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</si>
  <si>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</si>
  <si>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</si>
  <si>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</si>
  <si>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</si>
  <si>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</si>
  <si>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</si>
  <si>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</si>
  <si>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</si>
  <si>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</si>
  <si>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</si>
  <si>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</si>
  <si>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</si>
  <si>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</si>
  <si>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</si>
  <si>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</si>
  <si>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</si>
  <si>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</si>
  <si>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</si>
  <si>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</si>
  <si>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</si>
  <si>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</si>
  <si>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</si>
  <si>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</si>
  <si>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</si>
  <si>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</si>
  <si>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</si>
  <si>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</si>
  <si>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</si>
  <si>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</si>
  <si>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</si>
  <si>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</si>
  <si>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</si>
  <si>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</si>
  <si>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</si>
  <si>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</si>
  <si>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</si>
  <si>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</si>
  <si>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</si>
  <si>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</si>
  <si>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</si>
  <si>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</si>
  <si>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</si>
  <si>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</si>
  <si>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</si>
  <si>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</si>
  <si>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</si>
  <si>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</si>
  <si>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</si>
  <si>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</si>
  <si>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</si>
  <si>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</si>
  <si>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</si>
  <si>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</si>
  <si>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</si>
  <si>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</si>
  <si>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</si>
  <si>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</si>
  <si>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</si>
  <si>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</si>
  <si>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</si>
  <si>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</si>
  <si>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</si>
  <si>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</si>
  <si>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</si>
  <si>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</si>
  <si>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</si>
  <si>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</si>
  <si>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</si>
  <si>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</si>
  <si>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</si>
  <si>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</si>
  <si>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</si>
  <si>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</si>
  <si>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</si>
  <si>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</si>
  <si>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</si>
  <si>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</si>
  <si>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</si>
  <si>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</si>
  <si>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</si>
  <si>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</si>
  <si>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</si>
  <si>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</si>
  <si>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</si>
  <si>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</si>
  <si>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</si>
  <si>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</si>
  <si>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</si>
  <si>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</si>
  <si>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</si>
  <si>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</si>
  <si>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</si>
  <si>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</si>
  <si>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</si>
  <si>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</si>
  <si>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</si>
  <si>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</si>
  <si>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</si>
  <si>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</si>
  <si>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</si>
  <si>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</si>
  <si>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</si>
  <si>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</si>
  <si>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</si>
  <si>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</si>
  <si>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</si>
  <si>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</si>
  <si>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</si>
  <si>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</si>
  <si>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</si>
  <si>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</si>
  <si>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</si>
  <si>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</si>
  <si>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</si>
  <si>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</si>
  <si>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</si>
  <si>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</si>
  <si>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</si>
  <si>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</si>
  <si>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</si>
  <si>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</si>
  <si>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</si>
  <si>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</si>
  <si>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</si>
  <si>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</si>
  <si>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</si>
  <si>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</si>
  <si>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</si>
  <si>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</si>
  <si>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</si>
  <si>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</si>
  <si>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</si>
  <si>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</si>
  <si>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</si>
  <si>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</si>
  <si>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</si>
  <si>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</si>
  <si>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</si>
  <si>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</si>
  <si>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</si>
  <si>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</si>
  <si>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</si>
  <si>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</si>
  <si>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</si>
  <si>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</si>
  <si>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</si>
  <si>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</si>
  <si>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</si>
  <si>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</si>
  <si>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</si>
  <si>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</si>
  <si>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</si>
  <si>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</si>
  <si>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</si>
  <si>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</si>
  <si>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</si>
  <si>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</si>
  <si>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</si>
  <si>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</si>
  <si>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</si>
  <si>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</si>
  <si>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</si>
  <si>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</si>
  <si>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</si>
  <si>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</si>
  <si>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</si>
  <si>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</si>
  <si>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</si>
  <si>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</si>
  <si>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</si>
  <si>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</si>
  <si>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</si>
  <si>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</si>
  <si>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</si>
  <si>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</si>
  <si>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</si>
  <si>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</si>
  <si>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</si>
  <si>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</si>
  <si>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</si>
  <si>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</si>
  <si>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</si>
  <si>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</si>
  <si>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</si>
  <si>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</si>
  <si>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</si>
  <si>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</si>
  <si>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</si>
  <si>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</si>
  <si>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</si>
  <si>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</si>
  <si>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</si>
  <si>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</si>
  <si>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</si>
  <si>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</si>
  <si>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</si>
  <si>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</si>
  <si>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</si>
  <si>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</si>
  <si>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</si>
  <si>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</si>
  <si>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</si>
  <si>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</si>
  <si>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</si>
  <si>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</si>
  <si>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</si>
  <si>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</si>
  <si>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</si>
  <si>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</si>
  <si>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</si>
  <si>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</si>
  <si>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</si>
  <si>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</si>
  <si>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</si>
  <si>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</si>
  <si>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</si>
  <si>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</si>
  <si>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</si>
  <si>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</si>
  <si>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</si>
  <si>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</si>
  <si>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</si>
  <si>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</si>
  <si>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</si>
  <si>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</si>
  <si>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</si>
  <si>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</si>
  <si>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</si>
  <si>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</si>
  <si>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</si>
  <si>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</si>
  <si>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</si>
  <si>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</si>
  <si>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</si>
  <si>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</si>
  <si>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</si>
  <si>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</si>
  <si>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</si>
  <si>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</si>
  <si>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</si>
  <si>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</si>
  <si>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</si>
  <si>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</si>
  <si>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</si>
  <si>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</si>
  <si>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</si>
  <si>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</si>
  <si>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</si>
  <si>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</si>
  <si>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</si>
  <si>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</si>
  <si>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</si>
  <si>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</si>
  <si>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</si>
  <si>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</si>
  <si>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</si>
  <si>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</si>
  <si>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</si>
  <si>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</si>
  <si>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</si>
  <si>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</si>
  <si>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</si>
  <si>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</si>
  <si>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</si>
  <si>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</si>
  <si>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</si>
  <si>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</si>
  <si>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</si>
  <si>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</si>
  <si>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</si>
  <si>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</si>
  <si>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</si>
  <si>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</si>
  <si>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</si>
  <si>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</si>
  <si>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</si>
  <si>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</si>
  <si>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</si>
  <si>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</si>
  <si>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</si>
  <si>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</si>
  <si>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</si>
  <si>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</si>
  <si>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</si>
  <si>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</si>
  <si>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</si>
  <si>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</si>
  <si>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</si>
  <si>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</si>
  <si>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</si>
  <si>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</si>
  <si>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</si>
  <si>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</si>
  <si>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</si>
  <si>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</si>
  <si>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</si>
  <si>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</si>
  <si>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</si>
  <si>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</si>
  <si>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</si>
  <si>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</si>
  <si>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</si>
  <si>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</si>
  <si>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</si>
  <si>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</si>
  <si>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</si>
  <si>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</si>
  <si>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</si>
  <si>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</si>
  <si>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</si>
  <si>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</si>
  <si>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</si>
  <si>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</si>
  <si>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</si>
  <si>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</si>
  <si>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</si>
  <si>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</si>
  <si>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</si>
  <si>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</si>
  <si>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</si>
  <si>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</si>
  <si>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</si>
  <si>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</si>
  <si>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</si>
  <si>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</si>
  <si>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</si>
  <si>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</si>
  <si>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</si>
  <si>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</si>
  <si>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</si>
  <si>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</si>
  <si>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</si>
  <si>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</si>
  <si>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</si>
  <si>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</si>
  <si>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</si>
  <si>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</si>
  <si>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</si>
  <si>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</si>
  <si>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</si>
  <si>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</si>
  <si>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</si>
  <si>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</si>
  <si>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</si>
  <si>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</si>
  <si>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</si>
  <si>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</si>
  <si>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</si>
  <si>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</si>
  <si>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</si>
  <si>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</si>
  <si>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</si>
  <si>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</si>
  <si>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</si>
  <si>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</si>
  <si>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</si>
  <si>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</si>
  <si>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</si>
  <si>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</si>
  <si>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</si>
  <si>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</si>
  <si>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</si>
  <si>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</si>
  <si>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</si>
  <si>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</si>
  <si>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</si>
  <si>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</si>
  <si>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</si>
  <si>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</si>
  <si>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</si>
  <si>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</si>
  <si>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</si>
  <si>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</si>
  <si>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</si>
  <si>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</si>
  <si>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</si>
  <si>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</si>
  <si>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</si>
  <si>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</si>
  <si>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</si>
  <si>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</si>
  <si>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</si>
  <si>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</si>
  <si>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</si>
  <si>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</si>
  <si>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</si>
  <si>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</si>
  <si>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</si>
  <si>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</si>
  <si>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</si>
  <si>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</si>
  <si>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</si>
  <si>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</si>
  <si>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</si>
  <si>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</si>
  <si>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</si>
  <si>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</si>
  <si>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</si>
  <si>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</si>
  <si>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</si>
  <si>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</si>
  <si>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</si>
  <si>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</si>
  <si>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</si>
  <si>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</si>
  <si>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</si>
  <si>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</si>
  <si>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</si>
  <si>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</si>
  <si>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</si>
  <si>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</si>
  <si>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</si>
  <si>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</si>
  <si>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</si>
  <si>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</si>
  <si>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</si>
  <si>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</si>
  <si>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</si>
  <si>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</si>
  <si>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</si>
  <si>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</si>
  <si>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</si>
  <si>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</si>
  <si>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</si>
  <si>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</si>
  <si>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</si>
  <si>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</si>
  <si>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</si>
  <si>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</si>
  <si>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</si>
  <si>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</si>
  <si>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</si>
  <si>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</si>
  <si>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</si>
  <si>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</si>
  <si>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</si>
  <si>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</si>
  <si>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</si>
  <si>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</si>
  <si>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</si>
  <si>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</si>
  <si>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</si>
  <si>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</si>
  <si>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</si>
  <si>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</si>
  <si>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</si>
  <si>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</si>
  <si>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</si>
  <si>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</si>
  <si>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</si>
  <si>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</si>
  <si>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</si>
  <si>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</si>
  <si>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</si>
  <si>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</si>
  <si>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</si>
  <si>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</si>
  <si>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</si>
  <si>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</si>
  <si>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</si>
  <si>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</si>
  <si>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</si>
  <si>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</si>
  <si>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</si>
  <si>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</si>
  <si>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</si>
  <si>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</si>
  <si>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</si>
  <si>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</si>
  <si>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</si>
  <si>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</si>
  <si>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</si>
  <si>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</si>
  <si>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</si>
  <si>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</si>
  <si>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</si>
  <si>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</si>
  <si>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</si>
  <si>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</si>
  <si>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</si>
  <si>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</si>
  <si>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</si>
  <si>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</si>
  <si>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</si>
  <si>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</si>
  <si>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</si>
  <si>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</si>
  <si>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</si>
  <si>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</si>
  <si>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</si>
  <si>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</si>
  <si>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</si>
  <si>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</si>
  <si>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</si>
  <si>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</si>
  <si>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</si>
  <si>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</si>
  <si>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</si>
  <si>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</si>
  <si>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</si>
  <si>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</si>
  <si>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</si>
  <si>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</si>
  <si>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</si>
  <si>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</si>
  <si>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</si>
  <si>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</si>
  <si>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</si>
  <si>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</si>
  <si>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</si>
  <si>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</si>
  <si>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</si>
  <si>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</si>
  <si>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</si>
  <si>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</si>
  <si>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</si>
  <si>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</si>
  <si>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</si>
  <si>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</si>
  <si>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</si>
  <si>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</si>
  <si>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</si>
  <si>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</si>
  <si>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</si>
  <si>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</si>
  <si>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</si>
  <si>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</si>
  <si>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</si>
  <si>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</si>
  <si>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</si>
  <si>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</si>
  <si>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</si>
  <si>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</si>
  <si>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</si>
  <si>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</si>
  <si>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</si>
  <si>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</si>
  <si>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</si>
  <si>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</si>
  <si>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</si>
  <si>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</si>
  <si>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</si>
  <si>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</si>
  <si>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</si>
  <si>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</si>
  <si>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</si>
  <si>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</si>
  <si>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</si>
  <si>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</si>
  <si>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</si>
  <si>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</si>
  <si>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</si>
  <si>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</si>
  <si>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</si>
  <si>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</si>
  <si>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</si>
  <si>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</si>
  <si>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</si>
  <si>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</si>
  <si>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</si>
  <si>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</si>
  <si>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</si>
  <si>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</si>
  <si>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</si>
  <si>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</si>
  <si>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</si>
  <si>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</si>
  <si>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</si>
  <si>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</si>
  <si>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</si>
  <si>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</si>
  <si>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</si>
  <si>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</si>
  <si>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</si>
  <si>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</si>
  <si>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</si>
  <si>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</si>
  <si>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</si>
  <si>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</si>
  <si>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</si>
  <si>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</si>
  <si>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</si>
  <si>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</si>
  <si>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</si>
  <si>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</si>
  <si>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</si>
  <si>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</si>
  <si>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</si>
  <si>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</si>
  <si>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</si>
  <si>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</si>
  <si>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</si>
  <si>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</si>
  <si>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</si>
  <si>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</si>
  <si>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</si>
  <si>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</si>
  <si>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</si>
  <si>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</si>
  <si>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</si>
  <si>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</si>
  <si>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</si>
  <si>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</si>
  <si>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</si>
  <si>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</si>
  <si>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</si>
  <si>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</si>
  <si>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</si>
  <si>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</si>
  <si>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</si>
  <si>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</si>
  <si>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</si>
  <si>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</si>
  <si>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</si>
  <si>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</si>
  <si>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</si>
  <si>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</si>
  <si>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</si>
  <si>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</si>
  <si>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</si>
  <si>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</si>
  <si>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</si>
  <si>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</si>
  <si>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</si>
  <si>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</si>
  <si>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</si>
  <si>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</si>
  <si>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</si>
  <si>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</si>
  <si>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</si>
  <si>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</si>
  <si>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</si>
  <si>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</si>
  <si>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</si>
  <si>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</si>
  <si>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</si>
  <si>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</si>
  <si>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</si>
  <si>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</si>
  <si>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</si>
  <si>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</si>
  <si>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</si>
  <si>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</si>
  <si>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</si>
  <si>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</si>
  <si>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</si>
  <si>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</si>
  <si>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</si>
  <si>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</si>
  <si>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</si>
  <si>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</si>
  <si>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</si>
  <si>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</si>
  <si>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</si>
  <si>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</si>
  <si>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</si>
  <si>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</si>
  <si>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</si>
  <si>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</si>
  <si>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</si>
  <si>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</si>
  <si>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</si>
  <si>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</si>
  <si>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</si>
  <si>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</si>
  <si>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</si>
  <si>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</si>
  <si>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</si>
  <si>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</si>
  <si>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</si>
  <si>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</si>
  <si>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</si>
  <si>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</si>
  <si>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</si>
  <si>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</si>
  <si>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</si>
  <si>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</si>
  <si>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</si>
  <si>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</si>
  <si>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</si>
  <si>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</si>
  <si>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</si>
  <si>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</si>
  <si>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</si>
  <si>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</si>
  <si>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</si>
  <si>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</si>
  <si>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</si>
  <si>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</si>
  <si>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</si>
  <si>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</si>
  <si>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</si>
  <si>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</si>
  <si>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</si>
  <si>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</si>
  <si>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</si>
  <si>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</si>
  <si>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</si>
  <si>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</si>
  <si>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</si>
  <si>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</si>
  <si>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</si>
  <si>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</si>
  <si>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</si>
  <si>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</si>
  <si>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</si>
  <si>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</si>
  <si>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</si>
  <si>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</si>
  <si>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</si>
  <si>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</si>
  <si>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</si>
  <si>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</si>
  <si>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</si>
  <si>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</si>
  <si>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</si>
  <si>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</si>
  <si>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</si>
  <si>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</si>
  <si>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</si>
  <si>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</si>
  <si>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</si>
  <si>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</si>
  <si>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</si>
  <si>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</si>
  <si>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</si>
  <si>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</si>
  <si>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</si>
  <si>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</si>
  <si>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</si>
  <si>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</si>
  <si>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</si>
  <si>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</si>
  <si>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</si>
  <si>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</si>
  <si>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</si>
  <si>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</si>
  <si>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</si>
  <si>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</si>
  <si>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</si>
  <si>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</si>
  <si>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</si>
  <si>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</si>
  <si>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</si>
  <si>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</si>
  <si>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</si>
  <si>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</si>
  <si>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</si>
  <si>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</si>
  <si>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</si>
  <si>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</si>
  <si>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</si>
  <si>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</si>
  <si>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</si>
  <si>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</si>
  <si>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</si>
  <si>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</si>
  <si>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</si>
  <si>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</si>
  <si>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</si>
  <si>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</si>
  <si>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</si>
  <si>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</si>
  <si>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</si>
  <si>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</si>
  <si>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</si>
  <si>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</si>
  <si>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</si>
  <si>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</si>
  <si>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</si>
  <si>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</si>
  <si>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</si>
  <si>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</si>
  <si>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</si>
  <si>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</si>
  <si>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</si>
  <si>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</si>
  <si>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</si>
  <si>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</si>
  <si>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</si>
  <si>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</si>
  <si>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</si>
  <si>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</si>
  <si>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</si>
  <si>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</si>
  <si>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</si>
  <si>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</si>
  <si>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</si>
  <si>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</si>
  <si>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</si>
  <si>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</si>
  <si>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</si>
  <si>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</si>
  <si>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</si>
  <si>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</si>
  <si>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</si>
  <si>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</si>
  <si>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</si>
  <si>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</si>
  <si>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</si>
  <si>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</si>
  <si>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</si>
  <si>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</si>
  <si>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</si>
  <si>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</si>
  <si>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</si>
  <si>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</si>
  <si>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</si>
  <si>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</si>
  <si>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</si>
  <si>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</si>
  <si>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</si>
  <si>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</si>
  <si>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</si>
  <si>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</si>
  <si>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</si>
  <si>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</si>
  <si>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</si>
  <si>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</si>
  <si>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</si>
  <si>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</si>
  <si>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</si>
  <si>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</si>
  <si>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</si>
  <si>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</si>
  <si>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</si>
  <si>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</si>
  <si>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</si>
  <si>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</si>
  <si>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</si>
  <si>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</si>
  <si>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</si>
  <si>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</si>
  <si>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</si>
  <si>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</si>
  <si>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</si>
  <si>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</si>
  <si>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</si>
  <si>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</si>
  <si>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</si>
  <si>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</si>
  <si>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</si>
  <si>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</si>
  <si>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</si>
  <si>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</si>
  <si>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</si>
  <si>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</si>
  <si>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</si>
  <si>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</si>
  <si>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</si>
  <si>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</si>
  <si>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</si>
  <si>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</si>
  <si>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</si>
  <si>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</si>
  <si>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</si>
  <si>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</si>
  <si>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</si>
  <si>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</si>
  <si>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</si>
  <si>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</si>
  <si>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</si>
  <si>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</si>
  <si>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</si>
  <si>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</si>
  <si>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</si>
  <si>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</si>
  <si>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</si>
  <si>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</si>
  <si>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</si>
  <si>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</si>
  <si>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</si>
  <si>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</si>
  <si>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</si>
  <si>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</si>
  <si>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</si>
  <si>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</si>
  <si>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</si>
  <si>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</si>
  <si>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</si>
  <si>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</si>
  <si>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</si>
  <si>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</si>
  <si>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</si>
  <si>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</si>
  <si>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</si>
  <si>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</si>
  <si>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</si>
  <si>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</si>
  <si>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</si>
  <si>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</si>
  <si>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</si>
  <si>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</si>
  <si>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</si>
  <si>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</si>
  <si>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</si>
  <si>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</si>
  <si>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</si>
  <si>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</si>
  <si>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</si>
  <si>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</si>
  <si>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</si>
  <si>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</si>
  <si>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</si>
  <si>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</si>
  <si>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</si>
  <si>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</si>
  <si>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</si>
  <si>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</si>
  <si>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</si>
  <si>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</si>
  <si>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</si>
  <si>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</si>
  <si>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</si>
  <si>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</si>
  <si>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</si>
  <si>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</si>
  <si>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</si>
  <si>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</si>
  <si>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</si>
  <si>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</si>
  <si>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</si>
  <si>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</si>
  <si>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</si>
  <si>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</si>
  <si>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</si>
  <si>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</si>
  <si>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</si>
  <si>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</si>
  <si>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</si>
  <si>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</si>
  <si>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</si>
  <si>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</si>
  <si>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</si>
  <si>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</si>
  <si>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</si>
  <si>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</si>
  <si>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</si>
  <si>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</si>
  <si>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</si>
  <si>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</si>
  <si>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</si>
  <si>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</si>
  <si>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</si>
  <si>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</si>
  <si>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</si>
  <si>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</si>
  <si>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</si>
  <si>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</si>
  <si>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</si>
  <si>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</si>
  <si>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</si>
  <si>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</si>
  <si>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</si>
  <si>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</si>
  <si>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</si>
  <si>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</si>
  <si>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</si>
  <si>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</si>
  <si>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</si>
  <si>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</si>
  <si>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</si>
  <si>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</si>
  <si>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</si>
  <si>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</si>
  <si>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</si>
  <si>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</si>
  <si>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</si>
  <si>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</si>
  <si>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</si>
  <si>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</si>
  <si>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</si>
  <si>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</si>
  <si>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</si>
  <si>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</si>
  <si>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</si>
  <si>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</si>
  <si>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</si>
  <si>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</si>
  <si>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</si>
  <si>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</si>
  <si>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</si>
  <si>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</si>
  <si>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</si>
  <si>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</si>
  <si>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</si>
  <si>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</si>
  <si>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</si>
  <si>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</si>
  <si>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</si>
  <si>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</si>
  <si>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</si>
  <si>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</si>
  <si>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</si>
  <si>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</si>
  <si>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</si>
  <si>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</si>
  <si>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</si>
  <si>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</si>
  <si>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</si>
  <si>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</si>
  <si>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</si>
  <si>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</si>
  <si>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</si>
  <si>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</si>
  <si>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</si>
  <si>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</si>
  <si>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</si>
  <si>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</si>
  <si>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</si>
  <si>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</si>
  <si>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</si>
  <si>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</si>
  <si>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</si>
  <si>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</si>
  <si>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</si>
  <si>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</si>
  <si>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</si>
  <si>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</si>
  <si>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</si>
  <si>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</si>
  <si>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</si>
  <si>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</si>
  <si>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</si>
  <si>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</si>
  <si>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</si>
  <si>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</si>
  <si>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</si>
  <si>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</si>
  <si>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</si>
  <si>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</si>
  <si>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</si>
  <si>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</si>
  <si>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</si>
  <si>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</si>
  <si>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</si>
  <si>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</si>
  <si>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</si>
  <si>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</si>
  <si>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</si>
  <si>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</si>
  <si>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</si>
  <si>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</si>
  <si>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</si>
  <si>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</si>
  <si>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</si>
  <si>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</si>
  <si>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</si>
  <si>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</si>
  <si>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</si>
  <si>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</si>
  <si>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</si>
  <si>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</si>
  <si>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</si>
  <si>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</si>
  <si>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</si>
  <si>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</si>
  <si>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</si>
  <si>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</si>
  <si>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</si>
  <si>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</si>
  <si>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</si>
  <si>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</si>
  <si>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</si>
  <si>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</si>
  <si>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</si>
  <si>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</si>
  <si>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</si>
  <si>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</si>
  <si>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</si>
  <si>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</si>
  <si>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</si>
  <si>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</si>
  <si>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</si>
  <si>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</si>
  <si>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</si>
  <si>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</si>
  <si>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</si>
  <si>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</si>
  <si>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</si>
  <si>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</si>
  <si>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</si>
  <si>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</si>
  <si>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</si>
  <si>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</si>
  <si>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</si>
  <si>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</si>
  <si>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</si>
  <si>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</si>
  <si>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</si>
  <si>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</si>
  <si>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</si>
  <si>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</si>
  <si>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</si>
  <si>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</si>
  <si>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</si>
  <si>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</si>
  <si>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</si>
  <si>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</si>
  <si>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</si>
  <si>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</si>
  <si>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</si>
  <si>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</si>
  <si>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</si>
  <si>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</si>
  <si>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</si>
  <si>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</si>
  <si>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</si>
  <si>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</si>
  <si>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</si>
  <si>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</si>
  <si>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</si>
  <si>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</si>
  <si>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</si>
  <si>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</si>
  <si>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</si>
  <si>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</si>
  <si>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</si>
  <si>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</si>
  <si>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</si>
  <si>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</si>
  <si>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</si>
  <si>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</si>
  <si>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</si>
  <si>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</si>
  <si>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</si>
  <si>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</si>
  <si>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</si>
  <si>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</si>
  <si>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</si>
  <si>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</si>
  <si>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</si>
  <si>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</si>
  <si>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</si>
  <si>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</si>
  <si>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</si>
  <si>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</si>
  <si>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</si>
  <si>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</si>
  <si>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</si>
  <si>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</si>
  <si>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</si>
  <si>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</si>
  <si>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</si>
  <si>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</si>
  <si>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</si>
  <si>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</si>
  <si>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</si>
  <si>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</si>
  <si>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</si>
  <si>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</si>
  <si>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</si>
  <si>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</si>
  <si>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</si>
  <si>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</si>
  <si>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</si>
  <si>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</si>
  <si>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</si>
  <si>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</si>
  <si>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</si>
  <si>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</si>
  <si>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</si>
  <si>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</si>
  <si>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</si>
  <si>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</si>
  <si>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</si>
  <si>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</si>
  <si>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</si>
  <si>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</si>
  <si>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</si>
  <si>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</si>
  <si>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</si>
  <si>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</si>
  <si>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</si>
  <si>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</si>
  <si>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</si>
  <si>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</si>
  <si>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</si>
  <si>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</si>
  <si>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</si>
  <si>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</si>
  <si>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</si>
  <si>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</si>
  <si>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</si>
  <si>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</si>
  <si>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</si>
  <si>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</si>
  <si>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</si>
  <si>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</si>
  <si>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</si>
  <si>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</si>
  <si>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</si>
  <si>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</si>
  <si>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</si>
  <si>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</si>
  <si>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</si>
  <si>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</si>
  <si>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</si>
  <si>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</si>
  <si>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</si>
  <si>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</si>
  <si>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</si>
  <si>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</si>
  <si>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</si>
  <si>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</si>
  <si>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</si>
  <si>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</si>
  <si>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</si>
  <si>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</si>
  <si>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</si>
  <si>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</si>
  <si>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</si>
  <si>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</si>
  <si>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</si>
  <si>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</si>
  <si>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</si>
  <si>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</si>
  <si>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</si>
  <si>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</si>
  <si>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</si>
  <si>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</si>
  <si>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</si>
  <si>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</si>
  <si>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</si>
  <si>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</si>
  <si>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</si>
  <si>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</si>
  <si>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</si>
  <si>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</si>
  <si>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</si>
  <si>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</si>
  <si>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</si>
  <si>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</si>
  <si>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</si>
  <si>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</si>
  <si>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</si>
  <si>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</si>
  <si>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</si>
  <si>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</si>
  <si>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</si>
  <si>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</si>
  <si>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</si>
  <si>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</si>
  <si>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</si>
  <si>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</si>
  <si>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</si>
  <si>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</si>
  <si>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</si>
  <si>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</si>
  <si>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</si>
  <si>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</si>
  <si>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</si>
  <si>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</si>
  <si>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</si>
  <si>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</si>
  <si>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</si>
  <si>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</si>
  <si>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</si>
  <si>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</si>
  <si>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</si>
  <si>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</si>
  <si>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</si>
  <si>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</si>
  <si>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</si>
  <si>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</si>
  <si>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</si>
  <si>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</si>
  <si>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</si>
  <si>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</si>
  <si>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</si>
  <si>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</si>
  <si>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</si>
  <si>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</si>
  <si>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</si>
  <si>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</si>
  <si>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</si>
  <si>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</si>
  <si>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</si>
  <si>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</si>
  <si>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</si>
  <si>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</si>
  <si>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</si>
  <si>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</si>
  <si>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</si>
  <si>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</si>
  <si>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</si>
  <si>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</si>
  <si>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</si>
  <si>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</si>
  <si>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</si>
  <si>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</si>
  <si>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</si>
  <si>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</si>
  <si>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</si>
  <si>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</si>
  <si>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</si>
  <si>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</si>
  <si>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</si>
  <si>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</si>
  <si>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</si>
  <si>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</si>
  <si>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</si>
  <si>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</si>
  <si>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</si>
  <si>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</si>
  <si>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</si>
  <si>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</si>
  <si>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</si>
  <si>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</si>
  <si>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</si>
  <si>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</si>
  <si>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</si>
  <si>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</si>
  <si>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</si>
  <si>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</si>
  <si>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</si>
  <si>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</si>
  <si>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</si>
  <si>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</si>
  <si>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</si>
  <si>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</si>
  <si>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</si>
  <si>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</si>
  <si>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</si>
  <si>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</si>
  <si>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</si>
  <si>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</si>
  <si>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</si>
  <si>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</si>
  <si>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</si>
  <si>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</si>
  <si>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</si>
  <si>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</si>
  <si>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</si>
  <si>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</si>
  <si>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</si>
  <si>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</si>
  <si>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</si>
  <si>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</si>
  <si>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</si>
  <si>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</si>
  <si>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</si>
  <si>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</si>
  <si>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</si>
  <si>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</si>
  <si>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</si>
  <si>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</si>
  <si>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</si>
  <si>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</si>
  <si>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</si>
  <si>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</si>
  <si>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</si>
  <si>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</si>
  <si>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</si>
  <si>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</si>
  <si>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</si>
  <si>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</si>
  <si>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</si>
  <si>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</si>
  <si>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</si>
  <si>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</si>
  <si>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</si>
  <si>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</si>
  <si>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</si>
  <si>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</si>
  <si>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</si>
  <si>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</si>
  <si>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</si>
  <si>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</si>
  <si>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</si>
  <si>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</si>
  <si>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</si>
  <si>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</si>
  <si>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</si>
  <si>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</si>
  <si>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</si>
  <si>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</si>
  <si>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</si>
  <si>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</si>
  <si>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</si>
  <si>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</si>
  <si>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</si>
  <si>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</si>
  <si>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</si>
  <si>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</si>
  <si>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</si>
  <si>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</si>
  <si>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</si>
  <si>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</si>
  <si>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</si>
  <si>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</si>
  <si>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</si>
  <si>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</si>
  <si>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</si>
  <si>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</si>
  <si>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</si>
  <si>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</si>
  <si>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</si>
  <si>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</si>
  <si>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</si>
  <si>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</si>
  <si>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</si>
  <si>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</si>
  <si>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</si>
  <si>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</si>
  <si>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</si>
  <si>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</si>
  <si>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</si>
  <si>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</si>
  <si>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</si>
  <si>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</si>
  <si>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</si>
  <si>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</si>
  <si>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</si>
  <si>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</si>
  <si>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</si>
  <si>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</si>
  <si>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</si>
  <si>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</si>
  <si>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</si>
  <si>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</si>
  <si>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</si>
  <si>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</si>
  <si>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</si>
  <si>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</si>
  <si>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</si>
  <si>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</si>
  <si>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</si>
  <si>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</si>
  <si>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</si>
  <si>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</si>
  <si>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</si>
  <si>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</si>
  <si>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</si>
  <si>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</si>
  <si>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</si>
  <si>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</si>
  <si>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</si>
  <si>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</si>
  <si>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</si>
  <si>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</si>
  <si>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</si>
  <si>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</si>
  <si>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</si>
  <si>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</si>
  <si>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</si>
  <si>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</si>
  <si>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</si>
  <si>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</si>
  <si>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</si>
  <si>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</si>
  <si>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</si>
  <si>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</si>
  <si>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</si>
  <si>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</si>
  <si>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</si>
  <si>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</si>
  <si>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</si>
  <si>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</si>
  <si>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</si>
  <si>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</si>
  <si>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</si>
  <si>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</si>
  <si>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</si>
  <si>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</si>
  <si>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</si>
  <si>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</si>
  <si>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</si>
  <si>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</si>
  <si>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</si>
  <si>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</si>
  <si>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</si>
  <si>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</si>
  <si>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</si>
  <si>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</si>
  <si>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</si>
  <si>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</si>
  <si>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</si>
  <si>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</si>
  <si>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</si>
  <si>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</si>
  <si>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</si>
  <si>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</si>
  <si>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</si>
  <si>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</si>
  <si>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</si>
  <si>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</si>
  <si>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</si>
  <si>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</si>
  <si>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</si>
  <si>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</si>
  <si>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</si>
  <si>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</si>
  <si>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</si>
  <si>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</si>
  <si>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</si>
  <si>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</si>
  <si>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</si>
  <si>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</si>
  <si>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</si>
  <si>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</si>
  <si>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</si>
  <si>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</si>
  <si>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</si>
  <si>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</si>
  <si>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</si>
  <si>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</si>
  <si>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</si>
  <si>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</si>
  <si>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</si>
  <si>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</si>
  <si>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</si>
  <si>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</si>
  <si>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</si>
  <si>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</si>
  <si>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</si>
  <si>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</si>
  <si>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</si>
  <si>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</si>
  <si>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</si>
  <si>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</si>
  <si>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</si>
  <si>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</si>
  <si>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</si>
  <si>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</si>
  <si>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</si>
  <si>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</si>
  <si>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</si>
  <si>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</si>
  <si>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</si>
  <si>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</si>
  <si>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</si>
  <si>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</si>
  <si>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</si>
  <si>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</si>
  <si>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</si>
  <si>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</si>
  <si>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</si>
  <si>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</si>
  <si>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</si>
  <si>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</si>
  <si>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</si>
  <si>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</si>
  <si>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</si>
  <si>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</si>
  <si>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</si>
  <si>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</si>
  <si>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</si>
  <si>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</si>
  <si>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</si>
  <si>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</si>
  <si>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</si>
  <si>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</si>
  <si>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</si>
  <si>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</si>
  <si>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</si>
  <si>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</si>
  <si>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</si>
  <si>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</si>
  <si>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</si>
  <si>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</si>
  <si>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</si>
  <si>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</si>
  <si>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</si>
  <si>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</si>
  <si>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</si>
  <si>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</si>
  <si>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</si>
  <si>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</si>
  <si>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</si>
  <si>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</si>
  <si>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</si>
  <si>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</si>
  <si>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</si>
  <si>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</si>
  <si>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</si>
  <si>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</si>
  <si>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</si>
  <si>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</si>
  <si>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</si>
  <si>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</si>
  <si>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</si>
  <si>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</si>
  <si>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</si>
  <si>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</si>
  <si>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</si>
  <si>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</si>
  <si>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</si>
  <si>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</si>
  <si>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</si>
  <si>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</si>
  <si>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</si>
  <si>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</si>
  <si>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</si>
  <si>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</si>
  <si>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</si>
  <si>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</si>
  <si>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</si>
  <si>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</si>
  <si>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</si>
  <si>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</si>
  <si>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</si>
  <si>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</si>
  <si>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</si>
  <si>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</si>
  <si>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</si>
  <si>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</si>
  <si>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</si>
  <si>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</si>
  <si>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</si>
  <si>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</si>
  <si>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</si>
  <si>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</si>
  <si>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</si>
  <si>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</si>
  <si>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</si>
  <si>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</si>
  <si>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</si>
  <si>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</si>
  <si>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</si>
  <si>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</si>
  <si>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</si>
  <si>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</si>
  <si>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</si>
  <si>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</si>
  <si>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</si>
  <si>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</si>
  <si>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</si>
  <si>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</si>
  <si>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</si>
  <si>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</si>
  <si>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</si>
  <si>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</si>
  <si>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</si>
  <si>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</si>
  <si>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</si>
  <si>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</si>
  <si>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</si>
  <si>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</si>
  <si>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</si>
  <si>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</si>
  <si>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</si>
  <si>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</si>
  <si>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</si>
  <si>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</si>
  <si>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</si>
  <si>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</si>
  <si>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</si>
  <si>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</si>
  <si>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</si>
  <si>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</si>
  <si>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</si>
  <si>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</si>
  <si>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</si>
  <si>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</si>
  <si>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</si>
  <si>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</si>
  <si>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</si>
  <si>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</si>
  <si>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</si>
  <si>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</si>
  <si>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</si>
  <si>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</si>
  <si>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</si>
  <si>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</si>
  <si>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</si>
  <si>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</si>
  <si>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</si>
  <si>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</si>
  <si>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</si>
  <si>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</si>
  <si>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</si>
  <si>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</si>
  <si>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</si>
  <si>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</si>
  <si>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</si>
  <si>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</si>
  <si>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</si>
  <si>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</si>
  <si>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</si>
  <si>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</si>
  <si>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</si>
  <si>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</si>
  <si>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</si>
  <si>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</si>
  <si>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</si>
  <si>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</si>
  <si>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</si>
  <si>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</si>
  <si>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</si>
  <si>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</si>
  <si>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</si>
  <si>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</si>
  <si>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</si>
  <si>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</si>
  <si>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</si>
  <si>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</si>
  <si>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</si>
  <si>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</si>
  <si>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</si>
  <si>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</si>
  <si>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</si>
  <si>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</si>
  <si>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</si>
  <si>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</si>
  <si>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</si>
  <si>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</si>
  <si>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</si>
  <si>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</si>
  <si>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</si>
  <si>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</si>
  <si>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</si>
  <si>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</si>
  <si>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</si>
  <si>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</si>
  <si>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</si>
  <si>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</si>
  <si>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</si>
  <si>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</si>
  <si>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</si>
  <si>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</si>
  <si>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</si>
  <si>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</si>
  <si>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</si>
  <si>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</si>
  <si>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</si>
  <si>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</si>
  <si>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</si>
  <si>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</si>
  <si>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</si>
  <si>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</si>
  <si>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</si>
  <si>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</si>
  <si>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</si>
  <si>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</si>
  <si>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</si>
  <si>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</si>
  <si>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</si>
  <si>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</si>
  <si>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</si>
  <si>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</si>
  <si>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</si>
  <si>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</si>
  <si>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</si>
  <si>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</si>
  <si>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</si>
  <si>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</si>
  <si>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</si>
  <si>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</si>
  <si>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</si>
  <si>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</si>
  <si>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</si>
  <si>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</si>
  <si>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</si>
  <si>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</si>
  <si>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</si>
  <si>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</si>
  <si>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</si>
  <si>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</si>
  <si>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</si>
  <si>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</si>
  <si>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</si>
  <si>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</si>
  <si>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</si>
  <si>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</si>
  <si>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</si>
  <si>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</si>
  <si>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</si>
  <si>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</si>
  <si>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</si>
  <si>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</si>
  <si>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</si>
  <si>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</si>
  <si>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</si>
  <si>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</si>
  <si>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</si>
  <si>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</si>
  <si>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</si>
  <si>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</si>
  <si>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</si>
  <si>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</si>
  <si>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</si>
  <si>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</si>
  <si>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</si>
  <si>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</si>
  <si>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</si>
  <si>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</si>
  <si>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</si>
  <si>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</si>
  <si>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</si>
  <si>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</si>
  <si>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</si>
  <si>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</si>
  <si>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</si>
  <si>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</si>
  <si>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</si>
  <si>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</si>
  <si>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</si>
  <si>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</si>
  <si>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</si>
  <si>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</si>
  <si>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</si>
  <si>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</si>
  <si>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</si>
  <si>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</si>
  <si>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</si>
  <si>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</si>
  <si>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</si>
  <si>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</si>
  <si>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</si>
  <si>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</si>
  <si>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</si>
  <si>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</si>
  <si>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</si>
  <si>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</si>
  <si>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</si>
  <si>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</si>
  <si>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</si>
  <si>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</si>
  <si>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</si>
  <si>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</si>
  <si>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</si>
  <si>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</si>
  <si>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</si>
  <si>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</si>
  <si>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</si>
  <si>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</si>
  <si>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</si>
  <si>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</si>
  <si>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</si>
  <si>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</si>
  <si>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</si>
  <si>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</si>
  <si>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</si>
  <si>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</si>
  <si>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</si>
  <si>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</si>
  <si>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</si>
  <si>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</si>
  <si>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</si>
  <si>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</si>
  <si>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</si>
  <si>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</si>
  <si>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</si>
  <si>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</si>
  <si>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</si>
  <si>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</si>
  <si>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</si>
  <si>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</si>
  <si>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</si>
  <si>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</si>
  <si>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</si>
  <si>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</si>
  <si>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</si>
  <si>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</si>
  <si>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</si>
  <si>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</si>
  <si>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</si>
  <si>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</si>
  <si>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</si>
  <si>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</si>
  <si>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</si>
  <si>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</si>
  <si>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</si>
  <si>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</si>
  <si>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</si>
  <si>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</si>
  <si>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</si>
  <si>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</si>
  <si>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</si>
  <si>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</si>
  <si>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</si>
  <si>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</si>
  <si>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</si>
  <si>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</si>
  <si>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</si>
  <si>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</si>
  <si>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</si>
  <si>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</si>
  <si>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</si>
  <si>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</si>
  <si>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</si>
  <si>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</si>
  <si>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</si>
  <si>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</si>
  <si>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</si>
  <si>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</si>
  <si>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</si>
  <si>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</si>
  <si>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</si>
  <si>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</si>
  <si>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</si>
  <si>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</si>
  <si>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</si>
  <si>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</si>
  <si>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</si>
  <si>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</si>
  <si>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</si>
  <si>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</si>
  <si>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</si>
  <si>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</si>
  <si>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</si>
  <si>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</si>
  <si>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</si>
  <si>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</si>
  <si>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</si>
  <si>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</si>
  <si>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</si>
  <si>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</si>
  <si>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</si>
  <si>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</si>
  <si>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</si>
  <si>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</si>
  <si>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</si>
  <si>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</si>
  <si>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</si>
  <si>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</si>
  <si>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</si>
  <si>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</si>
  <si>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</si>
  <si>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</si>
  <si>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</si>
  <si>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</si>
  <si>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</si>
  <si>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</si>
  <si>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</si>
  <si>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</si>
  <si>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</si>
  <si>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</si>
  <si>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</si>
  <si>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</si>
  <si>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</si>
  <si>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</si>
  <si>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</si>
  <si>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</si>
  <si>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</si>
  <si>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</si>
  <si>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</si>
  <si>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</si>
  <si>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</si>
  <si>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</si>
  <si>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</si>
  <si>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</si>
  <si>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</si>
  <si>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</si>
  <si>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</si>
  <si>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</si>
  <si>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</si>
  <si>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</si>
  <si>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</si>
  <si>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</si>
  <si>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</si>
  <si>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</si>
  <si>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</si>
  <si>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</si>
  <si>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</si>
  <si>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</si>
  <si>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</si>
  <si>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</si>
  <si>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</si>
  <si>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</si>
  <si>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</si>
  <si>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</si>
  <si>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</si>
  <si>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</si>
  <si>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</si>
  <si>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</si>
  <si>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</si>
  <si>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</si>
  <si>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</si>
  <si>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</si>
  <si>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</si>
  <si>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</si>
  <si>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</si>
  <si>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</si>
  <si>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</si>
  <si>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</si>
  <si>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</si>
  <si>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</si>
  <si>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</si>
  <si>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</si>
  <si>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</si>
  <si>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</si>
  <si>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</si>
  <si>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</si>
  <si>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</si>
  <si>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</si>
  <si>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</si>
  <si>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</si>
  <si>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</si>
  <si>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</si>
  <si>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</si>
  <si>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</si>
  <si>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</si>
  <si>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</si>
  <si>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</si>
  <si>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</si>
  <si>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</si>
  <si>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</si>
  <si>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</si>
  <si>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</si>
  <si>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</si>
  <si>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</si>
  <si>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</si>
  <si>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</si>
  <si>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</si>
  <si>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</si>
  <si>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</si>
  <si>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</si>
  <si>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</si>
  <si>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</si>
  <si>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</si>
  <si>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</si>
  <si>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</si>
  <si>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</si>
  <si>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</si>
  <si>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</si>
  <si>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</si>
  <si>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</si>
  <si>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</si>
  <si>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</si>
  <si>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</si>
  <si>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</si>
  <si>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</si>
  <si>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</si>
  <si>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</si>
  <si>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</si>
  <si>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</si>
  <si>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</si>
  <si>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</si>
  <si>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</si>
  <si>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</si>
  <si>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</si>
  <si>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</si>
  <si>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</si>
  <si>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</si>
  <si>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</si>
  <si>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</si>
  <si>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</si>
  <si>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</si>
  <si>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</si>
  <si>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</si>
  <si>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</si>
  <si>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</si>
  <si>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</si>
  <si>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</si>
  <si>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</si>
  <si>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</si>
  <si>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</si>
  <si>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</si>
  <si>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</si>
  <si>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</si>
  <si>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</si>
  <si>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</si>
  <si>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</si>
  <si>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</si>
  <si>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</si>
  <si>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</si>
  <si>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</si>
  <si>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</si>
  <si>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</si>
  <si>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</si>
  <si>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</si>
  <si>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</si>
  <si>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</si>
  <si>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</si>
  <si>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</si>
  <si>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</si>
  <si>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</si>
  <si>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</si>
  <si>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</si>
  <si>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</si>
  <si>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</si>
  <si>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</si>
  <si>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</si>
  <si>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</si>
  <si>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</si>
  <si>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</si>
  <si>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</si>
  <si>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</si>
  <si>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</si>
  <si>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</si>
  <si>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</si>
  <si>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</si>
  <si>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</si>
  <si>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</si>
  <si>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</si>
  <si>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</si>
  <si>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</si>
  <si>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</si>
  <si>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</si>
  <si>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</si>
  <si>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</si>
  <si>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</si>
  <si>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</si>
  <si>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</si>
  <si>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</si>
  <si>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</si>
  <si>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</si>
  <si>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</si>
  <si>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</si>
  <si>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</si>
  <si>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</si>
  <si>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</si>
  <si>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</si>
  <si>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</si>
  <si>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</si>
  <si>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</si>
  <si>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</si>
  <si>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</si>
  <si>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</si>
  <si>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</si>
  <si>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</si>
  <si>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</si>
  <si>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</si>
  <si>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</si>
  <si>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</si>
  <si>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</si>
  <si>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</si>
  <si>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</si>
  <si>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</si>
  <si>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</si>
  <si>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</si>
  <si>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</si>
  <si>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</si>
  <si>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</si>
  <si>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</si>
  <si>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</si>
  <si>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</si>
  <si>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</si>
  <si>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</si>
  <si>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</si>
  <si>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</si>
  <si>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</si>
  <si>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</si>
  <si>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</si>
  <si>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</si>
  <si>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</si>
  <si>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</si>
  <si>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</si>
  <si>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</si>
  <si>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</si>
  <si>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</si>
  <si>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</si>
  <si>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</si>
  <si>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</si>
  <si>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</si>
  <si>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</si>
  <si>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</si>
  <si>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</si>
  <si>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</si>
  <si>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</si>
  <si>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</si>
  <si>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</si>
  <si>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</si>
  <si>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</si>
  <si>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</si>
  <si>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</si>
  <si>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</si>
  <si>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</si>
  <si>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</si>
  <si>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</si>
  <si>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</si>
  <si>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</si>
  <si>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</si>
  <si>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</si>
  <si>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</si>
  <si>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</si>
  <si>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</si>
  <si>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</si>
  <si>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</si>
  <si>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</si>
  <si>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</si>
  <si>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</si>
  <si>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</si>
  <si>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</si>
  <si>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</si>
  <si>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</si>
  <si>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</si>
  <si>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</si>
  <si>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</si>
  <si>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</si>
  <si>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</si>
  <si>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</si>
  <si>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</si>
  <si>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</si>
  <si>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</si>
  <si>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</si>
  <si>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</si>
  <si>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</si>
  <si>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</si>
  <si>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</si>
  <si>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</si>
  <si>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</si>
  <si>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</si>
  <si>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</si>
  <si>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</si>
  <si>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</si>
  <si>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</si>
  <si>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</si>
  <si>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</si>
  <si>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</si>
  <si>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</si>
  <si>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</si>
  <si>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</si>
  <si>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</si>
  <si>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</si>
  <si>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</si>
  <si>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</si>
  <si>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</si>
  <si>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</si>
  <si>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</si>
  <si>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</si>
  <si>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</si>
  <si>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</si>
  <si>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</si>
  <si>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</si>
  <si>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</si>
  <si>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</si>
  <si>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</si>
  <si>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</si>
  <si>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</si>
  <si>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</si>
  <si>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</si>
  <si>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</si>
  <si>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</si>
  <si>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</si>
  <si>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</si>
  <si>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</si>
  <si>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</si>
  <si>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</si>
  <si>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</si>
  <si>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</si>
  <si>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</si>
  <si>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</si>
  <si>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</si>
  <si>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</si>
  <si>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</si>
  <si>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</si>
  <si>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</si>
  <si>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</si>
  <si>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</si>
  <si>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</si>
  <si>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</si>
  <si>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</si>
  <si>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</si>
  <si>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</si>
  <si>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</si>
  <si>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</si>
  <si>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</si>
  <si>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</si>
  <si>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</si>
  <si>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</si>
  <si>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</si>
  <si>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</si>
  <si>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</si>
  <si>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</si>
  <si>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</si>
  <si>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</si>
  <si>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</si>
  <si>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</si>
  <si>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</si>
  <si>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</si>
  <si>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</si>
  <si>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</si>
  <si>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</si>
  <si>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</si>
  <si>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</si>
  <si>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</si>
  <si>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</si>
  <si>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</si>
  <si>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</si>
  <si>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</si>
  <si>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</si>
  <si>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</si>
  <si>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</si>
  <si>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</si>
  <si>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</si>
  <si>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</si>
  <si>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</si>
  <si>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</si>
  <si>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</si>
  <si>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</si>
  <si>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</si>
  <si>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</si>
  <si>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</si>
  <si>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</si>
  <si>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</si>
  <si>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</si>
  <si>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</si>
  <si>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</si>
  <si>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</si>
  <si>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</si>
  <si>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</si>
  <si>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</si>
  <si>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</si>
  <si>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</si>
  <si>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</si>
  <si>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</si>
  <si>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</si>
  <si>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</si>
  <si>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</si>
  <si>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</si>
  <si>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</si>
  <si>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</si>
  <si>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</si>
  <si>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</si>
  <si>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</si>
  <si>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</si>
  <si>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</si>
  <si>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</si>
  <si>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</si>
  <si>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</si>
  <si>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</si>
  <si>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</si>
  <si>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</si>
  <si>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</si>
  <si>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</si>
  <si>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</si>
  <si>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</si>
  <si>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</si>
  <si>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</si>
  <si>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</si>
  <si>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</si>
  <si>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</si>
  <si>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</si>
  <si>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</si>
  <si>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</si>
  <si>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</si>
  <si>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</si>
  <si>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</si>
  <si>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</si>
  <si>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</si>
  <si>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</si>
  <si>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</si>
  <si>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</si>
  <si>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</si>
  <si>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</si>
  <si>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</si>
  <si>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</si>
  <si>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</si>
  <si>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</si>
  <si>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</si>
  <si>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</si>
  <si>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</si>
  <si>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</si>
  <si>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</si>
  <si>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</si>
  <si>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</si>
  <si>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</si>
  <si>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</si>
  <si>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</si>
  <si>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</si>
  <si>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</si>
  <si>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</si>
  <si>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</si>
  <si>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</si>
  <si>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</si>
  <si>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</si>
  <si>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</si>
  <si>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</si>
  <si>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</si>
  <si>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</si>
  <si>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</si>
  <si>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</si>
  <si>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</si>
  <si>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</si>
  <si>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</si>
  <si>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</si>
  <si>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</si>
  <si>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</si>
  <si>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</si>
  <si>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</si>
  <si>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</si>
  <si>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</si>
  <si>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</si>
  <si>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</si>
  <si>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</si>
  <si>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</si>
  <si>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</si>
  <si>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</si>
  <si>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</si>
  <si>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</si>
  <si>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</si>
  <si>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</si>
  <si>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</si>
  <si>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</si>
  <si>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</si>
  <si>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</si>
  <si>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</si>
  <si>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</si>
  <si>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</si>
  <si>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</si>
  <si>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</si>
  <si>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</si>
  <si>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</si>
  <si>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</si>
  <si>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</si>
  <si>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</si>
  <si>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</si>
  <si>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</si>
  <si>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</si>
  <si>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</si>
  <si>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</si>
  <si>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</si>
  <si>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</si>
  <si>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</si>
  <si>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</si>
  <si>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</si>
  <si>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</si>
  <si>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</si>
  <si>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</si>
  <si>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</si>
  <si>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</si>
  <si>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</si>
  <si>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</si>
  <si>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</si>
  <si>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</si>
  <si>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</si>
  <si>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</si>
  <si>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</si>
  <si>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</si>
  <si>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</si>
  <si>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</si>
  <si>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</si>
  <si>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</si>
  <si>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</si>
  <si>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</si>
  <si>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</si>
  <si>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</si>
  <si>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</si>
  <si>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</si>
  <si>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</si>
  <si>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</si>
  <si>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</si>
  <si>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</si>
  <si>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</si>
  <si>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</si>
  <si>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</si>
  <si>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</si>
  <si>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</si>
  <si>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</si>
  <si>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</si>
  <si>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</si>
  <si>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</si>
  <si>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</si>
  <si>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</si>
  <si>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</si>
  <si>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</si>
  <si>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</si>
  <si>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</si>
  <si>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</si>
  <si>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</si>
  <si>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</si>
  <si>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</si>
  <si>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</si>
  <si>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</si>
  <si>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</si>
  <si>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</si>
  <si>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</si>
  <si>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</si>
  <si>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</si>
  <si>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</si>
  <si>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</si>
  <si>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</si>
  <si>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</si>
  <si>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</si>
  <si>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</si>
  <si>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</si>
  <si>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</si>
  <si>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</si>
  <si>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</si>
  <si>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</si>
  <si>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</si>
  <si>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</si>
  <si>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</si>
  <si>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</si>
  <si>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</si>
  <si>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</si>
  <si>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</si>
  <si>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</si>
  <si>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</si>
  <si>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</si>
  <si>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</si>
  <si>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</si>
  <si>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</si>
  <si>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</si>
  <si>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</si>
  <si>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</si>
  <si>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</si>
  <si>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</si>
  <si>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</si>
  <si>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</si>
  <si>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</si>
  <si>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</si>
  <si>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</si>
  <si>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</si>
  <si>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</si>
  <si>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</si>
  <si>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</si>
  <si>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</si>
  <si>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</si>
  <si>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</si>
  <si>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</si>
  <si>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</si>
  <si>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</si>
  <si>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</si>
  <si>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</si>
  <si>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</si>
  <si>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</si>
  <si>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</si>
  <si>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</si>
  <si>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</si>
  <si>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</si>
  <si>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</si>
  <si>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</si>
  <si>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</si>
  <si>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</si>
  <si>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</si>
  <si>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</si>
  <si>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</si>
  <si>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</si>
  <si>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</si>
  <si>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</si>
  <si>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</si>
  <si>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</si>
  <si>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</si>
  <si>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</si>
  <si>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</si>
  <si>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</si>
  <si>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</si>
  <si>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</si>
  <si>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</si>
  <si>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</si>
  <si>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</si>
  <si>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</si>
  <si>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</si>
  <si>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</si>
  <si>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</si>
  <si>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</si>
  <si>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</si>
  <si>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</si>
  <si>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</si>
  <si>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</si>
  <si>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</si>
  <si>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</si>
  <si>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</si>
  <si>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</si>
  <si>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</si>
  <si>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</si>
  <si>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</si>
  <si>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</si>
  <si>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</si>
  <si>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</si>
  <si>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</si>
  <si>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</si>
  <si>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</si>
  <si>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</si>
  <si>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</si>
  <si>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</si>
  <si>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</si>
  <si>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</si>
  <si>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</si>
  <si>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</si>
  <si>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</si>
  <si>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</si>
  <si>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</si>
  <si>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</si>
  <si>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</si>
  <si>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</si>
  <si>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</si>
  <si>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</si>
  <si>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</si>
  <si>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</si>
  <si>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</si>
  <si>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</si>
  <si>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</si>
  <si>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</si>
  <si>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</si>
  <si>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</si>
  <si>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</si>
  <si>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</si>
  <si>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</si>
  <si>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</si>
  <si>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</si>
  <si>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</si>
  <si>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</si>
  <si>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</si>
  <si>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</si>
  <si>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</si>
  <si>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</si>
  <si>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</si>
  <si>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</si>
  <si>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</si>
  <si>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</si>
  <si>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</si>
  <si>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</si>
  <si>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</si>
  <si>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</si>
  <si>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</si>
  <si>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</si>
  <si>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</si>
  <si>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</si>
  <si>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</si>
  <si>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</si>
  <si>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Sum of Percentage Funded</t>
  </si>
  <si>
    <t>Date Creted Coversion</t>
  </si>
  <si>
    <t>Date Ended Coversion</t>
  </si>
  <si>
    <t>2010</t>
  </si>
  <si>
    <t>2011</t>
  </si>
  <si>
    <t>2012</t>
  </si>
  <si>
    <t>2013</t>
  </si>
  <si>
    <t>2014</t>
  </si>
  <si>
    <t>2015</t>
  </si>
  <si>
    <t>2016</t>
  </si>
  <si>
    <t>2017</t>
  </si>
  <si>
    <t>Name</t>
  </si>
  <si>
    <t>Be prepared</t>
  </si>
  <si>
    <t>Goal</t>
  </si>
  <si>
    <t>Pledge</t>
  </si>
  <si>
    <t xml:space="preserve"> </t>
  </si>
  <si>
    <t>Mean Goal</t>
  </si>
  <si>
    <t>Median Goal</t>
  </si>
  <si>
    <t>Failed</t>
  </si>
  <si>
    <t>Median Pledged</t>
  </si>
  <si>
    <t>Mean Pledge</t>
  </si>
  <si>
    <t>Successful</t>
  </si>
  <si>
    <t>Standard Deviation of Goal</t>
  </si>
  <si>
    <t>Uper Quartile of Goal</t>
  </si>
  <si>
    <t>Lower Qartile og Goal</t>
  </si>
  <si>
    <t>IQR of Goal</t>
  </si>
  <si>
    <t>Standard Deviation of Pledge</t>
  </si>
  <si>
    <t>Uper Quartile of Pledge</t>
  </si>
  <si>
    <t>Lower Qartile og Pledge</t>
  </si>
  <si>
    <t>IQR of Pledge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</si>
</sst>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6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43" fontId="0" fillId="0" borderId="0" xfId="1" applyFont="1"/>
    <xf numFmtId="14" fontId="0" fillId="0" borderId="0" xfId="0" applyNumberFormat="1"/>
    <xf numFmtId="0" fontId="1" fillId="0" borderId="0" xfId="0" applyFont="1" applyAlignment="1">
      <alignment horizontal="center" vertical="center"/>
    </xf>
    <xf numFmtId="44" fontId="1" fillId="0" borderId="0" xfId="2" applyFont="1" applyAlignment="1">
      <alignment horizontal="center" vertical="center"/>
    </xf>
    <xf numFmtId="44" fontId="0" fillId="0" borderId="0" xfId="2" applyFont="1"/>
    <xf numFmtId="166" fontId="0" fillId="0" borderId="0" xfId="2" applyNumberFormat="1" applyFont="1"/>
  </cellXfs>
  <cellStyles count="3">
    <cellStyle name="Comma" xfId="1" builtinId="3"/>
    <cellStyle name="Currency" xfId="2" builtinId="4"/>
    <cellStyle name="Normal" xfId="0" builtinId="0"/>
  </cellStyles>
  <dxfs count="12">
    <dxf>
      <fill>
        <patternFill>
          <bgColor theme="8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rgb="FFFF6699"/>
        </patternFill>
      </fill>
    </dxf>
    <dxf>
      <fill>
        <patternFill>
          <bgColor theme="8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rgb="FFFF6699"/>
        </patternFill>
      </fill>
    </dxf>
    <dxf>
      <fill>
        <patternFill>
          <bgColor theme="8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rgb="FFFF6699"/>
        </patternFill>
      </fill>
    </dxf>
  </dxfs>
  <tableStyles count="0" defaultTableStyle="TableStyleMedium2" defaultPivotStyle="PivotStyleLight16"/>
  <colors>
    <mruColors>
      <color rgb="FFFF66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chartsheet" Target="chartsheets/sheet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[data-1-1-3-StarterBook.xlsx]Sheet1!PivotTable1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Parent Category Outcomes</a:t>
            </a:r>
          </a:p>
        </c:rich>
      </c:tx>
      <c:layout>
        <c:manualLayout>
          <c:xMode val="edge"/>
          <c:yMode val="edge"/>
          <c:x val="0.37435471443262575"/>
          <c:y val="0.1216644794400699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Sheet1!$B$5:$B$6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D2-4BBE-98B6-686AD0803A9E}"/>
            </c:ext>
          </c:extLst>
        </c:ser>
        <c:ser>
          <c:idx val="1"/>
          <c:order val="1"/>
          <c:tx>
            <c:strRef>
              <c:f>Sheet1!$C$3:$C$4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Sheet1!$C$5:$C$6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D2-4BBE-98B6-686AD0803A9E}"/>
            </c:ext>
          </c:extLst>
        </c:ser>
        <c:ser>
          <c:idx val="2"/>
          <c:order val="2"/>
          <c:tx>
            <c:strRef>
              <c:f>Sheet1!$D$3:$D$4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Sheet1!$D$5:$D$6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D2-4BBE-98B6-686AD0803A9E}"/>
            </c:ext>
          </c:extLst>
        </c:ser>
        <c:ser>
          <c:idx val="3"/>
          <c:order val="3"/>
          <c:tx>
            <c:strRef>
              <c:f>Sheet1!$E$3:$E$4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Sheet1!$A$5:$A$6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Sheet1!$E$5:$E$6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DD2-4BBE-98B6-686AD0803A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11973759"/>
        <c:axId val="1433557855"/>
      </c:barChart>
      <c:catAx>
        <c:axId val="1611973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3557855"/>
        <c:crosses val="autoZero"/>
        <c:auto val="1"/>
        <c:lblAlgn val="ctr"/>
        <c:lblOffset val="100"/>
        <c:noMultiLvlLbl val="0"/>
      </c:catAx>
      <c:valAx>
        <c:axId val="1433557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1973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C0-4FAC-AB23-FD0A9381D52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4C0-4FAC-AB23-FD0A9381D52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4C0-4FAC-AB23-FD0A9381D5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32547967"/>
        <c:axId val="1618762719"/>
      </c:barChart>
      <c:catAx>
        <c:axId val="1732547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8762719"/>
        <c:crosses val="autoZero"/>
        <c:auto val="1"/>
        <c:lblAlgn val="ctr"/>
        <c:lblOffset val="100"/>
        <c:noMultiLvlLbl val="0"/>
      </c:catAx>
      <c:valAx>
        <c:axId val="1618762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2547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Date'!$A$5:$A$13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 Date'!$B$5:$B$13</c:f>
              <c:numCache>
                <c:formatCode>General</c:formatCode>
                <c:ptCount val="8"/>
                <c:pt idx="4">
                  <c:v>10</c:v>
                </c:pt>
                <c:pt idx="5">
                  <c:v>12</c:v>
                </c:pt>
                <c:pt idx="6">
                  <c:v>12</c:v>
                </c:pt>
                <c:pt idx="7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1D-4F7D-A30C-C5A570F59FB4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Date'!$A$5:$A$13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 Date'!$C$5:$C$13</c:f>
              <c:numCache>
                <c:formatCode>General</c:formatCode>
                <c:ptCount val="8"/>
                <c:pt idx="4">
                  <c:v>152</c:v>
                </c:pt>
                <c:pt idx="5">
                  <c:v>202</c:v>
                </c:pt>
                <c:pt idx="6">
                  <c:v>130</c:v>
                </c:pt>
                <c:pt idx="7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41D-4F7D-A30C-C5A570F59FB4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Date'!$A$5:$A$13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 Date'!$D$5:$D$13</c:f>
              <c:numCache>
                <c:formatCode>General</c:formatCode>
                <c:ptCount val="8"/>
                <c:pt idx="7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41D-4F7D-A30C-C5A570F59FB4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Date'!$A$5:$A$13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 Date'!$E$5:$E$13</c:f>
              <c:numCache>
                <c:formatCode>General</c:formatCode>
                <c:ptCount val="8"/>
                <c:pt idx="0">
                  <c:v>3</c:v>
                </c:pt>
                <c:pt idx="1">
                  <c:v>4</c:v>
                </c:pt>
                <c:pt idx="2">
                  <c:v>8</c:v>
                </c:pt>
                <c:pt idx="3">
                  <c:v>11</c:v>
                </c:pt>
                <c:pt idx="4">
                  <c:v>241</c:v>
                </c:pt>
                <c:pt idx="5">
                  <c:v>304</c:v>
                </c:pt>
                <c:pt idx="6">
                  <c:v>249</c:v>
                </c:pt>
                <c:pt idx="7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41D-4F7D-A30C-C5A570F59F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14722623"/>
        <c:axId val="1608359535"/>
      </c:lineChart>
      <c:catAx>
        <c:axId val="16147226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8359535"/>
        <c:crosses val="autoZero"/>
        <c:auto val="1"/>
        <c:lblAlgn val="ctr"/>
        <c:lblOffset val="100"/>
        <c:noMultiLvlLbl val="0"/>
      </c:catAx>
      <c:valAx>
        <c:axId val="160835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4722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97E167F4-1D59-4D1E-8804-D5F6AE6D3205}">
          <cx:tx>
            <cx:txData>
              <cx:f>_xlchart.v1.4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59978F4-D070-4EDC-98E5-E51F5E62B852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F9816BD-0CF2-43F9-8EC3-C25C7447A54A}">
  <sheetPr/>
  <sheetViews>
    <sheetView tabSelected="1"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523875</xdr:colOff>
      <xdr:row>5</xdr:row>
      <xdr:rowOff>95250</xdr:rowOff>
    </xdr:from>
    <xdr:to>
      <xdr:col>17</xdr:col>
      <xdr:colOff>600076</xdr:colOff>
      <xdr:row>26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093995-BF85-4A31-8EBE-A94550822D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561974</xdr:colOff>
      <xdr:row>3</xdr:row>
      <xdr:rowOff>0</xdr:rowOff>
    </xdr:from>
    <xdr:to>
      <xdr:col>18</xdr:col>
      <xdr:colOff>0</xdr:colOff>
      <xdr:row>30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33B433-738D-440B-BAE7-520F5BF151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</xdr:colOff>
      <xdr:row>4</xdr:row>
      <xdr:rowOff>4761</xdr:rowOff>
    </xdr:from>
    <xdr:to>
      <xdr:col>19</xdr:col>
      <xdr:colOff>390525</xdr:colOff>
      <xdr:row>30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233669-0859-4357-9350-6A94E44E49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0192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D7DEA98-6F51-47A9-96C0-05AEE8DC4F3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58C86988-B4F9-4904-B223-34D9C3503B96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0192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 Bastidas" refreshedDate="44030.773039004627" createdVersion="6" refreshedVersion="6" minRefreshableVersion="3" recordCount="4114" xr:uid="{95EE5A47-D871-41D8-AEAC-08AC296C0D7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 Bastidas" refreshedDate="44030.815364004629" createdVersion="6" refreshedVersion="6" minRefreshableVersion="3" recordCount="4114" xr:uid="{EA67B864-DD17-4FC2-97FC-AA037BF963F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ted Co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x v="0"/>
    <b v="1"/>
    <s v="film &amp; video/television"/>
    <n v="137"/>
    <n v="63.92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x v="1"/>
    <b v="1"/>
    <s v="film &amp; video/television"/>
    <n v="143"/>
    <n v="185.48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x v="2"/>
    <b v="1"/>
    <s v="film &amp; video/television"/>
    <n v="1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x v="3"/>
    <b v="1"/>
    <s v="film &amp; video/television"/>
    <n v="104"/>
    <n v="69.27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x v="4"/>
    <b v="1"/>
    <s v="film &amp; video/television"/>
    <n v="123"/>
    <n v="190.5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x v="5"/>
    <b v="1"/>
    <s v="film &amp; video/television"/>
    <n v="110"/>
    <n v="93.4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x v="6"/>
    <b v="1"/>
    <s v="film &amp; video/television"/>
    <n v="106"/>
    <n v="146.88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x v="7"/>
    <b v="1"/>
    <s v="film &amp; video/television"/>
    <n v="101"/>
    <n v="159.82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x v="8"/>
    <b v="1"/>
    <s v="film &amp; video/television"/>
    <n v="100"/>
    <n v="291.79000000000002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x v="9"/>
    <b v="1"/>
    <s v="film &amp; video/television"/>
    <n v="126"/>
    <n v="31.5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x v="10"/>
    <b v="1"/>
    <s v="film &amp; video/television"/>
    <n v="101"/>
    <n v="158.6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x v="11"/>
    <b v="1"/>
    <s v="film &amp; video/television"/>
    <n v="121"/>
    <n v="80.33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x v="12"/>
    <b v="1"/>
    <s v="film &amp; video/television"/>
    <n v="165"/>
    <n v="59.96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x v="13"/>
    <b v="1"/>
    <s v="film &amp; video/television"/>
    <n v="160"/>
    <n v="109.78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x v="14"/>
    <b v="1"/>
    <s v="film &amp; video/television"/>
    <n v="101"/>
    <n v="147.71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x v="15"/>
    <b v="1"/>
    <s v="film &amp; video/television"/>
    <n v="107"/>
    <n v="21.76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x v="16"/>
    <b v="1"/>
    <s v="film &amp; video/television"/>
    <n v="100"/>
    <n v="171.84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x v="17"/>
    <b v="1"/>
    <s v="film &amp; video/television"/>
    <n v="101"/>
    <n v="41.94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x v="18"/>
    <b v="1"/>
    <s v="film &amp; video/television"/>
    <n v="106"/>
    <n v="93.26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x v="19"/>
    <b v="1"/>
    <s v="film &amp; video/television"/>
    <n v="145"/>
    <n v="56.14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x v="20"/>
    <b v="1"/>
    <s v="film &amp; video/television"/>
    <n v="100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x v="21"/>
    <b v="1"/>
    <s v="film &amp; video/television"/>
    <n v="109"/>
    <n v="199.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x v="22"/>
    <b v="1"/>
    <s v="film &amp; video/television"/>
    <n v="117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x v="23"/>
    <b v="1"/>
    <s v="film &amp; video/television"/>
    <n v="119"/>
    <n v="103.04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x v="24"/>
    <b v="1"/>
    <s v="film &amp; video/television"/>
    <n v="109"/>
    <n v="66.349999999999994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x v="25"/>
    <b v="1"/>
    <s v="film &amp; video/television"/>
    <n v="133"/>
    <n v="57.14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x v="10"/>
    <b v="1"/>
    <s v="film &amp; video/television"/>
    <n v="155"/>
    <n v="102.11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x v="3"/>
    <b v="1"/>
    <s v="film &amp; video/television"/>
    <n v="112"/>
    <n v="148.9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x v="26"/>
    <b v="1"/>
    <s v="film &amp; video/television"/>
    <n v="100"/>
    <n v="169.61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x v="27"/>
    <b v="1"/>
    <s v="film &amp; video/television"/>
    <n v="123"/>
    <n v="31.62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x v="28"/>
    <b v="1"/>
    <s v="film &amp; video/television"/>
    <n v="101"/>
    <n v="76.45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x v="29"/>
    <b v="1"/>
    <s v="film &amp; video/television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x v="30"/>
    <b v="1"/>
    <s v="film &amp; video/television"/>
    <n v="100"/>
    <n v="320.45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x v="31"/>
    <b v="1"/>
    <s v="film &amp; video/television"/>
    <n v="102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x v="32"/>
    <b v="1"/>
    <s v="film &amp; video/television"/>
    <n v="130"/>
    <n v="49.88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x v="33"/>
    <b v="1"/>
    <s v="film &amp; video/television"/>
    <n v="167"/>
    <n v="59.46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x v="34"/>
    <b v="1"/>
    <s v="film &amp; video/television"/>
    <n v="142"/>
    <n v="193.84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x v="35"/>
    <b v="1"/>
    <s v="film &amp; video/television"/>
    <n v="183"/>
    <n v="159.51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x v="36"/>
    <b v="1"/>
    <s v="film &amp; video/television"/>
    <n v="110"/>
    <n v="41.6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x v="37"/>
    <b v="1"/>
    <s v="film &amp; video/television"/>
    <n v="131"/>
    <n v="150.9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x v="38"/>
    <b v="1"/>
    <s v="film &amp; video/television"/>
    <n v="101"/>
    <n v="126.69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x v="10"/>
    <b v="1"/>
    <s v="film &amp; video/television"/>
    <n v="100"/>
    <n v="105.26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x v="39"/>
    <b v="1"/>
    <s v="film &amp; video/television"/>
    <n v="142"/>
    <n v="117.51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x v="40"/>
    <b v="1"/>
    <s v="film &amp; video/television"/>
    <n v="309"/>
    <n v="117.36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x v="41"/>
    <b v="1"/>
    <s v="film &amp; video/television"/>
    <n v="100"/>
    <n v="133.33000000000001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x v="42"/>
    <b v="1"/>
    <s v="film &amp; video/television"/>
    <n v="120"/>
    <n v="98.36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x v="43"/>
    <b v="1"/>
    <s v="film &amp; video/television"/>
    <n v="104"/>
    <n v="194.44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x v="16"/>
    <b v="1"/>
    <s v="film &amp; video/television"/>
    <n v="108"/>
    <n v="76.87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x v="44"/>
    <b v="1"/>
    <s v="film &amp; video/television"/>
    <n v="108"/>
    <n v="56.8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x v="45"/>
    <b v="1"/>
    <s v="film &amp; video/television"/>
    <n v="100"/>
    <n v="137.9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x v="19"/>
    <b v="1"/>
    <s v="film &amp; video/television"/>
    <n v="100"/>
    <n v="27.27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x v="46"/>
    <b v="1"/>
    <s v="film &amp; video/television"/>
    <n v="128"/>
    <n v="118.34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x v="47"/>
    <b v="1"/>
    <s v="film &amp; video/television"/>
    <n v="116"/>
    <n v="223.48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x v="27"/>
    <b v="1"/>
    <s v="film &amp; video/television"/>
    <n v="110"/>
    <n v="28.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x v="47"/>
    <b v="1"/>
    <s v="film &amp; video/television"/>
    <n v="101"/>
    <n v="194.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x v="48"/>
    <b v="1"/>
    <s v="film &amp; video/television"/>
    <n v="129"/>
    <n v="128.94999999999999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x v="49"/>
    <b v="1"/>
    <s v="film &amp; video/television"/>
    <n v="107"/>
    <n v="49.32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x v="50"/>
    <b v="1"/>
    <s v="film &amp; video/television"/>
    <n v="102"/>
    <n v="221.52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x v="11"/>
    <b v="1"/>
    <s v="film &amp; video/television"/>
    <n v="103"/>
    <n v="137.21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x v="51"/>
    <b v="1"/>
    <s v="film &amp; video/television"/>
    <n v="100"/>
    <n v="606.82000000000005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x v="52"/>
    <b v="1"/>
    <s v="film &amp; video/shorts"/>
    <n v="103"/>
    <n v="43.04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x v="23"/>
    <b v="1"/>
    <s v="film &amp; video/shorts"/>
    <n v="148"/>
    <n v="322.39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x v="53"/>
    <b v="1"/>
    <s v="film &amp; video/shorts"/>
    <n v="155"/>
    <n v="96.71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x v="31"/>
    <b v="1"/>
    <s v="film &amp; video/shorts"/>
    <n v="114"/>
    <n v="35.47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x v="54"/>
    <b v="1"/>
    <s v="film &amp; video/shorts"/>
    <n v="173"/>
    <n v="86.67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x v="7"/>
    <b v="1"/>
    <s v="film &amp; video/shorts"/>
    <n v="108"/>
    <n v="132.05000000000001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x v="55"/>
    <b v="1"/>
    <s v="film &amp; video/shorts"/>
    <n v="119"/>
    <n v="91.23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x v="9"/>
    <b v="1"/>
    <s v="film &amp; video/shorts"/>
    <n v="116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x v="17"/>
    <b v="1"/>
    <s v="film &amp; video/shorts"/>
    <n v="127"/>
    <n v="21.19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x v="56"/>
    <b v="1"/>
    <s v="film &amp; video/shorts"/>
    <n v="111"/>
    <n v="62.33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x v="57"/>
    <b v="1"/>
    <s v="film &amp; video/shorts"/>
    <n v="127"/>
    <n v="37.409999999999997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x v="58"/>
    <b v="1"/>
    <s v="film &amp; video/shorts"/>
    <n v="124"/>
    <n v="69.72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x v="14"/>
    <b v="1"/>
    <s v="film &amp; video/shorts"/>
    <n v="108"/>
    <n v="58.17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x v="59"/>
    <b v="1"/>
    <s v="film &amp; video/shorts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x v="60"/>
    <b v="1"/>
    <s v="film &amp; video/shorts"/>
    <n v="113"/>
    <n v="19.47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x v="5"/>
    <b v="1"/>
    <s v="film &amp; video/shorts"/>
    <n v="115"/>
    <n v="85.96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x v="41"/>
    <b v="1"/>
    <s v="film &amp; video/shorts"/>
    <n v="153"/>
    <n v="30.67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x v="55"/>
    <b v="1"/>
    <s v="film &amp; video/shorts"/>
    <n v="393"/>
    <n v="60.38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x v="2"/>
    <b v="1"/>
    <s v="film &amp; video/shorts"/>
    <n v="27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x v="14"/>
    <b v="1"/>
    <s v="film &amp; video/shorts"/>
    <n v="127"/>
    <n v="40.270000000000003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x v="5"/>
    <b v="1"/>
    <s v="film &amp; video/shorts"/>
    <n v="107"/>
    <n v="273.83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x v="33"/>
    <b v="1"/>
    <s v="film &amp; video/shorts"/>
    <n v="198"/>
    <n v="53.04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x v="61"/>
    <b v="1"/>
    <s v="film &amp; video/shorts"/>
    <n v="100"/>
    <n v="40.01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x v="62"/>
    <b v="1"/>
    <s v="film &amp; video/shorts"/>
    <n v="103"/>
    <n v="15.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x v="63"/>
    <b v="1"/>
    <s v="film &amp; video/shorts"/>
    <n v="100"/>
    <n v="71.430000000000007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x v="64"/>
    <b v="1"/>
    <s v="film &amp; video/shorts"/>
    <n v="126"/>
    <n v="71.709999999999994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x v="57"/>
    <b v="1"/>
    <s v="film &amp; video/shorts"/>
    <n v="106"/>
    <n v="375.76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x v="20"/>
    <b v="1"/>
    <s v="film &amp; video/shorts"/>
    <n v="105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x v="65"/>
    <b v="1"/>
    <s v="film &amp; video/shorts"/>
    <n v="103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x v="66"/>
    <b v="1"/>
    <s v="film &amp; video/shorts"/>
    <n v="115"/>
    <n v="123.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x v="38"/>
    <b v="1"/>
    <s v="film &amp; video/shorts"/>
    <n v="100"/>
    <n v="31.38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x v="67"/>
    <b v="1"/>
    <s v="film &amp; video/shorts"/>
    <n v="120"/>
    <n v="78.260000000000005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x v="68"/>
    <b v="1"/>
    <s v="film &amp; video/shorts"/>
    <n v="105"/>
    <n v="122.3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x v="41"/>
    <b v="1"/>
    <s v="film &amp; video/shorts"/>
    <n v="111"/>
    <n v="73.73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x v="8"/>
    <b v="1"/>
    <s v="film &amp; video/shorts"/>
    <n v="104"/>
    <n v="21.67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x v="64"/>
    <b v="1"/>
    <s v="film &amp; video/shorts"/>
    <n v="131"/>
    <n v="21.9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x v="69"/>
    <b v="1"/>
    <s v="film &amp; video/shorts"/>
    <n v="115"/>
    <n v="50.59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x v="22"/>
    <b v="1"/>
    <s v="film &amp; video/shorts"/>
    <n v="106"/>
    <n v="53.13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x v="65"/>
    <b v="1"/>
    <s v="film &amp; video/shorts"/>
    <n v="106"/>
    <n v="56.67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x v="70"/>
    <b v="1"/>
    <s v="film &amp; video/shorts"/>
    <n v="106"/>
    <n v="40.78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x v="55"/>
    <b v="1"/>
    <s v="film &amp; video/shorts"/>
    <n v="100"/>
    <n v="192.31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x v="2"/>
    <b v="1"/>
    <s v="film &amp; video/shorts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x v="71"/>
    <b v="1"/>
    <s v="film &amp; video/shorts"/>
    <n v="128"/>
    <n v="117.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x v="72"/>
    <b v="1"/>
    <s v="film &amp; video/shorts"/>
    <n v="105"/>
    <n v="27.9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x v="73"/>
    <b v="1"/>
    <s v="film &amp; video/shorts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x v="65"/>
    <b v="1"/>
    <s v="film &amp; video/shorts"/>
    <n v="107"/>
    <n v="39.38000000000000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x v="74"/>
    <b v="1"/>
    <s v="film &amp; video/shorts"/>
    <n v="101"/>
    <n v="186.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x v="50"/>
    <b v="1"/>
    <s v="film &amp; video/shorts"/>
    <n v="102"/>
    <n v="111.38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x v="5"/>
    <b v="1"/>
    <s v="film &amp; video/shorts"/>
    <n v="247"/>
    <n v="78.72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x v="5"/>
    <b v="1"/>
    <s v="film &amp; video/shorts"/>
    <n v="220"/>
    <n v="46.7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x v="55"/>
    <b v="1"/>
    <s v="film &amp; video/shorts"/>
    <n v="131"/>
    <n v="65.38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x v="28"/>
    <b v="1"/>
    <s v="film &amp; video/shorts"/>
    <n v="155"/>
    <n v="102.08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x v="75"/>
    <b v="1"/>
    <s v="film &amp; video/shorts"/>
    <n v="104"/>
    <n v="64.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x v="76"/>
    <b v="1"/>
    <s v="film &amp; video/shorts"/>
    <n v="141"/>
    <n v="90.38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x v="2"/>
    <b v="1"/>
    <s v="film &amp; video/shorts"/>
    <n v="103"/>
    <n v="88.57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x v="19"/>
    <b v="1"/>
    <s v="film &amp; video/shorts"/>
    <n v="140"/>
    <n v="28.73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x v="7"/>
    <b v="1"/>
    <s v="film &amp; video/shorts"/>
    <n v="114"/>
    <n v="69.790000000000006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x v="74"/>
    <b v="1"/>
    <s v="film &amp; video/shorts"/>
    <n v="100"/>
    <n v="167.49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x v="70"/>
    <b v="1"/>
    <s v="film &amp; video/shorts"/>
    <n v="113"/>
    <n v="144.91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x v="77"/>
    <b v="1"/>
    <s v="film &amp; video/shorts"/>
    <n v="105"/>
    <n v="91.84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x v="29"/>
    <b v="0"/>
    <s v="film &amp; video/science fiction"/>
    <n v="0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x v="29"/>
    <b v="0"/>
    <s v="film &amp; video/science fiction"/>
    <n v="0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x v="78"/>
    <b v="0"/>
    <s v="film &amp; video/science fiction"/>
    <n v="0"/>
    <n v="0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x v="79"/>
    <b v="0"/>
    <s v="film &amp; video/science fiction"/>
    <n v="0"/>
    <n v="25.17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x v="78"/>
    <b v="0"/>
    <s v="film &amp; video/science fiction"/>
    <n v="0"/>
    <n v="0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x v="79"/>
    <b v="0"/>
    <s v="film &amp; video/science fiction"/>
    <n v="14"/>
    <n v="11.67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x v="62"/>
    <b v="0"/>
    <s v="film &amp; video/science fiction"/>
    <n v="6"/>
    <n v="106.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x v="80"/>
    <b v="0"/>
    <s v="film &amp; video/science fiction"/>
    <n v="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x v="79"/>
    <b v="0"/>
    <s v="film &amp; video/science fiction"/>
    <n v="2"/>
    <n v="311.17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x v="78"/>
    <b v="0"/>
    <s v="film &amp; video/science fiction"/>
    <n v="0"/>
    <n v="0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x v="78"/>
    <b v="0"/>
    <s v="film &amp; video/science fiction"/>
    <n v="0"/>
    <n v="0"/>
    <x v="0"/>
    <x v="2"/>
  </r>
  <r>
    <n v="131"/>
    <x v="131"/>
    <s v="I"/>
    <n v="1200"/>
    <n v="0"/>
    <x v="1"/>
    <x v="0"/>
    <s v="USD"/>
    <n v="1467763200"/>
    <n v="1466453161"/>
    <b v="0"/>
    <x v="78"/>
    <b v="0"/>
    <s v="film &amp; video/science fiction"/>
    <n v="0"/>
    <n v="0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x v="75"/>
    <b v="0"/>
    <s v="film &amp; video/science fiction"/>
    <n v="10"/>
    <n v="94.51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x v="78"/>
    <b v="0"/>
    <s v="film &amp; video/science fiction"/>
    <n v="0"/>
    <n v="0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x v="78"/>
    <b v="0"/>
    <s v="film &amp; video/science fiction"/>
    <n v="0"/>
    <n v="0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x v="81"/>
    <b v="0"/>
    <s v="film &amp; video/science fiction"/>
    <n v="1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x v="78"/>
    <b v="0"/>
    <s v="film &amp; video/science fiction"/>
    <n v="0"/>
    <n v="0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x v="78"/>
    <b v="0"/>
    <s v="film &amp; video/science fiction"/>
    <n v="0"/>
    <n v="0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x v="6"/>
    <b v="0"/>
    <s v="film &amp; video/science fiction"/>
    <n v="3"/>
    <n v="81.239999999999995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x v="29"/>
    <b v="0"/>
    <s v="film &amp; video/science fiction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x v="78"/>
    <b v="0"/>
    <s v="film &amp; video/science fiction"/>
    <n v="0"/>
    <n v="0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x v="33"/>
    <b v="0"/>
    <s v="film &amp; video/science fiction"/>
    <n v="11"/>
    <n v="46.18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x v="29"/>
    <b v="0"/>
    <s v="film &amp; video/science fiction"/>
    <n v="0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x v="78"/>
    <b v="0"/>
    <s v="film &amp; video/science fiction"/>
    <n v="0"/>
    <n v="0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x v="77"/>
    <b v="0"/>
    <s v="film &amp; video/science fiction"/>
    <n v="28"/>
    <n v="55.95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x v="82"/>
    <b v="0"/>
    <s v="film &amp; video/science fiction"/>
    <n v="8"/>
    <n v="37.56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x v="83"/>
    <b v="0"/>
    <s v="film &amp; video/science fiction"/>
    <n v="1"/>
    <n v="38.33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x v="78"/>
    <b v="0"/>
    <s v="film &amp; video/science fiction"/>
    <n v="0"/>
    <n v="0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x v="84"/>
    <b v="0"/>
    <s v="film &amp; video/science fiction"/>
    <n v="0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x v="79"/>
    <b v="0"/>
    <s v="film &amp; video/science fiction"/>
    <n v="1"/>
    <n v="15.33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x v="85"/>
    <b v="0"/>
    <s v="film &amp; video/science fiction"/>
    <n v="23"/>
    <n v="449.43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x v="81"/>
    <b v="0"/>
    <s v="film &amp; video/science fiction"/>
    <n v="0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x v="84"/>
    <b v="0"/>
    <s v="film &amp; video/science fiction"/>
    <n v="0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x v="73"/>
    <b v="0"/>
    <s v="film &amp; video/science fiction"/>
    <n v="1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x v="83"/>
    <b v="0"/>
    <s v="film &amp; video/science fiction"/>
    <n v="3"/>
    <n v="13.33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x v="80"/>
    <b v="0"/>
    <s v="film &amp; video/science fiction"/>
    <n v="0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x v="41"/>
    <b v="0"/>
    <s v="film &amp; video/science fiction"/>
    <n v="5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x v="84"/>
    <b v="0"/>
    <s v="film &amp; video/science fiction"/>
    <n v="0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x v="78"/>
    <b v="0"/>
    <s v="film &amp; video/science fiction"/>
    <n v="0"/>
    <n v="0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x v="29"/>
    <b v="0"/>
    <s v="film &amp; video/science fiction"/>
    <n v="0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x v="78"/>
    <b v="0"/>
    <s v="film &amp; video/drama"/>
    <n v="0"/>
    <n v="0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x v="29"/>
    <b v="0"/>
    <s v="film &amp; video/drama"/>
    <n v="0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x v="73"/>
    <b v="0"/>
    <s v="film &amp; video/drama"/>
    <n v="1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x v="78"/>
    <b v="0"/>
    <s v="film &amp; video/drama"/>
    <n v="0"/>
    <n v="0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x v="63"/>
    <b v="0"/>
    <s v="film &amp; video/drama"/>
    <n v="1"/>
    <n v="91.43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x v="78"/>
    <b v="0"/>
    <s v="film &amp; video/drama"/>
    <n v="0"/>
    <n v="0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x v="29"/>
    <b v="0"/>
    <s v="film &amp; video/drama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x v="84"/>
    <b v="0"/>
    <s v="film &amp; video/drama"/>
    <n v="0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x v="83"/>
    <b v="0"/>
    <s v="film &amp; video/drama"/>
    <n v="4"/>
    <n v="108.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x v="73"/>
    <b v="0"/>
    <s v="film &amp; video/drama"/>
    <n v="22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x v="73"/>
    <b v="0"/>
    <s v="film &amp; video/drama"/>
    <n v="3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x v="29"/>
    <b v="0"/>
    <s v="film &amp; video/drama"/>
    <n v="0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x v="78"/>
    <b v="0"/>
    <s v="film &amp; video/drama"/>
    <n v="0"/>
    <n v="0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x v="78"/>
    <b v="0"/>
    <s v="film &amp; video/drama"/>
    <n v="0"/>
    <n v="0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x v="78"/>
    <b v="0"/>
    <s v="film &amp; video/drama"/>
    <n v="0"/>
    <n v="0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x v="55"/>
    <b v="0"/>
    <s v="film &amp; video/drama"/>
    <n v="6"/>
    <n v="49.88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x v="78"/>
    <b v="0"/>
    <s v="film &amp; video/drama"/>
    <n v="0"/>
    <n v="0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x v="63"/>
    <b v="0"/>
    <s v="film &amp; video/drama"/>
    <n v="40"/>
    <n v="25.71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x v="78"/>
    <b v="0"/>
    <s v="film &amp; video/drama"/>
    <n v="0"/>
    <n v="0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x v="84"/>
    <b v="0"/>
    <s v="film &amp; video/drama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x v="62"/>
    <b v="0"/>
    <s v="film &amp; video/drama"/>
    <n v="33"/>
    <n v="30.85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x v="80"/>
    <b v="0"/>
    <s v="film &amp; video/drama"/>
    <n v="21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x v="78"/>
    <b v="0"/>
    <s v="film &amp; video/drama"/>
    <n v="0"/>
    <n v="0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x v="8"/>
    <b v="0"/>
    <s v="film &amp; video/drama"/>
    <n v="36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x v="84"/>
    <b v="0"/>
    <s v="film &amp; video/drama"/>
    <n v="3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x v="73"/>
    <b v="0"/>
    <s v="film &amp; video/drama"/>
    <n v="6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x v="78"/>
    <b v="0"/>
    <s v="film &amp; video/drama"/>
    <n v="0"/>
    <n v="0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x v="81"/>
    <b v="0"/>
    <s v="film &amp; video/drama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x v="78"/>
    <b v="0"/>
    <s v="film &amp; video/drama"/>
    <n v="0"/>
    <n v="0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x v="81"/>
    <b v="0"/>
    <s v="film &amp; video/drama"/>
    <n v="0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x v="29"/>
    <b v="0"/>
    <s v="film &amp; video/drama"/>
    <n v="0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x v="83"/>
    <b v="0"/>
    <s v="film &amp; video/drama"/>
    <n v="5"/>
    <n v="83.33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x v="83"/>
    <b v="0"/>
    <s v="film &amp; video/drama"/>
    <n v="0"/>
    <n v="5.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x v="78"/>
    <b v="0"/>
    <s v="film &amp; video/drama"/>
    <n v="0"/>
    <n v="0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x v="83"/>
    <b v="0"/>
    <s v="film &amp; video/drama"/>
    <n v="0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x v="78"/>
    <b v="0"/>
    <s v="film &amp; video/drama"/>
    <n v="0"/>
    <n v="0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x v="10"/>
    <b v="0"/>
    <s v="film &amp; video/drama"/>
    <n v="42"/>
    <n v="77.11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x v="22"/>
    <b v="0"/>
    <s v="film &amp; video/drama"/>
    <n v="10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x v="79"/>
    <b v="0"/>
    <s v="film &amp; video/drama"/>
    <n v="1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x v="78"/>
    <b v="0"/>
    <s v="film &amp; video/drama"/>
    <n v="0"/>
    <n v="0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x v="59"/>
    <b v="0"/>
    <s v="film &amp; video/drama"/>
    <n v="26"/>
    <n v="87.31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x v="63"/>
    <b v="0"/>
    <s v="film &amp; video/drama"/>
    <n v="58"/>
    <n v="54.29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x v="78"/>
    <b v="0"/>
    <s v="film &amp; video/drama"/>
    <n v="0"/>
    <n v="0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x v="22"/>
    <b v="0"/>
    <s v="film &amp; video/drama"/>
    <n v="30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x v="86"/>
    <b v="0"/>
    <s v="film &amp; video/drama"/>
    <n v="51"/>
    <n v="117.68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x v="57"/>
    <b v="0"/>
    <s v="film &amp; video/drama"/>
    <n v="16"/>
    <n v="76.47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x v="78"/>
    <b v="0"/>
    <s v="film &amp; video/drama"/>
    <n v="0"/>
    <n v="0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x v="62"/>
    <b v="0"/>
    <s v="film &amp; video/drama"/>
    <n v="15"/>
    <n v="163.85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x v="78"/>
    <b v="0"/>
    <s v="film &amp; video/drama"/>
    <n v="0"/>
    <n v="0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x v="78"/>
    <b v="0"/>
    <s v="film &amp; video/drama"/>
    <n v="0"/>
    <n v="0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x v="51"/>
    <b v="0"/>
    <s v="film &amp; video/drama"/>
    <n v="25"/>
    <n v="91.82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x v="8"/>
    <b v="0"/>
    <s v="film &amp; video/drama"/>
    <n v="45"/>
    <n v="185.83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x v="29"/>
    <b v="0"/>
    <s v="film &amp; video/drama"/>
    <n v="0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x v="29"/>
    <b v="0"/>
    <s v="film &amp; video/drama"/>
    <n v="0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x v="29"/>
    <b v="0"/>
    <s v="film &amp; video/drama"/>
    <n v="0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x v="29"/>
    <b v="0"/>
    <s v="film &amp; video/drama"/>
    <n v="0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x v="87"/>
    <b v="0"/>
    <s v="film &amp; video/drama"/>
    <n v="56"/>
    <n v="331.54"/>
    <x v="0"/>
    <x v="3"/>
  </r>
  <r>
    <n v="217"/>
    <x v="217"/>
    <s v="A roadmovie by paw"/>
    <n v="100000"/>
    <n v="11943"/>
    <x v="2"/>
    <x v="11"/>
    <s v="SEK"/>
    <n v="1419780149"/>
    <n v="1417101749"/>
    <b v="0"/>
    <x v="44"/>
    <b v="0"/>
    <s v="film &amp; video/drama"/>
    <n v="12"/>
    <n v="314.2900000000000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x v="29"/>
    <b v="0"/>
    <s v="film &amp; video/drama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x v="88"/>
    <b v="0"/>
    <s v="film &amp; video/drama"/>
    <n v="18"/>
    <n v="115.99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x v="83"/>
    <b v="0"/>
    <s v="film &amp; video/drama"/>
    <n v="1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x v="78"/>
    <b v="0"/>
    <s v="film &amp; video/drama"/>
    <n v="0"/>
    <n v="0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x v="84"/>
    <b v="0"/>
    <s v="film &amp; video/drama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x v="78"/>
    <b v="0"/>
    <s v="film &amp; video/drama"/>
    <n v="0"/>
    <n v="0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x v="78"/>
    <b v="0"/>
    <s v="film &amp; video/drama"/>
    <n v="0"/>
    <n v="0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x v="78"/>
    <b v="0"/>
    <s v="film &amp; video/drama"/>
    <n v="0"/>
    <n v="0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x v="84"/>
    <b v="0"/>
    <s v="film &amp; video/drama"/>
    <n v="1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x v="78"/>
    <b v="0"/>
    <s v="film &amp; video/drama"/>
    <n v="0"/>
    <n v="0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x v="78"/>
    <b v="0"/>
    <s v="film &amp; video/drama"/>
    <n v="0"/>
    <n v="0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x v="78"/>
    <b v="0"/>
    <s v="film &amp; video/drama"/>
    <n v="0"/>
    <n v="0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x v="84"/>
    <b v="0"/>
    <s v="film &amp; video/drama"/>
    <n v="0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x v="78"/>
    <b v="0"/>
    <s v="film &amp; video/drama"/>
    <n v="0"/>
    <n v="0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x v="63"/>
    <b v="0"/>
    <s v="film &amp; video/drama"/>
    <n v="3"/>
    <n v="15.71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x v="78"/>
    <b v="0"/>
    <s v="film &amp; video/drama"/>
    <n v="0"/>
    <n v="0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x v="81"/>
    <b v="0"/>
    <s v="film &amp; video/drama"/>
    <n v="40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x v="78"/>
    <b v="0"/>
    <s v="film &amp; video/drama"/>
    <n v="0"/>
    <n v="0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x v="78"/>
    <b v="0"/>
    <s v="film &amp; video/drama"/>
    <n v="0"/>
    <n v="0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x v="29"/>
    <b v="0"/>
    <s v="film &amp; video/drama"/>
    <n v="0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x v="78"/>
    <b v="0"/>
    <s v="film &amp; video/drama"/>
    <n v="0"/>
    <n v="0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x v="81"/>
    <b v="0"/>
    <s v="film &amp; video/drama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x v="89"/>
    <b v="1"/>
    <s v="film &amp; video/documentary"/>
    <n v="108"/>
    <n v="117.85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x v="90"/>
    <b v="1"/>
    <s v="film &amp; video/documentary"/>
    <n v="113"/>
    <n v="109.04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x v="91"/>
    <b v="1"/>
    <s v="film &amp; video/documentary"/>
    <n v="113"/>
    <n v="73.02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x v="92"/>
    <b v="1"/>
    <s v="film &amp; video/documentary"/>
    <n v="103"/>
    <n v="78.2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x v="87"/>
    <b v="1"/>
    <s v="film &amp; video/documentary"/>
    <n v="114"/>
    <n v="47.4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x v="93"/>
    <b v="1"/>
    <s v="film &amp; video/documentary"/>
    <n v="104"/>
    <n v="54.02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x v="94"/>
    <b v="1"/>
    <s v="film &amp; video/documentary"/>
    <n v="305"/>
    <n v="68.489999999999995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x v="95"/>
    <b v="1"/>
    <s v="film &amp; video/documentary"/>
    <n v="134"/>
    <n v="108.15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x v="96"/>
    <b v="1"/>
    <s v="film &amp; video/documentary"/>
    <n v="101"/>
    <n v="589.95000000000005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x v="97"/>
    <b v="1"/>
    <s v="film &amp; video/documentary"/>
    <n v="113"/>
    <n v="48.05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x v="98"/>
    <b v="1"/>
    <s v="film &amp; video/documentary"/>
    <n v="106"/>
    <n v="72.48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x v="99"/>
    <b v="1"/>
    <s v="film &amp; video/documentary"/>
    <n v="126"/>
    <n v="57.08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x v="52"/>
    <b v="1"/>
    <s v="film &amp; video/documentary"/>
    <n v="185"/>
    <n v="85.44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x v="63"/>
    <b v="1"/>
    <s v="film &amp; video/documentary"/>
    <n v="101"/>
    <n v="215.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x v="100"/>
    <b v="1"/>
    <s v="film &amp; video/documentary"/>
    <n v="117"/>
    <n v="89.39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x v="101"/>
    <b v="1"/>
    <s v="film &amp; video/documentary"/>
    <n v="107"/>
    <n v="45.42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x v="102"/>
    <b v="1"/>
    <s v="film &amp; video/documentary"/>
    <n v="139"/>
    <n v="65.760000000000005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x v="103"/>
    <b v="1"/>
    <s v="film &amp; video/documentary"/>
    <n v="107"/>
    <n v="66.7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x v="104"/>
    <b v="1"/>
    <s v="film &amp; video/documentary"/>
    <n v="191"/>
    <n v="83.35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x v="105"/>
    <b v="1"/>
    <s v="film &amp; video/documentary"/>
    <n v="132"/>
    <n v="105.05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x v="106"/>
    <b v="1"/>
    <s v="film &amp; video/documentary"/>
    <n v="106"/>
    <n v="120.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x v="107"/>
    <b v="1"/>
    <s v="film &amp; video/documentary"/>
    <n v="107"/>
    <n v="97.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x v="108"/>
    <b v="1"/>
    <s v="film &amp; video/documentary"/>
    <n v="240"/>
    <n v="41.38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x v="109"/>
    <b v="1"/>
    <s v="film &amp; video/documentary"/>
    <n v="118"/>
    <n v="30.65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x v="110"/>
    <b v="1"/>
    <s v="film &amp; video/documentary"/>
    <n v="118"/>
    <n v="64.95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x v="6"/>
    <b v="1"/>
    <s v="film &amp; video/documentary"/>
    <n v="111"/>
    <n v="95.78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x v="17"/>
    <b v="1"/>
    <s v="film &amp; video/documentary"/>
    <n v="146"/>
    <n v="40.42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x v="111"/>
    <b v="1"/>
    <s v="film &amp; video/documentary"/>
    <n v="132"/>
    <n v="78.5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x v="112"/>
    <b v="1"/>
    <s v="film &amp; video/documentary"/>
    <n v="111"/>
    <n v="50.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x v="113"/>
    <b v="1"/>
    <s v="film &amp; video/documentary"/>
    <n v="147"/>
    <n v="92.25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x v="42"/>
    <b v="1"/>
    <s v="film &amp; video/documentary"/>
    <n v="153"/>
    <n v="57.54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x v="114"/>
    <b v="1"/>
    <s v="film &amp; video/documentary"/>
    <n v="105"/>
    <n v="109.42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x v="71"/>
    <b v="1"/>
    <s v="film &amp; video/documentary"/>
    <n v="177"/>
    <n v="81.89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x v="115"/>
    <b v="1"/>
    <s v="film &amp; video/documentary"/>
    <n v="108"/>
    <n v="45.67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x v="116"/>
    <b v="1"/>
    <s v="film &amp; video/documentary"/>
    <n v="156"/>
    <n v="55.22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x v="117"/>
    <b v="1"/>
    <s v="film &amp; video/documentary"/>
    <n v="108"/>
    <n v="65.3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x v="95"/>
    <b v="1"/>
    <s v="film &amp; video/documentary"/>
    <n v="148"/>
    <n v="95.23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x v="118"/>
    <b v="1"/>
    <s v="film &amp; video/documentary"/>
    <n v="110"/>
    <n v="75.44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x v="119"/>
    <b v="1"/>
    <s v="film &amp; video/documentary"/>
    <n v="150"/>
    <n v="97.8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x v="120"/>
    <b v="1"/>
    <s v="film &amp; video/documentary"/>
    <n v="157"/>
    <n v="87.69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x v="121"/>
    <b v="1"/>
    <s v="film &amp; video/documentary"/>
    <n v="156"/>
    <n v="54.75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x v="1"/>
    <b v="1"/>
    <s v="film &amp; video/documentary"/>
    <n v="121"/>
    <n v="83.95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x v="122"/>
    <b v="1"/>
    <s v="film &amp; video/documentary"/>
    <n v="101"/>
    <n v="254.3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x v="91"/>
    <b v="1"/>
    <s v="film &amp; video/documentary"/>
    <n v="114"/>
    <n v="101.83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x v="123"/>
    <b v="1"/>
    <s v="film &amp; video/documentary"/>
    <n v="105"/>
    <n v="55.07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x v="124"/>
    <b v="1"/>
    <s v="film &amp; video/documentary"/>
    <n v="229"/>
    <n v="56.9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x v="125"/>
    <b v="1"/>
    <s v="film &amp; video/documentary"/>
    <n v="109"/>
    <n v="121.2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x v="126"/>
    <b v="1"/>
    <s v="film &amp; video/documentary"/>
    <n v="176"/>
    <n v="91.19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x v="127"/>
    <b v="1"/>
    <s v="film &amp; video/documentary"/>
    <n v="103"/>
    <n v="115.45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x v="128"/>
    <b v="1"/>
    <s v="film &amp; video/documentary"/>
    <n v="105"/>
    <n v="67.77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x v="129"/>
    <b v="1"/>
    <s v="film &amp; video/documentary"/>
    <n v="107"/>
    <n v="28.58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x v="130"/>
    <b v="1"/>
    <s v="film &amp; video/documentary"/>
    <n v="120"/>
    <n v="46.88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x v="131"/>
    <b v="1"/>
    <s v="film &amp; video/documentary"/>
    <n v="102"/>
    <n v="154.41999999999999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x v="132"/>
    <b v="1"/>
    <s v="film &amp; video/documentary"/>
    <n v="101"/>
    <n v="201.22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x v="133"/>
    <b v="1"/>
    <s v="film &amp; video/documentary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x v="134"/>
    <b v="1"/>
    <s v="film &amp; video/documentary"/>
    <n v="133"/>
    <n v="100.08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x v="135"/>
    <b v="1"/>
    <s v="film &amp; video/documentary"/>
    <n v="119"/>
    <n v="230.09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x v="136"/>
    <b v="1"/>
    <s v="film &amp; video/documentary"/>
    <n v="101"/>
    <n v="141.75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x v="137"/>
    <b v="1"/>
    <s v="film &amp; video/documentary"/>
    <n v="109"/>
    <n v="56.34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x v="138"/>
    <b v="1"/>
    <s v="film &amp; video/documentary"/>
    <n v="179"/>
    <n v="73.34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x v="139"/>
    <b v="1"/>
    <s v="film &amp; video/documentary"/>
    <n v="102"/>
    <n v="85.34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x v="140"/>
    <b v="1"/>
    <s v="film &amp; video/documentary"/>
    <n v="119"/>
    <n v="61.5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x v="52"/>
    <b v="1"/>
    <s v="film &amp; video/documentary"/>
    <n v="100"/>
    <n v="93.02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x v="141"/>
    <b v="1"/>
    <s v="film &amp; video/documentary"/>
    <n v="137"/>
    <n v="50.29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x v="142"/>
    <b v="1"/>
    <s v="film &amp; video/documentary"/>
    <n v="232"/>
    <n v="106.43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x v="143"/>
    <b v="1"/>
    <s v="film &amp; video/documentary"/>
    <n v="130"/>
    <n v="51.7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x v="144"/>
    <b v="1"/>
    <s v="film &amp; video/documentary"/>
    <n v="293"/>
    <n v="36.61"/>
    <x v="0"/>
    <x v="4"/>
  </r>
  <r>
    <n v="307"/>
    <x v="307"/>
    <s v="Why is grammar important?"/>
    <n v="22000"/>
    <n v="24490"/>
    <x v="0"/>
    <x v="0"/>
    <s v="USD"/>
    <n v="1360276801"/>
    <n v="1357684801"/>
    <b v="1"/>
    <x v="145"/>
    <b v="1"/>
    <s v="film &amp; video/documentary"/>
    <n v="111"/>
    <n v="42.52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x v="91"/>
    <b v="1"/>
    <s v="film &amp; video/documentary"/>
    <n v="106"/>
    <n v="62.71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x v="146"/>
    <b v="1"/>
    <s v="film &amp; video/documentary"/>
    <n v="119"/>
    <n v="89.96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x v="17"/>
    <b v="1"/>
    <s v="film &amp; video/documentary"/>
    <n v="104"/>
    <n v="28.9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x v="3"/>
    <b v="1"/>
    <s v="film &amp; video/documentary"/>
    <n v="104"/>
    <n v="138.80000000000001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x v="96"/>
    <b v="1"/>
    <s v="film &amp; video/documentary"/>
    <n v="112"/>
    <n v="61.3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x v="147"/>
    <b v="1"/>
    <s v="film &amp; video/documentary"/>
    <n v="105"/>
    <n v="80.2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x v="148"/>
    <b v="1"/>
    <s v="film &amp; video/documentary"/>
    <n v="385"/>
    <n v="32.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x v="149"/>
    <b v="1"/>
    <s v="film &amp; video/documentary"/>
    <n v="101"/>
    <n v="200.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x v="150"/>
    <b v="1"/>
    <s v="film &amp; video/documentary"/>
    <n v="114"/>
    <n v="108.0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x v="151"/>
    <b v="1"/>
    <s v="film &amp; video/documentary"/>
    <n v="101"/>
    <n v="95.7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x v="4"/>
    <b v="1"/>
    <s v="film &amp; video/documentary"/>
    <n v="283"/>
    <n v="49.8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x v="13"/>
    <b v="1"/>
    <s v="film &amp; video/documentary"/>
    <n v="113"/>
    <n v="110.47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x v="150"/>
    <b v="1"/>
    <s v="film &amp; video/documentary"/>
    <n v="107"/>
    <n v="134.91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x v="152"/>
    <b v="1"/>
    <s v="film &amp; video/documentary"/>
    <n v="103"/>
    <n v="106.62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x v="153"/>
    <b v="1"/>
    <s v="film &amp; video/documentary"/>
    <n v="108"/>
    <n v="145.04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x v="6"/>
    <b v="1"/>
    <s v="film &amp; video/documentary"/>
    <n v="123"/>
    <n v="114.59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x v="141"/>
    <b v="1"/>
    <s v="film &amp; video/documentary"/>
    <n v="102"/>
    <n v="105.32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x v="154"/>
    <b v="1"/>
    <s v="film &amp; video/documentary"/>
    <n v="104"/>
    <n v="70.92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x v="155"/>
    <b v="1"/>
    <s v="film &amp; video/documentary"/>
    <n v="113"/>
    <n v="147.16999999999999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x v="69"/>
    <b v="1"/>
    <s v="film &amp; video/documentary"/>
    <n v="136"/>
    <n v="160.47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x v="156"/>
    <b v="1"/>
    <s v="film &amp; video/documentary"/>
    <n v="104"/>
    <n v="156.05000000000001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x v="157"/>
    <b v="1"/>
    <s v="film &amp; video/documentary"/>
    <n v="106"/>
    <n v="63.17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x v="158"/>
    <b v="1"/>
    <s v="film &amp; video/documentary"/>
    <n v="102"/>
    <n v="104.82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x v="159"/>
    <b v="1"/>
    <s v="film &amp; video/documentary"/>
    <n v="107"/>
    <n v="97.36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x v="160"/>
    <b v="1"/>
    <s v="film &amp; video/documentary"/>
    <n v="113"/>
    <n v="203.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x v="161"/>
    <b v="1"/>
    <s v="film &amp; video/documentary"/>
    <n v="125"/>
    <n v="188.31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x v="50"/>
    <b v="1"/>
    <s v="film &amp; video/documentary"/>
    <n v="101"/>
    <n v="146.65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x v="144"/>
    <b v="1"/>
    <s v="film &amp; video/documentary"/>
    <n v="103"/>
    <n v="109.19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x v="131"/>
    <b v="1"/>
    <s v="film &amp; video/documentary"/>
    <n v="117"/>
    <n v="59.25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x v="162"/>
    <b v="1"/>
    <s v="film &amp; video/documentary"/>
    <n v="101"/>
    <n v="97.9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x v="163"/>
    <b v="1"/>
    <s v="film &amp; video/documentary"/>
    <n v="110"/>
    <n v="70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x v="30"/>
    <b v="1"/>
    <s v="film &amp; video/documentary"/>
    <n v="108"/>
    <n v="72.87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x v="164"/>
    <b v="1"/>
    <s v="film &amp; video/documentary"/>
    <n v="125"/>
    <n v="146.35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x v="165"/>
    <b v="1"/>
    <s v="film &amp; video/documentary"/>
    <n v="107"/>
    <n v="67.91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x v="166"/>
    <b v="1"/>
    <s v="film &amp; video/documentary"/>
    <n v="100"/>
    <n v="169.8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x v="167"/>
    <b v="1"/>
    <s v="film &amp; video/documentary"/>
    <n v="102"/>
    <n v="58.41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x v="168"/>
    <b v="1"/>
    <s v="film &amp; video/documentary"/>
    <n v="102"/>
    <n v="119.99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x v="122"/>
    <b v="1"/>
    <s v="film &amp; video/documentary"/>
    <n v="123"/>
    <n v="99.86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x v="101"/>
    <b v="1"/>
    <s v="film &amp; video/documentary"/>
    <n v="170"/>
    <n v="90.58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x v="169"/>
    <b v="1"/>
    <s v="film &amp; video/documentary"/>
    <n v="112"/>
    <n v="117.77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x v="46"/>
    <b v="1"/>
    <s v="film &amp; video/documentary"/>
    <n v="103"/>
    <n v="86.55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x v="157"/>
    <b v="1"/>
    <s v="film &amp; video/documentary"/>
    <n v="107"/>
    <n v="71.900000000000006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x v="170"/>
    <b v="1"/>
    <s v="film &amp; video/documentary"/>
    <n v="115"/>
    <n v="129.82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x v="171"/>
    <b v="1"/>
    <s v="film &amp; video/documentary"/>
    <n v="127"/>
    <n v="44.91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x v="172"/>
    <b v="1"/>
    <s v="film &amp; video/documentary"/>
    <n v="117"/>
    <n v="40.76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x v="173"/>
    <b v="1"/>
    <s v="film &amp; video/documentary"/>
    <n v="109"/>
    <n v="103.52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x v="60"/>
    <b v="1"/>
    <s v="film &amp; video/documentary"/>
    <n v="104"/>
    <n v="125.45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x v="111"/>
    <b v="1"/>
    <s v="film &amp; video/documentary"/>
    <n v="116"/>
    <n v="246.61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x v="174"/>
    <b v="1"/>
    <s v="film &amp; video/documentary"/>
    <n v="103"/>
    <n v="79.40000000000000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x v="175"/>
    <b v="1"/>
    <s v="film &amp; video/documentary"/>
    <n v="174"/>
    <n v="86.14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x v="176"/>
    <b v="1"/>
    <s v="film &amp; video/documentary"/>
    <n v="103"/>
    <n v="193.05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x v="177"/>
    <b v="1"/>
    <s v="film &amp; video/documentary"/>
    <n v="105"/>
    <n v="84.02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x v="45"/>
    <b v="1"/>
    <s v="film &amp; video/documentary"/>
    <n v="101"/>
    <n v="139.83000000000001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x v="178"/>
    <b v="1"/>
    <s v="film &amp; video/documentary"/>
    <n v="111"/>
    <n v="109.8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x v="48"/>
    <b v="1"/>
    <s v="film &amp; video/documentary"/>
    <n v="124"/>
    <n v="139.53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x v="55"/>
    <b v="1"/>
    <s v="film &amp; video/documentary"/>
    <n v="101"/>
    <n v="347.85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x v="116"/>
    <b v="1"/>
    <s v="film &amp; video/documentary"/>
    <n v="110"/>
    <n v="68.239999999999995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x v="71"/>
    <b v="1"/>
    <s v="film &amp; video/documentary"/>
    <n v="104"/>
    <n v="239.94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x v="179"/>
    <b v="1"/>
    <s v="film &amp; video/documentary"/>
    <n v="101"/>
    <n v="287.31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x v="46"/>
    <b v="1"/>
    <s v="film &amp; video/documentary"/>
    <n v="103"/>
    <n v="86.85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x v="180"/>
    <b v="1"/>
    <s v="film &amp; video/documentary"/>
    <n v="104"/>
    <n v="81.849999999999994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x v="157"/>
    <b v="1"/>
    <s v="film &amp; video/documentary"/>
    <n v="110"/>
    <n v="42.87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x v="68"/>
    <b v="1"/>
    <s v="film &amp; video/documentary"/>
    <n v="122"/>
    <n v="709.42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x v="181"/>
    <b v="1"/>
    <s v="film &amp; video/documentary"/>
    <n v="114"/>
    <n v="161.26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x v="82"/>
    <b v="1"/>
    <s v="film &amp; video/documentary"/>
    <n v="125"/>
    <n v="41.78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x v="30"/>
    <b v="1"/>
    <s v="film &amp; video/documentary"/>
    <n v="107"/>
    <n v="89.8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x v="49"/>
    <b v="1"/>
    <s v="film &amp; video/documentary"/>
    <n v="131"/>
    <n v="45.05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x v="25"/>
    <b v="1"/>
    <s v="film &amp; video/documentary"/>
    <n v="120"/>
    <n v="42.86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x v="53"/>
    <b v="1"/>
    <s v="film &amp; video/documentary"/>
    <n v="106"/>
    <n v="54.08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x v="182"/>
    <b v="1"/>
    <s v="film &amp; video/documentary"/>
    <n v="114"/>
    <n v="103.22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x v="183"/>
    <b v="1"/>
    <s v="film &amp; video/documentary"/>
    <n v="112"/>
    <n v="40.4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x v="184"/>
    <b v="1"/>
    <s v="film &amp; video/documentary"/>
    <n v="116"/>
    <n v="116.8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x v="72"/>
    <b v="1"/>
    <s v="film &amp; video/documentary"/>
    <n v="142"/>
    <n v="115.51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x v="140"/>
    <b v="1"/>
    <s v="film &amp; video/documentary"/>
    <n v="105"/>
    <n v="104.31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x v="19"/>
    <b v="1"/>
    <s v="film &amp; video/documentary"/>
    <n v="256"/>
    <n v="69.77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x v="53"/>
    <b v="1"/>
    <s v="film &amp; video/documentary"/>
    <n v="207"/>
    <n v="43.02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x v="185"/>
    <b v="1"/>
    <s v="film &amp; video/documentary"/>
    <n v="112"/>
    <n v="58.54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x v="186"/>
    <b v="1"/>
    <s v="film &amp; video/documentary"/>
    <n v="106"/>
    <n v="111.8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x v="62"/>
    <b v="1"/>
    <s v="film &amp; video/documentary"/>
    <n v="100"/>
    <n v="46.23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x v="187"/>
    <b v="1"/>
    <s v="film &amp; video/documentary"/>
    <n v="214"/>
    <n v="144.69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x v="26"/>
    <b v="1"/>
    <s v="film &amp; video/documentary"/>
    <n v="126"/>
    <n v="88.8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x v="188"/>
    <b v="1"/>
    <s v="film &amp; video/documentary"/>
    <n v="182"/>
    <n v="81.75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x v="25"/>
    <b v="1"/>
    <s v="film &amp; video/documentary"/>
    <n v="100"/>
    <n v="71.430000000000007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x v="189"/>
    <b v="1"/>
    <s v="film &amp; video/documentary"/>
    <n v="101"/>
    <n v="104.26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x v="190"/>
    <b v="1"/>
    <s v="film &amp; video/documentary"/>
    <n v="101"/>
    <n v="90.62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x v="191"/>
    <b v="1"/>
    <s v="film &amp; video/documentary"/>
    <n v="110"/>
    <n v="157.33000000000001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x v="133"/>
    <b v="1"/>
    <s v="film &amp; video/documentary"/>
    <n v="112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x v="192"/>
    <b v="1"/>
    <s v="film &amp; video/documentary"/>
    <n v="108"/>
    <n v="58.72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x v="193"/>
    <b v="1"/>
    <s v="film &amp; video/documentary"/>
    <n v="107"/>
    <n v="81.63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x v="194"/>
    <b v="1"/>
    <s v="film &amp; video/documentary"/>
    <n v="104"/>
    <n v="56.46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x v="85"/>
    <b v="1"/>
    <s v="film &amp; video/documentary"/>
    <n v="125"/>
    <n v="140.1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x v="195"/>
    <b v="1"/>
    <s v="film &amp; video/documentary"/>
    <n v="107"/>
    <n v="224.85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x v="95"/>
    <b v="1"/>
    <s v="film &amp; video/documentary"/>
    <n v="112"/>
    <n v="181.13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x v="196"/>
    <b v="1"/>
    <s v="film &amp; video/documentary"/>
    <n v="104"/>
    <n v="711.04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x v="68"/>
    <b v="1"/>
    <s v="film &amp; video/documentary"/>
    <n v="142"/>
    <n v="65.88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x v="16"/>
    <b v="1"/>
    <s v="film &amp; video/documentary"/>
    <n v="105"/>
    <n v="75.19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x v="197"/>
    <b v="1"/>
    <s v="film &amp; video/documentary"/>
    <n v="103"/>
    <n v="133.1399999999999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x v="165"/>
    <b v="1"/>
    <s v="film &amp; video/documentary"/>
    <n v="108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x v="2"/>
    <b v="1"/>
    <s v="film &amp; video/documentary"/>
    <n v="108"/>
    <n v="86.16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x v="19"/>
    <b v="1"/>
    <s v="film &amp; video/documentary"/>
    <n v="102"/>
    <n v="92.32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x v="44"/>
    <b v="1"/>
    <s v="film &amp; video/documentary"/>
    <n v="101"/>
    <n v="160.16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x v="41"/>
    <b v="1"/>
    <s v="film &amp; video/documentary"/>
    <n v="137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x v="63"/>
    <b v="1"/>
    <s v="film &amp; video/documentary"/>
    <n v="128"/>
    <n v="183.29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x v="198"/>
    <b v="1"/>
    <s v="film &amp; video/documentary"/>
    <n v="101"/>
    <n v="125.7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x v="165"/>
    <b v="1"/>
    <s v="film &amp; video/documentary"/>
    <n v="127"/>
    <n v="57.65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x v="199"/>
    <b v="1"/>
    <s v="film &amp; video/documentary"/>
    <n v="105"/>
    <n v="78.66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x v="200"/>
    <b v="1"/>
    <s v="film &amp; video/documentary"/>
    <n v="103"/>
    <n v="91.48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x v="64"/>
    <b v="1"/>
    <s v="film &amp; video/documentary"/>
    <n v="102"/>
    <n v="68.09999999999999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x v="20"/>
    <b v="1"/>
    <s v="film &amp; video/documentary"/>
    <n v="120"/>
    <n v="48.09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x v="47"/>
    <b v="1"/>
    <s v="film &amp; video/documentary"/>
    <n v="100"/>
    <n v="202.42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x v="201"/>
    <b v="1"/>
    <s v="film &amp; video/documentary"/>
    <n v="101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x v="196"/>
    <b v="1"/>
    <s v="film &amp; video/documentary"/>
    <n v="100"/>
    <n v="110.07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x v="83"/>
    <b v="0"/>
    <s v="film &amp; video/animation"/>
    <n v="0"/>
    <n v="4.8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x v="79"/>
    <b v="0"/>
    <s v="film &amp; video/animation"/>
    <n v="2"/>
    <n v="50.17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x v="8"/>
    <b v="0"/>
    <s v="film &amp; video/animation"/>
    <n v="1"/>
    <n v="35.83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x v="62"/>
    <b v="0"/>
    <s v="film &amp; video/animation"/>
    <n v="1"/>
    <n v="11.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x v="81"/>
    <b v="0"/>
    <s v="film &amp; video/animation"/>
    <n v="7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x v="84"/>
    <b v="0"/>
    <s v="film &amp; video/animation"/>
    <n v="0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x v="22"/>
    <b v="0"/>
    <s v="film &amp; video/animation"/>
    <n v="1"/>
    <n v="16.63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x v="78"/>
    <b v="0"/>
    <s v="film &amp; video/animation"/>
    <n v="0"/>
    <n v="0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x v="62"/>
    <b v="0"/>
    <s v="film &amp; video/animation"/>
    <n v="6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x v="78"/>
    <b v="0"/>
    <s v="film &amp; video/animation"/>
    <n v="0"/>
    <n v="0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x v="81"/>
    <b v="0"/>
    <s v="film &amp; video/animation"/>
    <n v="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x v="22"/>
    <b v="0"/>
    <s v="film &amp; video/animation"/>
    <n v="14"/>
    <n v="51.88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x v="22"/>
    <b v="0"/>
    <s v="film &amp; video/animation"/>
    <n v="10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x v="78"/>
    <b v="0"/>
    <s v="film &amp; video/animation"/>
    <n v="0"/>
    <n v="0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x v="84"/>
    <b v="0"/>
    <s v="film &amp; video/animation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x v="83"/>
    <b v="0"/>
    <s v="film &amp; video/animation"/>
    <n v="0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x v="78"/>
    <b v="0"/>
    <s v="film &amp; video/animation"/>
    <n v="0"/>
    <n v="0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x v="78"/>
    <b v="0"/>
    <s v="film &amp; video/animation"/>
    <n v="0"/>
    <n v="0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x v="202"/>
    <b v="0"/>
    <s v="film &amp; video/animation"/>
    <n v="9"/>
    <n v="170.55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x v="78"/>
    <b v="0"/>
    <s v="film &amp; video/animation"/>
    <n v="0"/>
    <n v="0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x v="29"/>
    <b v="0"/>
    <s v="film &amp; video/animation"/>
    <n v="0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x v="78"/>
    <b v="0"/>
    <s v="film &amp; video/animation"/>
    <n v="0"/>
    <n v="0"/>
    <x v="0"/>
    <x v="5"/>
  </r>
  <r>
    <n v="442"/>
    <x v="442"/>
    <s v="Doomsday is here"/>
    <n v="17000"/>
    <n v="6691"/>
    <x v="2"/>
    <x v="0"/>
    <s v="USD"/>
    <n v="1424380783"/>
    <n v="1421788783"/>
    <b v="0"/>
    <x v="57"/>
    <b v="0"/>
    <s v="film &amp; video/animation"/>
    <n v="39"/>
    <n v="393.59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x v="84"/>
    <b v="0"/>
    <s v="film &amp; video/animation"/>
    <n v="0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x v="29"/>
    <b v="0"/>
    <s v="film &amp; video/animation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x v="84"/>
    <b v="0"/>
    <s v="film &amp; video/animation"/>
    <n v="0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x v="38"/>
    <b v="0"/>
    <s v="film &amp; video/animation"/>
    <n v="7"/>
    <n v="47.88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x v="29"/>
    <b v="0"/>
    <s v="film &amp; video/animation"/>
    <n v="0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x v="80"/>
    <b v="0"/>
    <s v="film &amp; video/animation"/>
    <n v="3"/>
    <n v="20.5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x v="81"/>
    <b v="0"/>
    <s v="film &amp; video/animation"/>
    <n v="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x v="63"/>
    <b v="0"/>
    <s v="film &amp; video/animation"/>
    <n v="1"/>
    <n v="56.57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x v="78"/>
    <b v="0"/>
    <s v="film &amp; video/animation"/>
    <n v="0"/>
    <n v="0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x v="8"/>
    <b v="0"/>
    <s v="film &amp; video/animation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x v="84"/>
    <b v="0"/>
    <s v="film &amp; video/animation"/>
    <n v="0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x v="81"/>
    <b v="0"/>
    <s v="film &amp; video/animation"/>
    <n v="1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x v="84"/>
    <b v="0"/>
    <s v="film &amp; video/animation"/>
    <n v="0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x v="83"/>
    <b v="0"/>
    <s v="film &amp; video/animation"/>
    <n v="1"/>
    <n v="20.329999999999998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x v="78"/>
    <b v="0"/>
    <s v="film &amp; video/animation"/>
    <n v="0"/>
    <n v="0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x v="72"/>
    <b v="0"/>
    <s v="film &amp; video/animation"/>
    <n v="8"/>
    <n v="16.760000000000002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x v="29"/>
    <b v="0"/>
    <s v="film &amp; video/animation"/>
    <n v="0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x v="84"/>
    <b v="0"/>
    <s v="film &amp; video/animation"/>
    <n v="0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x v="78"/>
    <b v="0"/>
    <s v="film &amp; video/animation"/>
    <n v="0"/>
    <n v="0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x v="78"/>
    <b v="0"/>
    <s v="film &amp; video/animation"/>
    <n v="0"/>
    <n v="0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x v="202"/>
    <b v="0"/>
    <s v="film &amp; video/animation"/>
    <n v="2"/>
    <n v="113.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x v="29"/>
    <b v="0"/>
    <s v="film &amp; video/animation"/>
    <n v="0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x v="22"/>
    <b v="0"/>
    <s v="film &amp; video/animation"/>
    <n v="27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x v="81"/>
    <b v="0"/>
    <s v="film &amp; video/animation"/>
    <n v="1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x v="70"/>
    <b v="0"/>
    <s v="film &amp; video/animation"/>
    <n v="22"/>
    <n v="110.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x v="78"/>
    <b v="0"/>
    <s v="film &amp; video/animation"/>
    <n v="0"/>
    <n v="0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x v="78"/>
    <b v="0"/>
    <s v="film &amp; video/animation"/>
    <n v="0"/>
    <n v="0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x v="84"/>
    <b v="0"/>
    <s v="film &amp; video/animation"/>
    <n v="1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x v="203"/>
    <b v="0"/>
    <s v="film &amp; video/animation"/>
    <n v="12"/>
    <n v="38.479999999999997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x v="81"/>
    <b v="0"/>
    <s v="film &amp; video/animation"/>
    <n v="18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x v="25"/>
    <b v="0"/>
    <s v="film &amp; video/animation"/>
    <n v="3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x v="29"/>
    <b v="0"/>
    <s v="film &amp; video/animation"/>
    <n v="0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x v="78"/>
    <b v="0"/>
    <s v="film &amp; video/animation"/>
    <n v="0"/>
    <n v="0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x v="204"/>
    <b v="0"/>
    <s v="film &amp; video/animation"/>
    <n v="2"/>
    <n v="39.57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x v="78"/>
    <b v="0"/>
    <s v="film &amp; video/animation"/>
    <n v="0"/>
    <n v="0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x v="78"/>
    <b v="0"/>
    <s v="film &amp; video/animation"/>
    <n v="0"/>
    <n v="0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x v="165"/>
    <b v="0"/>
    <s v="film &amp; video/animation"/>
    <n v="33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x v="205"/>
    <b v="0"/>
    <s v="film &amp; video/animation"/>
    <n v="19"/>
    <n v="55.4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x v="64"/>
    <b v="0"/>
    <s v="film &amp; video/animation"/>
    <n v="6"/>
    <n v="87.14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x v="29"/>
    <b v="0"/>
    <s v="film &amp; video/animation"/>
    <n v="0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x v="206"/>
    <b v="0"/>
    <s v="film &amp; video/animation"/>
    <n v="50"/>
    <n v="51.22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x v="202"/>
    <b v="0"/>
    <s v="film &amp; video/animation"/>
    <n v="0"/>
    <n v="13.5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x v="207"/>
    <b v="0"/>
    <s v="film &amp; video/animation"/>
    <n v="22"/>
    <n v="66.52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x v="29"/>
    <b v="0"/>
    <s v="film &amp; video/animation"/>
    <n v="0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x v="78"/>
    <b v="0"/>
    <s v="film &amp; video/animation"/>
    <n v="0"/>
    <n v="0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x v="78"/>
    <b v="0"/>
    <s v="film &amp; video/animation"/>
    <n v="0"/>
    <n v="0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x v="83"/>
    <b v="0"/>
    <s v="film &amp; video/animation"/>
    <n v="0"/>
    <n v="71.67"/>
    <x v="0"/>
    <x v="5"/>
  </r>
  <r>
    <n v="490"/>
    <x v="490"/>
    <s v="Cancelled"/>
    <n v="1000"/>
    <n v="0"/>
    <x v="2"/>
    <x v="0"/>
    <s v="USD"/>
    <n v="1345677285"/>
    <n v="1343085285"/>
    <b v="0"/>
    <x v="78"/>
    <b v="0"/>
    <s v="film &amp; video/animation"/>
    <n v="0"/>
    <n v="0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x v="78"/>
    <b v="0"/>
    <s v="film &amp; video/animation"/>
    <n v="0"/>
    <n v="0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x v="78"/>
    <b v="0"/>
    <s v="film &amp; video/animation"/>
    <n v="0"/>
    <n v="0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x v="78"/>
    <b v="0"/>
    <s v="film &amp; video/animation"/>
    <n v="0"/>
    <n v="0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x v="83"/>
    <b v="0"/>
    <s v="film &amp; video/animation"/>
    <n v="0"/>
    <n v="10.33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x v="78"/>
    <b v="0"/>
    <s v="film &amp; video/animation"/>
    <n v="0"/>
    <n v="0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x v="29"/>
    <b v="0"/>
    <s v="film &amp; video/animation"/>
    <n v="0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x v="83"/>
    <b v="0"/>
    <s v="film &amp; video/animation"/>
    <n v="1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x v="19"/>
    <b v="0"/>
    <s v="film &amp; video/animation"/>
    <n v="5"/>
    <n v="136.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x v="55"/>
    <b v="0"/>
    <s v="film &amp; video/animation"/>
    <n v="10"/>
    <n v="73.459999999999994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x v="80"/>
    <b v="0"/>
    <s v="film &amp; video/animation"/>
    <n v="3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x v="78"/>
    <b v="0"/>
    <s v="film &amp; video/animation"/>
    <n v="0"/>
    <n v="0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x v="80"/>
    <b v="0"/>
    <s v="film &amp; video/animation"/>
    <n v="1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x v="82"/>
    <b v="0"/>
    <s v="film &amp; video/animation"/>
    <n v="2"/>
    <n v="12.67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x v="81"/>
    <b v="0"/>
    <s v="film &amp; video/animation"/>
    <n v="1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x v="25"/>
    <b v="0"/>
    <s v="film &amp; video/animation"/>
    <n v="0"/>
    <n v="3.71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x v="29"/>
    <b v="0"/>
    <s v="film &amp; video/animation"/>
    <n v="0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x v="73"/>
    <b v="0"/>
    <s v="film &amp; video/animation"/>
    <n v="3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x v="83"/>
    <b v="0"/>
    <s v="film &amp; video/animation"/>
    <n v="1"/>
    <n v="133.33000000000001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x v="29"/>
    <b v="0"/>
    <s v="film &amp; video/animation"/>
    <n v="0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x v="78"/>
    <b v="0"/>
    <s v="film &amp; video/animation"/>
    <n v="0"/>
    <n v="0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x v="81"/>
    <b v="0"/>
    <s v="film &amp; video/animation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x v="84"/>
    <b v="0"/>
    <s v="film &amp; video/animation"/>
    <n v="0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x v="32"/>
    <b v="0"/>
    <s v="film &amp; video/animation"/>
    <n v="14"/>
    <n v="102.38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x v="83"/>
    <b v="0"/>
    <s v="film &amp; video/animation"/>
    <n v="3"/>
    <n v="16.670000000000002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x v="69"/>
    <b v="0"/>
    <s v="film &amp; video/animation"/>
    <n v="25"/>
    <n v="725.03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x v="78"/>
    <b v="0"/>
    <s v="film &amp; video/animation"/>
    <n v="0"/>
    <n v="0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x v="83"/>
    <b v="0"/>
    <s v="film &amp; video/animation"/>
    <n v="1"/>
    <n v="68.33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x v="78"/>
    <b v="0"/>
    <s v="film &amp; video/animation"/>
    <n v="0"/>
    <n v="0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x v="16"/>
    <b v="0"/>
    <s v="film &amp; video/animation"/>
    <n v="23"/>
    <n v="39.229999999999997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x v="69"/>
    <b v="1"/>
    <s v="theater/plays"/>
    <n v="102"/>
    <n v="150.15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x v="66"/>
    <b v="1"/>
    <s v="theater/plays"/>
    <n v="105"/>
    <n v="93.43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x v="162"/>
    <b v="1"/>
    <s v="theater/plays"/>
    <n v="115"/>
    <n v="110.9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x v="87"/>
    <b v="1"/>
    <s v="theater/plays"/>
    <n v="121"/>
    <n v="71.790000000000006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x v="208"/>
    <b v="1"/>
    <s v="theater/plays"/>
    <n v="109"/>
    <n v="29.26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x v="8"/>
    <b v="1"/>
    <s v="theater/plays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x v="23"/>
    <b v="1"/>
    <s v="theater/plays"/>
    <n v="114"/>
    <n v="74.349999999999994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x v="150"/>
    <b v="1"/>
    <s v="theater/plays"/>
    <n v="101"/>
    <n v="63.83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x v="209"/>
    <b v="1"/>
    <s v="theater/plays"/>
    <n v="116"/>
    <n v="44.33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x v="59"/>
    <b v="1"/>
    <s v="theater/plays"/>
    <n v="130"/>
    <n v="86.94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x v="60"/>
    <b v="1"/>
    <s v="theater/plays"/>
    <n v="108"/>
    <n v="126.55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x v="162"/>
    <b v="1"/>
    <s v="theater/plays"/>
    <n v="100"/>
    <n v="129.0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x v="210"/>
    <b v="1"/>
    <s v="theater/plays"/>
    <n v="123"/>
    <n v="71.239999999999995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x v="57"/>
    <b v="1"/>
    <s v="theater/plays"/>
    <n v="100"/>
    <n v="117.88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x v="53"/>
    <b v="1"/>
    <s v="theater/plays"/>
    <n v="105"/>
    <n v="327.08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x v="211"/>
    <b v="1"/>
    <s v="theater/plays"/>
    <n v="103"/>
    <n v="34.75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x v="70"/>
    <b v="1"/>
    <s v="theater/plays"/>
    <n v="118"/>
    <n v="100.06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x v="211"/>
    <b v="1"/>
    <s v="theater/plays"/>
    <n v="121"/>
    <n v="40.85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x v="65"/>
    <b v="1"/>
    <s v="theater/plays"/>
    <n v="302"/>
    <n v="252.02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x v="9"/>
    <b v="1"/>
    <s v="theater/plays"/>
    <n v="101"/>
    <n v="25.16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x v="29"/>
    <b v="0"/>
    <s v="technology/web"/>
    <n v="0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x v="29"/>
    <b v="0"/>
    <s v="technology/web"/>
    <n v="1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x v="29"/>
    <b v="0"/>
    <s v="technology/web"/>
    <n v="0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x v="84"/>
    <b v="0"/>
    <s v="technology/web"/>
    <n v="0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x v="84"/>
    <b v="0"/>
    <s v="technology/web"/>
    <n v="1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x v="69"/>
    <b v="0"/>
    <s v="technology/web"/>
    <n v="27"/>
    <n v="402.71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x v="84"/>
    <b v="0"/>
    <s v="technology/web"/>
    <n v="0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x v="78"/>
    <b v="0"/>
    <s v="technology/web"/>
    <n v="0"/>
    <n v="0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x v="29"/>
    <b v="0"/>
    <s v="technology/web"/>
    <n v="0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x v="22"/>
    <b v="0"/>
    <s v="technology/web"/>
    <n v="3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x v="80"/>
    <b v="0"/>
    <s v="technology/web"/>
    <n v="1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x v="33"/>
    <b v="0"/>
    <s v="technology/web"/>
    <n v="5"/>
    <n v="135.04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x v="78"/>
    <b v="0"/>
    <s v="technology/web"/>
    <n v="0"/>
    <n v="0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x v="79"/>
    <b v="0"/>
    <s v="technology/web"/>
    <n v="0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x v="19"/>
    <b v="0"/>
    <s v="technology/web"/>
    <n v="37"/>
    <n v="64.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x v="78"/>
    <b v="0"/>
    <s v="technology/web"/>
    <n v="0"/>
    <n v="0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x v="29"/>
    <b v="0"/>
    <s v="technology/web"/>
    <n v="3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x v="9"/>
    <b v="0"/>
    <s v="technology/web"/>
    <n v="1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x v="78"/>
    <b v="0"/>
    <s v="technology/web"/>
    <n v="0"/>
    <n v="0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x v="29"/>
    <b v="0"/>
    <s v="technology/web"/>
    <n v="0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x v="83"/>
    <b v="0"/>
    <s v="technology/web"/>
    <n v="0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x v="84"/>
    <b v="0"/>
    <s v="technology/web"/>
    <n v="0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x v="78"/>
    <b v="0"/>
    <s v="technology/web"/>
    <n v="0"/>
    <n v="0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x v="84"/>
    <b v="0"/>
    <s v="technology/web"/>
    <n v="0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x v="29"/>
    <b v="0"/>
    <s v="technology/web"/>
    <n v="0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x v="78"/>
    <b v="0"/>
    <s v="technology/web"/>
    <n v="0"/>
    <n v="0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x v="29"/>
    <b v="0"/>
    <s v="technology/web"/>
    <n v="0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x v="78"/>
    <b v="0"/>
    <s v="technology/web"/>
    <n v="0"/>
    <n v="0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x v="81"/>
    <b v="0"/>
    <s v="technology/web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x v="29"/>
    <b v="0"/>
    <s v="technology/web"/>
    <n v="1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x v="29"/>
    <b v="0"/>
    <s v="technology/web"/>
    <n v="0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x v="84"/>
    <b v="0"/>
    <s v="technology/web"/>
    <n v="0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x v="78"/>
    <b v="0"/>
    <s v="technology/web"/>
    <n v="0"/>
    <n v="0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x v="82"/>
    <b v="0"/>
    <s v="technology/web"/>
    <n v="0"/>
    <n v="38.44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x v="80"/>
    <b v="0"/>
    <s v="technology/web"/>
    <n v="1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x v="80"/>
    <b v="0"/>
    <s v="technology/web"/>
    <n v="0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x v="29"/>
    <b v="0"/>
    <s v="technology/web"/>
    <n v="0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x v="29"/>
    <b v="0"/>
    <s v="technology/web"/>
    <n v="0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x v="63"/>
    <b v="0"/>
    <s v="technology/web"/>
    <n v="0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x v="81"/>
    <b v="0"/>
    <s v="technology/web"/>
    <n v="1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x v="29"/>
    <b v="0"/>
    <s v="technology/web"/>
    <n v="0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x v="78"/>
    <b v="0"/>
    <s v="technology/web"/>
    <n v="0"/>
    <n v="0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x v="78"/>
    <b v="0"/>
    <s v="technology/web"/>
    <n v="0"/>
    <n v="0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x v="29"/>
    <b v="0"/>
    <s v="technology/web"/>
    <n v="0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x v="84"/>
    <b v="0"/>
    <s v="technology/web"/>
    <n v="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x v="78"/>
    <b v="0"/>
    <s v="technology/web"/>
    <n v="0"/>
    <n v="0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x v="80"/>
    <b v="0"/>
    <s v="technology/web"/>
    <n v="1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x v="63"/>
    <b v="0"/>
    <s v="technology/web"/>
    <n v="9"/>
    <n v="389.29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x v="84"/>
    <b v="0"/>
    <s v="technology/web"/>
    <n v="3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x v="29"/>
    <b v="0"/>
    <s v="technology/web"/>
    <n v="0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x v="82"/>
    <b v="0"/>
    <s v="technology/web"/>
    <n v="4"/>
    <n v="24.78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x v="84"/>
    <b v="0"/>
    <s v="technology/web"/>
    <n v="0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x v="29"/>
    <b v="0"/>
    <s v="technology/web"/>
    <n v="3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x v="63"/>
    <b v="0"/>
    <s v="technology/web"/>
    <n v="23"/>
    <n v="16.43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x v="84"/>
    <b v="0"/>
    <s v="technology/web"/>
    <n v="0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x v="22"/>
    <b v="0"/>
    <s v="technology/web"/>
    <n v="0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x v="84"/>
    <b v="0"/>
    <s v="technology/web"/>
    <n v="0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x v="84"/>
    <b v="0"/>
    <s v="technology/web"/>
    <n v="0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x v="63"/>
    <b v="0"/>
    <s v="technology/web"/>
    <n v="34"/>
    <n v="121.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x v="84"/>
    <b v="0"/>
    <s v="technology/web"/>
    <n v="0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x v="29"/>
    <b v="0"/>
    <s v="technology/web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x v="79"/>
    <b v="0"/>
    <s v="technology/web"/>
    <n v="1"/>
    <n v="23.33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x v="78"/>
    <b v="0"/>
    <s v="technology/web"/>
    <n v="0"/>
    <n v="0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x v="62"/>
    <b v="0"/>
    <s v="technology/web"/>
    <n v="4"/>
    <n v="45.39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x v="78"/>
    <b v="0"/>
    <s v="technology/web"/>
    <n v="0"/>
    <n v="0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x v="22"/>
    <b v="0"/>
    <s v="technology/web"/>
    <n v="3"/>
    <n v="16.38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x v="29"/>
    <b v="0"/>
    <s v="technology/web"/>
    <n v="0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x v="78"/>
    <b v="0"/>
    <s v="technology/web"/>
    <n v="0"/>
    <n v="0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x v="81"/>
    <b v="0"/>
    <s v="technology/web"/>
    <n v="1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x v="29"/>
    <b v="0"/>
    <s v="technology/web"/>
    <n v="1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x v="78"/>
    <b v="0"/>
    <s v="technology/web"/>
    <n v="0"/>
    <n v="0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x v="78"/>
    <b v="0"/>
    <s v="technology/web"/>
    <n v="0"/>
    <n v="0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x v="78"/>
    <b v="0"/>
    <s v="technology/web"/>
    <n v="0"/>
    <n v="0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x v="212"/>
    <b v="0"/>
    <s v="technology/web"/>
    <n v="21"/>
    <n v="105.93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x v="78"/>
    <b v="0"/>
    <s v="technology/web"/>
    <n v="0"/>
    <n v="0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x v="78"/>
    <b v="0"/>
    <s v="technology/web"/>
    <n v="0"/>
    <n v="0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x v="78"/>
    <b v="0"/>
    <s v="technology/web"/>
    <n v="0"/>
    <n v="0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x v="83"/>
    <b v="0"/>
    <s v="technology/web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x v="78"/>
    <b v="0"/>
    <s v="technology/web"/>
    <n v="0"/>
    <n v="0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x v="29"/>
    <b v="0"/>
    <s v="technology/web"/>
    <n v="0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x v="29"/>
    <b v="0"/>
    <s v="technology/web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x v="83"/>
    <b v="0"/>
    <s v="technology/web"/>
    <n v="1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x v="82"/>
    <b v="0"/>
    <s v="technology/web"/>
    <n v="6"/>
    <n v="37.89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x v="78"/>
    <b v="0"/>
    <s v="technology/web"/>
    <n v="0"/>
    <n v="0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x v="78"/>
    <b v="0"/>
    <s v="technology/web"/>
    <n v="0"/>
    <n v="0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x v="78"/>
    <b v="0"/>
    <s v="technology/web"/>
    <n v="0"/>
    <n v="0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x v="70"/>
    <b v="0"/>
    <s v="technology/web"/>
    <n v="17"/>
    <n v="111.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x v="29"/>
    <b v="0"/>
    <s v="technology/web"/>
    <n v="0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x v="78"/>
    <b v="0"/>
    <s v="technology/web"/>
    <n v="0"/>
    <n v="0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x v="83"/>
    <b v="0"/>
    <s v="technology/web"/>
    <n v="0"/>
    <n v="116.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x v="29"/>
    <b v="0"/>
    <s v="technology/web"/>
    <n v="0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x v="82"/>
    <b v="0"/>
    <s v="technology/web"/>
    <n v="1"/>
    <n v="76.67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x v="78"/>
    <b v="0"/>
    <s v="technology/web"/>
    <n v="0"/>
    <n v="0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x v="20"/>
    <b v="0"/>
    <s v="technology/web"/>
    <n v="12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x v="29"/>
    <b v="0"/>
    <s v="technology/web"/>
    <n v="0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x v="29"/>
    <b v="0"/>
    <s v="technology/web"/>
    <n v="0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x v="29"/>
    <b v="0"/>
    <s v="technology/web"/>
    <n v="0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x v="78"/>
    <b v="0"/>
    <s v="technology/web"/>
    <n v="0"/>
    <n v="0"/>
    <x v="2"/>
    <x v="7"/>
  </r>
  <r>
    <n v="638"/>
    <x v="638"/>
    <s v="O0"/>
    <n v="200000"/>
    <n v="18"/>
    <x v="1"/>
    <x v="12"/>
    <s v="EUR"/>
    <n v="1490447662"/>
    <n v="1485267262"/>
    <b v="0"/>
    <x v="79"/>
    <b v="0"/>
    <s v="technology/web"/>
    <n v="0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x v="29"/>
    <b v="0"/>
    <s v="technology/web"/>
    <n v="0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x v="84"/>
    <b v="1"/>
    <s v="technology/wearables"/>
    <n v="144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x v="213"/>
    <b v="1"/>
    <s v="technology/wearables"/>
    <n v="119"/>
    <n v="151.32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x v="214"/>
    <b v="1"/>
    <s v="technology/wearables"/>
    <n v="1460"/>
    <n v="134.36000000000001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x v="215"/>
    <b v="1"/>
    <s v="technology/wearables"/>
    <n v="106"/>
    <n v="174.03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x v="216"/>
    <b v="1"/>
    <s v="technology/wearables"/>
    <n v="300"/>
    <n v="73.48999999999999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x v="186"/>
    <b v="1"/>
    <s v="technology/wearables"/>
    <n v="279"/>
    <n v="23.52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x v="74"/>
    <b v="1"/>
    <s v="technology/wearables"/>
    <n v="132"/>
    <n v="39.07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x v="57"/>
    <b v="1"/>
    <s v="technology/wearables"/>
    <n v="107"/>
    <n v="125.94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x v="74"/>
    <b v="1"/>
    <s v="technology/wearables"/>
    <n v="127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x v="141"/>
    <b v="1"/>
    <s v="technology/wearables"/>
    <n v="140"/>
    <n v="42.67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x v="53"/>
    <b v="1"/>
    <s v="technology/wearables"/>
    <n v="112"/>
    <n v="35.130000000000003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x v="217"/>
    <b v="1"/>
    <s v="technology/wearables"/>
    <n v="101"/>
    <n v="239.35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x v="33"/>
    <b v="1"/>
    <s v="technology/wearables"/>
    <n v="100"/>
    <n v="107.6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x v="218"/>
    <b v="1"/>
    <s v="technology/wearables"/>
    <n v="141"/>
    <n v="95.83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x v="219"/>
    <b v="1"/>
    <s v="technology/wearables"/>
    <n v="267"/>
    <n v="31.66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x v="220"/>
    <b v="1"/>
    <s v="technology/wearables"/>
    <n v="147"/>
    <n v="42.89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x v="45"/>
    <b v="1"/>
    <s v="technology/wearables"/>
    <n v="214"/>
    <n v="122.74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x v="221"/>
    <b v="1"/>
    <s v="technology/wearables"/>
    <n v="126"/>
    <n v="190.45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x v="222"/>
    <b v="1"/>
    <s v="technology/wearables"/>
    <n v="104"/>
    <n v="109.34"/>
    <x v="2"/>
    <x v="8"/>
  </r>
  <r>
    <n v="659"/>
    <x v="659"/>
    <s v="Sync up your lifestyle"/>
    <n v="3000"/>
    <n v="3017"/>
    <x v="0"/>
    <x v="0"/>
    <s v="USD"/>
    <n v="1440339295"/>
    <n v="1437747295"/>
    <b v="0"/>
    <x v="64"/>
    <b v="1"/>
    <s v="technology/wearables"/>
    <n v="101"/>
    <n v="143.66999999999999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x v="59"/>
    <b v="0"/>
    <s v="technology/wearables"/>
    <n v="3"/>
    <n v="84.94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x v="82"/>
    <b v="0"/>
    <s v="technology/wearables"/>
    <n v="1"/>
    <n v="10.56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x v="80"/>
    <b v="0"/>
    <s v="technology/wearables"/>
    <n v="0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x v="63"/>
    <b v="0"/>
    <s v="technology/wearables"/>
    <n v="0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x v="60"/>
    <b v="0"/>
    <s v="technology/wearables"/>
    <n v="8"/>
    <n v="31.17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x v="8"/>
    <b v="0"/>
    <s v="technology/wearables"/>
    <n v="19"/>
    <n v="155.33000000000001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x v="80"/>
    <b v="0"/>
    <s v="technology/wearables"/>
    <n v="0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x v="33"/>
    <b v="0"/>
    <s v="technology/wearables"/>
    <n v="10"/>
    <n v="178.93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x v="20"/>
    <b v="0"/>
    <s v="technology/wearables"/>
    <n v="5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x v="33"/>
    <b v="0"/>
    <s v="technology/wearables"/>
    <n v="22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x v="223"/>
    <b v="0"/>
    <s v="technology/wearables"/>
    <n v="29"/>
    <n v="85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x v="41"/>
    <b v="0"/>
    <s v="technology/wearables"/>
    <n v="39"/>
    <n v="788.5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x v="224"/>
    <b v="0"/>
    <s v="technology/wearables"/>
    <n v="22"/>
    <n v="50.3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x v="83"/>
    <b v="0"/>
    <s v="technology/wearables"/>
    <n v="0"/>
    <n v="68.33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x v="84"/>
    <b v="0"/>
    <s v="technology/wearables"/>
    <n v="0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x v="55"/>
    <b v="0"/>
    <s v="technology/wearables"/>
    <n v="15"/>
    <n v="34.270000000000003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x v="54"/>
    <b v="0"/>
    <s v="technology/wearables"/>
    <n v="1"/>
    <n v="61.29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x v="93"/>
    <b v="0"/>
    <s v="technology/wearables"/>
    <n v="26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x v="57"/>
    <b v="0"/>
    <s v="technology/wearables"/>
    <n v="4"/>
    <n v="65.180000000000007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x v="225"/>
    <b v="0"/>
    <s v="technology/wearables"/>
    <n v="15"/>
    <n v="93.9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x v="135"/>
    <b v="0"/>
    <s v="technology/wearables"/>
    <n v="26"/>
    <n v="150.65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x v="29"/>
    <b v="0"/>
    <s v="technology/wearables"/>
    <n v="0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x v="80"/>
    <b v="0"/>
    <s v="technology/wearables"/>
    <n v="0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x v="83"/>
    <b v="0"/>
    <s v="technology/wearables"/>
    <n v="1"/>
    <n v="99.33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x v="125"/>
    <b v="0"/>
    <s v="technology/wearables"/>
    <n v="7"/>
    <n v="177.3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x v="73"/>
    <b v="0"/>
    <s v="technology/wearables"/>
    <n v="28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x v="78"/>
    <b v="0"/>
    <s v="technology/wearables"/>
    <n v="0"/>
    <n v="0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x v="79"/>
    <b v="0"/>
    <s v="technology/wearables"/>
    <n v="4"/>
    <n v="591.66999999999996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x v="17"/>
    <b v="0"/>
    <s v="technology/wearables"/>
    <n v="73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x v="226"/>
    <b v="0"/>
    <s v="technology/wearables"/>
    <n v="58"/>
    <n v="343.15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x v="69"/>
    <b v="0"/>
    <s v="technology/wearables"/>
    <n v="12"/>
    <n v="72.59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x v="73"/>
    <b v="0"/>
    <s v="technology/wearables"/>
    <n v="1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x v="227"/>
    <b v="0"/>
    <s v="technology/wearables"/>
    <n v="7"/>
    <n v="6.5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x v="228"/>
    <b v="0"/>
    <s v="technology/wearables"/>
    <n v="35"/>
    <n v="119.39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x v="63"/>
    <b v="0"/>
    <s v="technology/wearables"/>
    <n v="0"/>
    <n v="84.29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x v="63"/>
    <b v="0"/>
    <s v="technology/wearables"/>
    <n v="1"/>
    <n v="90.86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x v="29"/>
    <b v="0"/>
    <s v="technology/wearables"/>
    <n v="0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x v="229"/>
    <b v="0"/>
    <s v="technology/wearables"/>
    <n v="46"/>
    <n v="20.3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x v="60"/>
    <b v="0"/>
    <s v="technology/wearables"/>
    <n v="15"/>
    <n v="530.69000000000005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x v="230"/>
    <b v="0"/>
    <s v="technology/wearables"/>
    <n v="82"/>
    <n v="120.39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x v="162"/>
    <b v="0"/>
    <s v="technology/wearables"/>
    <n v="3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x v="64"/>
    <b v="0"/>
    <s v="technology/wearables"/>
    <n v="27"/>
    <n v="291.33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x v="77"/>
    <b v="0"/>
    <s v="technology/wearables"/>
    <n v="31"/>
    <n v="124.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x v="63"/>
    <b v="0"/>
    <s v="technology/wearables"/>
    <n v="6"/>
    <n v="119.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x v="80"/>
    <b v="0"/>
    <s v="technology/wearables"/>
    <n v="1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x v="81"/>
    <b v="0"/>
    <s v="technology/wearables"/>
    <n v="1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x v="78"/>
    <b v="0"/>
    <s v="technology/wearables"/>
    <n v="0"/>
    <n v="0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x v="231"/>
    <b v="0"/>
    <s v="technology/wearables"/>
    <n v="79"/>
    <n v="117.7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x v="232"/>
    <b v="0"/>
    <s v="technology/wearables"/>
    <n v="22"/>
    <n v="23.95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x v="84"/>
    <b v="0"/>
    <s v="technology/wearables"/>
    <n v="0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x v="78"/>
    <b v="0"/>
    <s v="technology/wearables"/>
    <n v="0"/>
    <n v="0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x v="233"/>
    <b v="0"/>
    <s v="technology/wearables"/>
    <n v="34"/>
    <n v="99.97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x v="80"/>
    <b v="0"/>
    <s v="technology/wearables"/>
    <n v="0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x v="29"/>
    <b v="0"/>
    <s v="technology/wearables"/>
    <n v="1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x v="33"/>
    <b v="0"/>
    <s v="technology/wearables"/>
    <n v="15"/>
    <n v="80.319999999999993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x v="8"/>
    <b v="0"/>
    <s v="technology/wearables"/>
    <n v="5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x v="38"/>
    <b v="0"/>
    <s v="technology/wearables"/>
    <n v="10"/>
    <n v="44.69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x v="80"/>
    <b v="0"/>
    <s v="technology/wearables"/>
    <n v="0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x v="80"/>
    <b v="0"/>
    <s v="technology/wearables"/>
    <n v="1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x v="73"/>
    <b v="0"/>
    <s v="technology/wearables"/>
    <n v="1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x v="14"/>
    <b v="1"/>
    <s v="publishing/nonfiction"/>
    <n v="144"/>
    <n v="66.709999999999994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x v="46"/>
    <b v="1"/>
    <s v="publishing/nonfiction"/>
    <n v="122"/>
    <n v="84.14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x v="234"/>
    <b v="1"/>
    <s v="publishing/nonfiction"/>
    <n v="132"/>
    <n v="215.7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x v="61"/>
    <b v="1"/>
    <s v="publishing/nonfiction"/>
    <n v="109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x v="235"/>
    <b v="1"/>
    <s v="publishing/nonfiction"/>
    <n v="105"/>
    <n v="51.63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x v="205"/>
    <b v="1"/>
    <s v="publishing/nonfiction"/>
    <n v="100"/>
    <n v="143.36000000000001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x v="2"/>
    <b v="1"/>
    <s v="publishing/nonfiction"/>
    <n v="101"/>
    <n v="72.430000000000007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x v="184"/>
    <b v="1"/>
    <s v="publishing/nonfiction"/>
    <n v="156"/>
    <n v="36.53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x v="208"/>
    <b v="1"/>
    <s v="publishing/nonfiction"/>
    <n v="106"/>
    <n v="60.9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x v="148"/>
    <b v="1"/>
    <s v="publishing/nonfiction"/>
    <n v="131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x v="236"/>
    <b v="1"/>
    <s v="publishing/nonfiction"/>
    <n v="132"/>
    <n v="99.77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x v="26"/>
    <b v="1"/>
    <s v="publishing/nonfiction"/>
    <n v="126"/>
    <n v="88.73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x v="62"/>
    <b v="1"/>
    <s v="publishing/nonfiction"/>
    <n v="160"/>
    <n v="4.92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x v="39"/>
    <b v="1"/>
    <s v="publishing/nonfiction"/>
    <n v="120"/>
    <n v="17.82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x v="7"/>
    <b v="1"/>
    <s v="publishing/nonfiction"/>
    <n v="126"/>
    <n v="187.19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x v="194"/>
    <b v="1"/>
    <s v="publishing/nonfiction"/>
    <n v="114"/>
    <n v="234.81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x v="52"/>
    <b v="1"/>
    <s v="publishing/nonfiction"/>
    <n v="315"/>
    <n v="105.05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x v="52"/>
    <b v="1"/>
    <s v="publishing/nonfiction"/>
    <n v="122"/>
    <n v="56.67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x v="14"/>
    <b v="1"/>
    <s v="publishing/nonfiction"/>
    <n v="107"/>
    <n v="39.049999999999997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x v="237"/>
    <b v="1"/>
    <s v="publishing/nonfiction"/>
    <n v="158"/>
    <n v="68.349999999999994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x v="10"/>
    <b v="1"/>
    <s v="publishing/nonfiction"/>
    <n v="107"/>
    <n v="169.58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x v="225"/>
    <b v="1"/>
    <s v="publishing/nonfiction"/>
    <n v="102"/>
    <n v="141.41999999999999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x v="23"/>
    <b v="1"/>
    <s v="publishing/nonfiction"/>
    <n v="111"/>
    <n v="67.39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x v="41"/>
    <b v="1"/>
    <s v="publishing/nonfiction"/>
    <n v="148"/>
    <n v="54.27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x v="95"/>
    <b v="1"/>
    <s v="publishing/nonfiction"/>
    <n v="102"/>
    <n v="82.52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x v="142"/>
    <b v="1"/>
    <s v="publishing/nonfiction"/>
    <n v="179"/>
    <n v="53.73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x v="174"/>
    <b v="1"/>
    <s v="publishing/nonfiction"/>
    <n v="111"/>
    <n v="34.21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x v="165"/>
    <b v="1"/>
    <s v="publishing/nonfiction"/>
    <n v="100"/>
    <n v="127.3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x v="34"/>
    <b v="1"/>
    <s v="publishing/nonfiction"/>
    <n v="100"/>
    <n v="45.57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x v="238"/>
    <b v="1"/>
    <s v="publishing/nonfiction"/>
    <n v="106"/>
    <n v="95.96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x v="211"/>
    <b v="1"/>
    <s v="publishing/nonfiction"/>
    <n v="103"/>
    <n v="77.27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x v="95"/>
    <b v="1"/>
    <s v="publishing/nonfiction"/>
    <n v="119"/>
    <n v="57.34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x v="217"/>
    <b v="1"/>
    <s v="publishing/nonfiction"/>
    <n v="112"/>
    <n v="53.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x v="55"/>
    <b v="1"/>
    <s v="publishing/nonfiction"/>
    <n v="128"/>
    <n v="492.31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x v="72"/>
    <b v="1"/>
    <s v="publishing/nonfiction"/>
    <n v="104"/>
    <n v="42.35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x v="32"/>
    <b v="1"/>
    <s v="publishing/nonfiction"/>
    <n v="102"/>
    <n v="37.47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x v="19"/>
    <b v="1"/>
    <s v="publishing/nonfiction"/>
    <n v="118"/>
    <n v="37.45000000000000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x v="59"/>
    <b v="1"/>
    <s v="publishing/nonfiction"/>
    <n v="238"/>
    <n v="33.06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x v="10"/>
    <b v="1"/>
    <s v="publishing/nonfiction"/>
    <n v="102"/>
    <n v="134.21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x v="221"/>
    <b v="1"/>
    <s v="publishing/nonfiction"/>
    <n v="102"/>
    <n v="51.47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x v="78"/>
    <b v="0"/>
    <s v="publishing/fiction"/>
    <n v="0"/>
    <n v="0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x v="79"/>
    <b v="0"/>
    <s v="publishing/fiction"/>
    <n v="5"/>
    <n v="39.17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x v="78"/>
    <b v="0"/>
    <s v="publishing/fiction"/>
    <n v="0"/>
    <n v="0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x v="29"/>
    <b v="0"/>
    <s v="publishing/fiction"/>
    <n v="0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x v="78"/>
    <b v="0"/>
    <s v="publishing/fiction"/>
    <n v="0"/>
    <n v="0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x v="34"/>
    <b v="0"/>
    <s v="publishing/fiction"/>
    <n v="36"/>
    <n v="57.3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x v="78"/>
    <b v="0"/>
    <s v="publishing/fiction"/>
    <n v="0"/>
    <n v="0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x v="83"/>
    <b v="0"/>
    <s v="publishing/fiction"/>
    <n v="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x v="78"/>
    <b v="0"/>
    <s v="publishing/fiction"/>
    <n v="0"/>
    <n v="0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x v="47"/>
    <b v="0"/>
    <s v="publishing/fiction"/>
    <n v="41"/>
    <n v="31.85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x v="78"/>
    <b v="0"/>
    <s v="publishing/fiction"/>
    <n v="0"/>
    <n v="0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x v="29"/>
    <b v="0"/>
    <s v="publishing/fiction"/>
    <n v="0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x v="29"/>
    <b v="0"/>
    <s v="publishing/fiction"/>
    <n v="3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x v="84"/>
    <b v="0"/>
    <s v="publishing/fiction"/>
    <n v="1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x v="82"/>
    <b v="0"/>
    <s v="publishing/fiction"/>
    <n v="70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x v="81"/>
    <b v="0"/>
    <s v="publishing/fiction"/>
    <n v="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x v="7"/>
    <b v="0"/>
    <s v="publishing/fiction"/>
    <n v="51"/>
    <n v="63.12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x v="83"/>
    <b v="0"/>
    <s v="publishing/fiction"/>
    <n v="1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x v="29"/>
    <b v="0"/>
    <s v="publishing/fiction"/>
    <n v="0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x v="79"/>
    <b v="0"/>
    <s v="publishing/fiction"/>
    <n v="3"/>
    <n v="66.67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x v="74"/>
    <b v="1"/>
    <s v="music/rock"/>
    <n v="104"/>
    <n v="38.520000000000003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x v="20"/>
    <b v="1"/>
    <s v="music/rock"/>
    <n v="133"/>
    <n v="42.6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x v="25"/>
    <b v="1"/>
    <s v="music/rock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x v="2"/>
    <b v="1"/>
    <s v="music/rock"/>
    <n v="148"/>
    <n v="63.49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x v="73"/>
    <b v="1"/>
    <s v="music/rock"/>
    <n v="103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x v="60"/>
    <b v="1"/>
    <s v="music/rock"/>
    <n v="181"/>
    <n v="31.14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x v="34"/>
    <b v="1"/>
    <s v="music/rock"/>
    <n v="143"/>
    <n v="162.27000000000001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x v="57"/>
    <b v="1"/>
    <s v="music/rock"/>
    <n v="114"/>
    <n v="80.59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x v="69"/>
    <b v="1"/>
    <s v="music/rock"/>
    <n v="204"/>
    <n v="59.85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x v="25"/>
    <b v="1"/>
    <s v="music/rock"/>
    <n v="109"/>
    <n v="132.86000000000001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x v="239"/>
    <b v="1"/>
    <s v="music/rock"/>
    <n v="144"/>
    <n v="92.55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x v="130"/>
    <b v="1"/>
    <s v="music/rock"/>
    <n v="104"/>
    <n v="60.86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x v="65"/>
    <b v="1"/>
    <s v="music/rock"/>
    <n v="100"/>
    <n v="41.85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x v="58"/>
    <b v="1"/>
    <s v="music/rock"/>
    <n v="103"/>
    <n v="88.33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x v="28"/>
    <b v="1"/>
    <s v="music/rock"/>
    <n v="105"/>
    <n v="158.96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x v="192"/>
    <b v="1"/>
    <s v="music/rock"/>
    <n v="112"/>
    <n v="85.05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x v="240"/>
    <b v="1"/>
    <s v="music/rock"/>
    <n v="101"/>
    <n v="112.6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x v="26"/>
    <b v="1"/>
    <s v="music/rock"/>
    <n v="108"/>
    <n v="45.44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x v="45"/>
    <b v="1"/>
    <s v="music/rock"/>
    <n v="115"/>
    <n v="46.22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x v="33"/>
    <b v="1"/>
    <s v="music/rock"/>
    <n v="100"/>
    <n v="178.61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x v="66"/>
    <b v="1"/>
    <s v="music/rock"/>
    <n v="152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x v="13"/>
    <b v="1"/>
    <s v="music/rock"/>
    <n v="112"/>
    <n v="43.73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x v="11"/>
    <b v="1"/>
    <s v="music/rock"/>
    <n v="101"/>
    <n v="81.06999999999999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x v="44"/>
    <b v="1"/>
    <s v="music/rock"/>
    <n v="123"/>
    <n v="74.61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x v="59"/>
    <b v="1"/>
    <s v="music/rock"/>
    <n v="100"/>
    <n v="305.56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x v="241"/>
    <b v="1"/>
    <s v="music/rock"/>
    <n v="105"/>
    <n v="58.33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x v="26"/>
    <b v="1"/>
    <s v="music/rock"/>
    <n v="104"/>
    <n v="117.6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x v="7"/>
    <b v="1"/>
    <s v="music/rock"/>
    <n v="105"/>
    <n v="73.7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x v="68"/>
    <b v="1"/>
    <s v="music/rock"/>
    <n v="100"/>
    <n v="104.65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x v="47"/>
    <b v="1"/>
    <s v="music/rock"/>
    <n v="104"/>
    <n v="79.83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x v="74"/>
    <b v="1"/>
    <s v="music/rock"/>
    <n v="105"/>
    <n v="58.33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x v="8"/>
    <b v="1"/>
    <s v="music/rock"/>
    <n v="104"/>
    <n v="86.67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x v="51"/>
    <b v="1"/>
    <s v="music/rock"/>
    <n v="152"/>
    <n v="27.61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x v="93"/>
    <b v="1"/>
    <s v="music/rock"/>
    <n v="160"/>
    <n v="25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x v="33"/>
    <b v="1"/>
    <s v="music/rock"/>
    <n v="127"/>
    <n v="45.46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x v="68"/>
    <b v="1"/>
    <s v="music/rock"/>
    <n v="107"/>
    <n v="99.53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x v="242"/>
    <b v="1"/>
    <s v="music/rock"/>
    <n v="115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x v="23"/>
    <b v="1"/>
    <s v="music/rock"/>
    <n v="137"/>
    <n v="89.42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x v="10"/>
    <b v="1"/>
    <s v="music/rock"/>
    <n v="156"/>
    <n v="28.68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x v="25"/>
    <b v="1"/>
    <s v="music/rock"/>
    <n v="109"/>
    <n v="31.07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x v="44"/>
    <b v="1"/>
    <s v="music/rock"/>
    <n v="134"/>
    <n v="70.55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x v="76"/>
    <b v="1"/>
    <s v="music/rock"/>
    <n v="100"/>
    <n v="224.13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x v="50"/>
    <b v="1"/>
    <s v="music/rock"/>
    <n v="119"/>
    <n v="51.81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x v="51"/>
    <b v="1"/>
    <s v="music/rock"/>
    <n v="180"/>
    <n v="43.52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x v="241"/>
    <b v="1"/>
    <s v="music/rock"/>
    <n v="134"/>
    <n v="39.82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x v="221"/>
    <b v="1"/>
    <s v="music/rock"/>
    <n v="100"/>
    <n v="126.81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x v="72"/>
    <b v="1"/>
    <s v="music/rock"/>
    <n v="101"/>
    <n v="113.88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x v="202"/>
    <b v="1"/>
    <s v="music/rock"/>
    <n v="103"/>
    <n v="28.18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x v="44"/>
    <b v="1"/>
    <s v="music/rock"/>
    <n v="107"/>
    <n v="36.61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x v="38"/>
    <b v="1"/>
    <s v="music/rock"/>
    <n v="1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x v="58"/>
    <b v="1"/>
    <s v="music/rock"/>
    <n v="108"/>
    <n v="60.66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x v="9"/>
    <b v="1"/>
    <s v="music/rock"/>
    <n v="233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x v="243"/>
    <b v="1"/>
    <s v="music/rock"/>
    <n v="101"/>
    <n v="97.99"/>
    <x v="4"/>
    <x v="11"/>
  </r>
  <r>
    <n v="833"/>
    <x v="833"/>
    <s v="This is an American rock album."/>
    <n v="6000"/>
    <n v="6100"/>
    <x v="0"/>
    <x v="0"/>
    <s v="USD"/>
    <n v="1397941475"/>
    <n v="1395349475"/>
    <b v="0"/>
    <x v="14"/>
    <b v="1"/>
    <s v="music/rock"/>
    <n v="102"/>
    <n v="148.78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x v="11"/>
    <b v="1"/>
    <s v="music/rock"/>
    <n v="13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x v="244"/>
    <b v="1"/>
    <s v="music/rock"/>
    <n v="117"/>
    <n v="58.63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x v="67"/>
    <b v="1"/>
    <s v="music/rock"/>
    <n v="101"/>
    <n v="109.71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x v="95"/>
    <b v="1"/>
    <s v="music/rock"/>
    <n v="122"/>
    <n v="49.11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x v="42"/>
    <b v="1"/>
    <s v="music/rock"/>
    <n v="145"/>
    <n v="47.67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x v="93"/>
    <b v="1"/>
    <s v="music/rock"/>
    <n v="117"/>
    <n v="60.74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x v="245"/>
    <b v="1"/>
    <s v="music/metal"/>
    <n v="120"/>
    <n v="63.38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x v="225"/>
    <b v="1"/>
    <s v="music/metal"/>
    <n v="101"/>
    <n v="53.89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x v="70"/>
    <b v="1"/>
    <s v="music/metal"/>
    <n v="104"/>
    <n v="66.87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x v="246"/>
    <b v="1"/>
    <s v="music/metal"/>
    <n v="267"/>
    <n v="63.1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x v="180"/>
    <b v="1"/>
    <s v="music/metal"/>
    <n v="194"/>
    <n v="36.630000000000003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x v="247"/>
    <b v="1"/>
    <s v="music/metal"/>
    <n v="120"/>
    <n v="34.01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x v="5"/>
    <b v="1"/>
    <s v="music/metal"/>
    <n v="122"/>
    <n v="28.55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x v="29"/>
    <b v="1"/>
    <s v="music/metal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x v="38"/>
    <b v="1"/>
    <s v="music/metal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x v="248"/>
    <b v="1"/>
    <s v="music/metal"/>
    <n v="120"/>
    <n v="41.7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x v="182"/>
    <b v="1"/>
    <s v="music/metal"/>
    <n v="155"/>
    <n v="46.67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x v="16"/>
    <b v="1"/>
    <s v="music/metal"/>
    <n v="130"/>
    <n v="37.270000000000003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x v="95"/>
    <b v="1"/>
    <s v="music/metal"/>
    <n v="105"/>
    <n v="59.26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x v="73"/>
    <b v="1"/>
    <s v="music/metal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x v="249"/>
    <b v="1"/>
    <s v="music/metal"/>
    <n v="118"/>
    <n v="65.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x v="5"/>
    <b v="1"/>
    <s v="music/metal"/>
    <n v="103"/>
    <n v="31.91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x v="33"/>
    <b v="1"/>
    <s v="music/metal"/>
    <n v="218"/>
    <n v="19.46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x v="54"/>
    <b v="1"/>
    <s v="music/metal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x v="88"/>
    <b v="1"/>
    <s v="music/metal"/>
    <n v="144"/>
    <n v="22.74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x v="15"/>
    <b v="1"/>
    <s v="music/metal"/>
    <n v="105"/>
    <n v="42.72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x v="53"/>
    <b v="0"/>
    <s v="music/jazz"/>
    <n v="18"/>
    <n v="52.92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x v="84"/>
    <b v="0"/>
    <s v="music/jazz"/>
    <n v="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x v="80"/>
    <b v="0"/>
    <s v="music/jazz"/>
    <n v="0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x v="81"/>
    <b v="0"/>
    <s v="music/jazz"/>
    <n v="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x v="1"/>
    <b v="0"/>
    <s v="music/jazz"/>
    <n v="42"/>
    <n v="34.18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x v="84"/>
    <b v="0"/>
    <s v="music/jazz"/>
    <n v="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x v="202"/>
    <b v="0"/>
    <s v="music/jazz"/>
    <n v="18"/>
    <n v="58.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x v="202"/>
    <b v="0"/>
    <s v="music/jazz"/>
    <n v="24"/>
    <n v="109.18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x v="29"/>
    <b v="0"/>
    <s v="music/jazz"/>
    <n v="0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x v="83"/>
    <b v="0"/>
    <s v="music/jazz"/>
    <n v="12"/>
    <n v="346.67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x v="81"/>
    <b v="0"/>
    <s v="music/jazz"/>
    <n v="0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x v="8"/>
    <b v="0"/>
    <s v="music/jazz"/>
    <n v="5"/>
    <n v="27.08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x v="84"/>
    <b v="0"/>
    <s v="music/jazz"/>
    <n v="1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x v="81"/>
    <b v="0"/>
    <s v="music/jazz"/>
    <n v="1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x v="64"/>
    <b v="0"/>
    <s v="music/jazz"/>
    <n v="24"/>
    <n v="34.76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x v="78"/>
    <b v="0"/>
    <s v="music/jazz"/>
    <n v="0"/>
    <n v="0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x v="43"/>
    <b v="0"/>
    <s v="music/jazz"/>
    <n v="41"/>
    <n v="28.58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x v="60"/>
    <b v="0"/>
    <s v="music/jazz"/>
    <n v="68"/>
    <n v="46.59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x v="84"/>
    <b v="0"/>
    <s v="music/jazz"/>
    <n v="1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x v="209"/>
    <b v="0"/>
    <s v="music/jazz"/>
    <n v="31"/>
    <n v="21.47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x v="22"/>
    <b v="0"/>
    <s v="music/indie rock"/>
    <n v="3"/>
    <n v="14.13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x v="29"/>
    <b v="0"/>
    <s v="music/indie rock"/>
    <n v="1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x v="25"/>
    <b v="0"/>
    <s v="music/indie rock"/>
    <n v="20"/>
    <n v="21.57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x v="54"/>
    <b v="0"/>
    <s v="music/indie rock"/>
    <n v="40"/>
    <n v="83.38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x v="84"/>
    <b v="0"/>
    <s v="music/indie rock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x v="64"/>
    <b v="0"/>
    <s v="music/indie rock"/>
    <n v="75"/>
    <n v="35.71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x v="63"/>
    <b v="0"/>
    <s v="music/indie rock"/>
    <n v="41"/>
    <n v="29.29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x v="78"/>
    <b v="0"/>
    <s v="music/indie rock"/>
    <n v="0"/>
    <n v="0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x v="80"/>
    <b v="0"/>
    <s v="music/indie rock"/>
    <n v="7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x v="58"/>
    <b v="0"/>
    <s v="music/indie rock"/>
    <n v="9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x v="80"/>
    <b v="0"/>
    <s v="music/indie rock"/>
    <n v="4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x v="82"/>
    <b v="0"/>
    <s v="music/indie rock"/>
    <n v="3"/>
    <n v="28.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x v="57"/>
    <b v="0"/>
    <s v="music/indie rock"/>
    <n v="41"/>
    <n v="143.82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x v="81"/>
    <b v="0"/>
    <s v="music/indie rock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x v="28"/>
    <b v="0"/>
    <s v="music/indie rock"/>
    <n v="39"/>
    <n v="147.81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x v="63"/>
    <b v="0"/>
    <s v="music/indie rock"/>
    <n v="2"/>
    <n v="27.86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x v="250"/>
    <b v="0"/>
    <s v="music/indie rock"/>
    <n v="40"/>
    <n v="44.44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x v="78"/>
    <b v="0"/>
    <s v="music/indie rock"/>
    <n v="0"/>
    <n v="0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x v="84"/>
    <b v="0"/>
    <s v="music/indie rock"/>
    <n v="3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x v="22"/>
    <b v="0"/>
    <s v="music/indie rock"/>
    <n v="37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x v="84"/>
    <b v="0"/>
    <s v="music/jazz"/>
    <n v="0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x v="78"/>
    <b v="0"/>
    <s v="music/jazz"/>
    <n v="0"/>
    <n v="0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x v="83"/>
    <b v="0"/>
    <s v="music/jazz"/>
    <n v="0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x v="80"/>
    <b v="0"/>
    <s v="music/jazz"/>
    <n v="3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x v="83"/>
    <b v="0"/>
    <s v="music/jazz"/>
    <n v="0"/>
    <n v="50.33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x v="79"/>
    <b v="0"/>
    <s v="music/jazz"/>
    <n v="3"/>
    <n v="32.67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x v="78"/>
    <b v="0"/>
    <s v="music/jazz"/>
    <n v="0"/>
    <n v="0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x v="78"/>
    <b v="0"/>
    <s v="music/jazz"/>
    <n v="0"/>
    <n v="0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x v="78"/>
    <b v="0"/>
    <s v="music/jazz"/>
    <n v="0"/>
    <n v="0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x v="22"/>
    <b v="0"/>
    <s v="music/jazz"/>
    <n v="3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x v="81"/>
    <b v="0"/>
    <s v="music/jazz"/>
    <n v="22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x v="78"/>
    <b v="0"/>
    <s v="music/jazz"/>
    <n v="0"/>
    <n v="0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x v="84"/>
    <b v="0"/>
    <s v="music/jazz"/>
    <n v="1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x v="54"/>
    <b v="0"/>
    <s v="music/jazz"/>
    <n v="7"/>
    <n v="82.58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x v="78"/>
    <b v="0"/>
    <s v="music/jazz"/>
    <n v="0"/>
    <n v="0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x v="82"/>
    <b v="0"/>
    <s v="music/jazz"/>
    <n v="6"/>
    <n v="41.67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x v="78"/>
    <b v="0"/>
    <s v="music/jazz"/>
    <n v="0"/>
    <n v="0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x v="29"/>
    <b v="0"/>
    <s v="music/jazz"/>
    <n v="1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x v="73"/>
    <b v="0"/>
    <s v="music/jazz"/>
    <n v="5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x v="29"/>
    <b v="0"/>
    <s v="music/jazz"/>
    <n v="1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x v="78"/>
    <b v="0"/>
    <s v="music/jazz"/>
    <n v="0"/>
    <n v="0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x v="9"/>
    <b v="0"/>
    <s v="music/jazz"/>
    <n v="31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x v="209"/>
    <b v="0"/>
    <s v="music/jazz"/>
    <n v="21"/>
    <n v="189.33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x v="79"/>
    <b v="0"/>
    <s v="music/jazz"/>
    <n v="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x v="41"/>
    <b v="0"/>
    <s v="music/jazz"/>
    <n v="11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x v="81"/>
    <b v="0"/>
    <s v="music/jazz"/>
    <n v="3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x v="78"/>
    <b v="0"/>
    <s v="music/jazz"/>
    <n v="0"/>
    <n v="0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x v="78"/>
    <b v="0"/>
    <s v="music/jazz"/>
    <n v="0"/>
    <n v="0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x v="33"/>
    <b v="0"/>
    <s v="music/jazz"/>
    <n v="1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x v="78"/>
    <b v="0"/>
    <s v="music/jazz"/>
    <n v="0"/>
    <n v="0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x v="81"/>
    <b v="0"/>
    <s v="music/jazz"/>
    <n v="38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x v="63"/>
    <b v="0"/>
    <s v="music/jazz"/>
    <n v="7"/>
    <n v="18.71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x v="209"/>
    <b v="0"/>
    <s v="music/jazz"/>
    <n v="15"/>
    <n v="46.03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x v="84"/>
    <b v="0"/>
    <s v="music/jazz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x v="209"/>
    <b v="0"/>
    <s v="music/jazz"/>
    <n v="30"/>
    <n v="50.67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x v="84"/>
    <b v="0"/>
    <s v="music/jazz"/>
    <n v="1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x v="78"/>
    <b v="0"/>
    <s v="music/jazz"/>
    <n v="0"/>
    <n v="0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x v="84"/>
    <b v="0"/>
    <s v="music/jazz"/>
    <n v="1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x v="29"/>
    <b v="0"/>
    <s v="music/jazz"/>
    <n v="0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x v="84"/>
    <b v="0"/>
    <s v="music/jazz"/>
    <n v="1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x v="25"/>
    <b v="0"/>
    <s v="technology/wearables"/>
    <n v="17"/>
    <n v="110.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x v="162"/>
    <b v="0"/>
    <s v="technology/wearables"/>
    <n v="2"/>
    <n v="37.450000000000003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x v="38"/>
    <b v="0"/>
    <s v="technology/wearables"/>
    <n v="9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x v="8"/>
    <b v="0"/>
    <s v="technology/wearables"/>
    <n v="10"/>
    <n v="24.08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x v="93"/>
    <b v="0"/>
    <s v="technology/wearables"/>
    <n v="13"/>
    <n v="69.41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x v="38"/>
    <b v="0"/>
    <s v="technology/wearables"/>
    <n v="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x v="81"/>
    <b v="0"/>
    <s v="technology/wearables"/>
    <n v="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x v="78"/>
    <b v="0"/>
    <s v="technology/wearables"/>
    <n v="0"/>
    <n v="0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x v="22"/>
    <b v="0"/>
    <s v="technology/wearables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x v="63"/>
    <b v="0"/>
    <s v="technology/wearables"/>
    <n v="1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x v="54"/>
    <b v="0"/>
    <s v="technology/wearables"/>
    <n v="28"/>
    <n v="58.42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x v="212"/>
    <b v="0"/>
    <s v="technology/wearables"/>
    <n v="38"/>
    <n v="158.63999999999999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x v="193"/>
    <b v="0"/>
    <s v="technology/wearables"/>
    <n v="40"/>
    <n v="99.86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x v="81"/>
    <b v="0"/>
    <s v="technology/wearables"/>
    <n v="1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x v="196"/>
    <b v="0"/>
    <s v="technology/wearables"/>
    <n v="43"/>
    <n v="89.19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x v="251"/>
    <b v="0"/>
    <s v="technology/wearables"/>
    <n v="6"/>
    <n v="182.62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x v="57"/>
    <b v="0"/>
    <s v="technology/wearables"/>
    <n v="2"/>
    <n v="50.65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x v="63"/>
    <b v="0"/>
    <s v="technology/wearables"/>
    <n v="2"/>
    <n v="33.29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x v="57"/>
    <b v="0"/>
    <s v="technology/wearables"/>
    <n v="11"/>
    <n v="51.82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x v="199"/>
    <b v="0"/>
    <s v="technology/wearables"/>
    <n v="39"/>
    <n v="113.63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x v="101"/>
    <b v="0"/>
    <s v="technology/wearables"/>
    <n v="46"/>
    <n v="136.46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x v="238"/>
    <b v="0"/>
    <s v="technology/wearables"/>
    <n v="42"/>
    <n v="364.35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x v="77"/>
    <b v="0"/>
    <s v="technology/wearables"/>
    <n v="28"/>
    <n v="19.239999999999998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x v="82"/>
    <b v="0"/>
    <s v="technology/wearables"/>
    <n v="1"/>
    <n v="41.89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x v="60"/>
    <b v="0"/>
    <s v="technology/wearables"/>
    <n v="1"/>
    <n v="30.31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x v="79"/>
    <b v="0"/>
    <s v="technology/wearables"/>
    <n v="1"/>
    <n v="49.67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x v="209"/>
    <b v="0"/>
    <s v="technology/wearables"/>
    <n v="15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x v="75"/>
    <b v="0"/>
    <s v="technology/wearables"/>
    <n v="18"/>
    <n v="43.98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x v="80"/>
    <b v="0"/>
    <s v="technology/wearables"/>
    <n v="1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x v="202"/>
    <b v="0"/>
    <s v="technology/wearables"/>
    <n v="47"/>
    <n v="1272.73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x v="25"/>
    <b v="0"/>
    <s v="technology/wearables"/>
    <n v="46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x v="81"/>
    <b v="0"/>
    <s v="technology/wearables"/>
    <n v="0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x v="43"/>
    <b v="0"/>
    <s v="technology/wearables"/>
    <n v="35"/>
    <n v="153.8899999999999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x v="22"/>
    <b v="0"/>
    <s v="technology/wearables"/>
    <n v="2"/>
    <n v="51.38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x v="83"/>
    <b v="0"/>
    <s v="technology/wearables"/>
    <n v="1"/>
    <n v="93.33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x v="54"/>
    <b v="0"/>
    <s v="technology/wearables"/>
    <n v="3"/>
    <n v="108.63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x v="59"/>
    <b v="0"/>
    <s v="technology/wearables"/>
    <n v="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x v="8"/>
    <b v="0"/>
    <s v="technology/wearables"/>
    <n v="34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x v="252"/>
    <b v="0"/>
    <s v="technology/wearables"/>
    <n v="56"/>
    <n v="790.84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x v="93"/>
    <b v="0"/>
    <s v="technology/wearables"/>
    <n v="83"/>
    <n v="301.94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x v="162"/>
    <b v="0"/>
    <s v="technology/wearables"/>
    <n v="15"/>
    <n v="47.9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x v="80"/>
    <b v="0"/>
    <s v="technology/wearables"/>
    <n v="0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x v="83"/>
    <b v="0"/>
    <s v="technology/wearables"/>
    <n v="0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x v="122"/>
    <b v="0"/>
    <s v="technology/wearables"/>
    <n v="30"/>
    <n v="171.79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x v="83"/>
    <b v="0"/>
    <s v="technology/wearables"/>
    <n v="1"/>
    <n v="35.33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x v="23"/>
    <b v="0"/>
    <s v="technology/wearables"/>
    <n v="6"/>
    <n v="82.09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x v="23"/>
    <b v="0"/>
    <s v="technology/wearables"/>
    <n v="13"/>
    <n v="110.87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x v="14"/>
    <b v="0"/>
    <s v="technology/wearables"/>
    <n v="13"/>
    <n v="161.22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x v="78"/>
    <b v="0"/>
    <s v="technology/wearables"/>
    <n v="0"/>
    <n v="0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x v="58"/>
    <b v="0"/>
    <s v="technology/wearables"/>
    <n v="17"/>
    <n v="52.41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x v="84"/>
    <b v="0"/>
    <s v="technology/wearables"/>
    <n v="0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x v="63"/>
    <b v="0"/>
    <s v="technology/wearables"/>
    <n v="4"/>
    <n v="30.29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x v="80"/>
    <b v="0"/>
    <s v="technology/wearables"/>
    <n v="0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x v="193"/>
    <b v="0"/>
    <s v="technology/wearables"/>
    <n v="25"/>
    <n v="89.6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x v="202"/>
    <b v="0"/>
    <s v="technology/wearables"/>
    <n v="2"/>
    <n v="424.45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x v="82"/>
    <b v="0"/>
    <s v="technology/wearables"/>
    <n v="7"/>
    <n v="80.67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x v="81"/>
    <b v="0"/>
    <s v="technology/wearables"/>
    <n v="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x v="22"/>
    <b v="0"/>
    <s v="technology/wearables"/>
    <n v="1"/>
    <n v="8.1300000000000008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x v="194"/>
    <b v="0"/>
    <s v="technology/wearables"/>
    <n v="59"/>
    <n v="153.43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x v="244"/>
    <b v="0"/>
    <s v="technology/wearables"/>
    <n v="8"/>
    <n v="292.08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x v="79"/>
    <b v="0"/>
    <s v="technology/wearables"/>
    <n v="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x v="80"/>
    <b v="0"/>
    <s v="technology/wearables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x v="19"/>
    <b v="0"/>
    <s v="technology/wearables"/>
    <n v="30"/>
    <n v="134.55000000000001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x v="41"/>
    <b v="0"/>
    <s v="technology/wearables"/>
    <n v="16"/>
    <n v="214.07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x v="195"/>
    <b v="0"/>
    <s v="technology/wearables"/>
    <n v="82"/>
    <n v="216.3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x v="253"/>
    <b v="0"/>
    <s v="technology/wearables"/>
    <n v="75"/>
    <n v="932.31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x v="22"/>
    <b v="0"/>
    <s v="technology/wearables"/>
    <n v="6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x v="88"/>
    <b v="0"/>
    <s v="technology/wearables"/>
    <n v="44"/>
    <n v="174.95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x v="29"/>
    <b v="0"/>
    <s v="technology/wearables"/>
    <n v="0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x v="21"/>
    <b v="0"/>
    <s v="technology/wearables"/>
    <n v="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x v="80"/>
    <b v="0"/>
    <s v="technology/wearables"/>
    <n v="0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x v="29"/>
    <b v="0"/>
    <s v="technology/wearables"/>
    <n v="0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x v="254"/>
    <b v="0"/>
    <s v="technology/wearables"/>
    <n v="21535"/>
    <n v="1389.36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x v="240"/>
    <b v="0"/>
    <s v="technology/wearables"/>
    <n v="35"/>
    <n v="95.9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x v="38"/>
    <b v="0"/>
    <s v="technology/wearables"/>
    <n v="31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x v="79"/>
    <b v="0"/>
    <s v="technology/wearables"/>
    <n v="3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x v="44"/>
    <b v="0"/>
    <s v="technology/wearables"/>
    <n v="3"/>
    <n v="74.790000000000006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x v="255"/>
    <b v="0"/>
    <s v="technology/wearables"/>
    <n v="23"/>
    <n v="161.1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x v="63"/>
    <b v="0"/>
    <s v="technology/wearables"/>
    <n v="3"/>
    <n v="88.71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x v="256"/>
    <b v="0"/>
    <s v="technology/wearables"/>
    <n v="47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x v="209"/>
    <b v="1"/>
    <s v="music/electronic music"/>
    <n v="206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x v="257"/>
    <b v="1"/>
    <s v="music/electronic music"/>
    <n v="352"/>
    <n v="22.08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x v="142"/>
    <b v="1"/>
    <s v="music/electronic music"/>
    <n v="115"/>
    <n v="31.05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x v="132"/>
    <b v="1"/>
    <s v="music/electronic music"/>
    <n v="237"/>
    <n v="36.21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x v="42"/>
    <b v="1"/>
    <s v="music/electronic music"/>
    <n v="119"/>
    <n v="388.98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x v="258"/>
    <b v="1"/>
    <s v="music/electronic music"/>
    <n v="110"/>
    <n v="71.849999999999994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x v="259"/>
    <b v="1"/>
    <s v="music/electronic music"/>
    <n v="100"/>
    <n v="57.38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x v="112"/>
    <b v="1"/>
    <s v="music/electronic music"/>
    <n v="103"/>
    <n v="69.67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x v="260"/>
    <b v="1"/>
    <s v="music/electronic music"/>
    <n v="117"/>
    <n v="45.99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x v="261"/>
    <b v="1"/>
    <s v="music/electronic music"/>
    <n v="112"/>
    <n v="79.260000000000005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x v="180"/>
    <b v="1"/>
    <s v="music/electronic music"/>
    <n v="342"/>
    <n v="43.03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x v="221"/>
    <b v="1"/>
    <s v="music/electronic music"/>
    <n v="107"/>
    <n v="108.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x v="93"/>
    <b v="1"/>
    <s v="music/electronic music"/>
    <n v="108"/>
    <n v="61.03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x v="74"/>
    <b v="1"/>
    <s v="music/electronic music"/>
    <n v="103"/>
    <n v="50.59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x v="262"/>
    <b v="1"/>
    <s v="music/electronic music"/>
    <n v="130"/>
    <n v="39.159999999999997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x v="88"/>
    <b v="1"/>
    <s v="music/electronic music"/>
    <n v="108"/>
    <n v="65.16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x v="263"/>
    <b v="1"/>
    <s v="music/electronic music"/>
    <n v="112"/>
    <n v="23.96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x v="64"/>
    <b v="1"/>
    <s v="music/electronic music"/>
    <n v="102"/>
    <n v="48.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x v="42"/>
    <b v="1"/>
    <s v="music/electronic music"/>
    <n v="145"/>
    <n v="35.74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x v="209"/>
    <b v="1"/>
    <s v="music/electronic music"/>
    <n v="128"/>
    <n v="21.3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x v="29"/>
    <b v="0"/>
    <s v="journalism/audio"/>
    <n v="0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x v="78"/>
    <b v="0"/>
    <s v="journalism/audio"/>
    <n v="0"/>
    <n v="0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x v="29"/>
    <b v="0"/>
    <s v="journalism/audio"/>
    <n v="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x v="264"/>
    <b v="0"/>
    <s v="journalism/audio"/>
    <n v="9"/>
    <n v="29.2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x v="84"/>
    <b v="0"/>
    <s v="journalism/audio"/>
    <n v="0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x v="22"/>
    <b v="0"/>
    <s v="journalism/audio"/>
    <n v="3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x v="78"/>
    <b v="0"/>
    <s v="journalism/audio"/>
    <n v="0"/>
    <n v="0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x v="29"/>
    <b v="0"/>
    <s v="journalism/audio"/>
    <n v="0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x v="80"/>
    <b v="0"/>
    <s v="journalism/audio"/>
    <n v="1"/>
    <n v="53"/>
    <x v="5"/>
    <x v="16"/>
  </r>
  <r>
    <n v="1049"/>
    <x v="1049"/>
    <s v="------"/>
    <n v="12000"/>
    <n v="0"/>
    <x v="1"/>
    <x v="0"/>
    <s v="USD"/>
    <n v="1455272445"/>
    <n v="1452680445"/>
    <b v="0"/>
    <x v="78"/>
    <b v="0"/>
    <s v="journalism/audio"/>
    <n v="0"/>
    <n v="0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x v="78"/>
    <b v="0"/>
    <s v="journalism/audio"/>
    <n v="0"/>
    <n v="0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x v="78"/>
    <b v="0"/>
    <s v="journalism/audio"/>
    <n v="0"/>
    <n v="0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x v="78"/>
    <b v="0"/>
    <s v="journalism/audio"/>
    <n v="0"/>
    <n v="0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x v="29"/>
    <b v="0"/>
    <s v="journalism/audio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x v="78"/>
    <b v="0"/>
    <s v="journalism/audio"/>
    <n v="0"/>
    <n v="0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x v="78"/>
    <b v="0"/>
    <s v="journalism/audio"/>
    <n v="0"/>
    <n v="0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x v="78"/>
    <b v="0"/>
    <s v="journalism/audio"/>
    <n v="0"/>
    <n v="0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x v="78"/>
    <b v="0"/>
    <s v="journalism/audio"/>
    <n v="0"/>
    <n v="0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x v="78"/>
    <b v="0"/>
    <s v="journalism/audio"/>
    <n v="0"/>
    <n v="0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x v="78"/>
    <b v="0"/>
    <s v="journalism/audio"/>
    <n v="0"/>
    <n v="0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x v="29"/>
    <b v="0"/>
    <s v="journalism/audio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x v="78"/>
    <b v="0"/>
    <s v="journalism/audio"/>
    <n v="0"/>
    <n v="0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x v="80"/>
    <b v="0"/>
    <s v="journalism/audio"/>
    <n v="95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x v="78"/>
    <b v="0"/>
    <s v="journalism/audio"/>
    <n v="0"/>
    <n v="0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x v="252"/>
    <b v="0"/>
    <s v="games/video games"/>
    <n v="9"/>
    <n v="65.67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x v="81"/>
    <b v="0"/>
    <s v="games/video games"/>
    <n v="3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x v="265"/>
    <b v="0"/>
    <s v="games/video games"/>
    <n v="3"/>
    <n v="34.130000000000003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x v="73"/>
    <b v="0"/>
    <s v="games/video games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x v="80"/>
    <b v="0"/>
    <s v="games/video games"/>
    <n v="0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x v="64"/>
    <b v="0"/>
    <s v="games/video games"/>
    <n v="39"/>
    <n v="40.479999999999997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x v="84"/>
    <b v="0"/>
    <s v="games/video games"/>
    <n v="1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x v="78"/>
    <b v="0"/>
    <s v="games/video games"/>
    <n v="0"/>
    <n v="0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x v="80"/>
    <b v="0"/>
    <s v="games/video games"/>
    <n v="0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x v="29"/>
    <b v="0"/>
    <s v="games/video games"/>
    <n v="1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x v="209"/>
    <b v="0"/>
    <s v="games/video games"/>
    <n v="6"/>
    <n v="113.57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x v="83"/>
    <b v="0"/>
    <s v="games/video games"/>
    <n v="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x v="266"/>
    <b v="0"/>
    <s v="games/video games"/>
    <n v="63"/>
    <n v="48.28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x v="157"/>
    <b v="0"/>
    <s v="games/video games"/>
    <n v="29"/>
    <n v="43.98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x v="81"/>
    <b v="0"/>
    <s v="games/video games"/>
    <n v="8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x v="59"/>
    <b v="0"/>
    <s v="games/video games"/>
    <n v="3"/>
    <n v="37.67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x v="15"/>
    <b v="0"/>
    <s v="games/video games"/>
    <n v="9"/>
    <n v="18.579999999999998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x v="80"/>
    <b v="0"/>
    <s v="games/video games"/>
    <n v="0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x v="83"/>
    <b v="0"/>
    <s v="games/video games"/>
    <n v="1"/>
    <n v="18.670000000000002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x v="29"/>
    <b v="0"/>
    <s v="games/video games"/>
    <n v="1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x v="78"/>
    <b v="0"/>
    <s v="games/video games"/>
    <n v="0"/>
    <n v="0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x v="82"/>
    <b v="0"/>
    <s v="games/video games"/>
    <n v="3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x v="84"/>
    <b v="0"/>
    <s v="games/video games"/>
    <n v="0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x v="78"/>
    <b v="0"/>
    <s v="games/video games"/>
    <n v="0"/>
    <n v="0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x v="206"/>
    <b v="0"/>
    <s v="games/video games"/>
    <n v="14"/>
    <n v="43.42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x v="72"/>
    <b v="0"/>
    <s v="games/video games"/>
    <n v="8"/>
    <n v="23.9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x v="29"/>
    <b v="0"/>
    <s v="games/video games"/>
    <n v="0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x v="84"/>
    <b v="0"/>
    <s v="games/video games"/>
    <n v="13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x v="63"/>
    <b v="0"/>
    <s v="games/video games"/>
    <n v="1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x v="80"/>
    <b v="0"/>
    <s v="games/video games"/>
    <n v="14"/>
    <n v="10.56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x v="74"/>
    <b v="0"/>
    <s v="games/video games"/>
    <n v="18"/>
    <n v="122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x v="225"/>
    <b v="0"/>
    <s v="games/video games"/>
    <n v="5"/>
    <n v="267.81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x v="60"/>
    <b v="0"/>
    <s v="games/video games"/>
    <n v="18"/>
    <n v="74.209999999999994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x v="63"/>
    <b v="0"/>
    <s v="games/video games"/>
    <n v="0"/>
    <n v="6.71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x v="19"/>
    <b v="0"/>
    <s v="games/video games"/>
    <n v="7"/>
    <n v="81.95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x v="29"/>
    <b v="0"/>
    <s v="games/video games"/>
    <n v="1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x v="73"/>
    <b v="0"/>
    <s v="games/video games"/>
    <n v="3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x v="79"/>
    <b v="0"/>
    <s v="games/video games"/>
    <n v="0"/>
    <n v="6.8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x v="54"/>
    <b v="0"/>
    <s v="games/video games"/>
    <n v="5"/>
    <n v="17.71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x v="41"/>
    <b v="0"/>
    <s v="games/video games"/>
    <n v="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x v="77"/>
    <b v="0"/>
    <s v="games/video games"/>
    <n v="5"/>
    <n v="80.3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x v="9"/>
    <b v="0"/>
    <s v="games/video games"/>
    <n v="0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x v="63"/>
    <b v="0"/>
    <s v="games/video games"/>
    <n v="41"/>
    <n v="23.57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x v="78"/>
    <b v="0"/>
    <s v="games/video games"/>
    <n v="0"/>
    <n v="0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x v="64"/>
    <b v="0"/>
    <s v="games/video games"/>
    <n v="3"/>
    <n v="34.880000000000003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x v="83"/>
    <b v="0"/>
    <s v="games/video games"/>
    <n v="0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x v="202"/>
    <b v="0"/>
    <s v="games/video games"/>
    <n v="1"/>
    <n v="23.18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x v="29"/>
    <b v="0"/>
    <s v="games/video games"/>
    <n v="0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x v="267"/>
    <b v="0"/>
    <s v="games/video games"/>
    <n v="36"/>
    <n v="100.23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x v="29"/>
    <b v="0"/>
    <s v="games/video games"/>
    <n v="1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x v="83"/>
    <b v="0"/>
    <s v="games/video games"/>
    <n v="0"/>
    <n v="3.33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x v="80"/>
    <b v="0"/>
    <s v="games/video games"/>
    <n v="0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x v="73"/>
    <b v="0"/>
    <s v="games/video games"/>
    <n v="0"/>
    <n v="17.850000000000001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x v="22"/>
    <b v="0"/>
    <s v="games/video games"/>
    <n v="8"/>
    <n v="10.38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x v="83"/>
    <b v="0"/>
    <s v="games/video games"/>
    <n v="2"/>
    <n v="36.33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x v="29"/>
    <b v="0"/>
    <s v="games/video games"/>
    <n v="0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x v="78"/>
    <b v="0"/>
    <s v="games/video games"/>
    <n v="0"/>
    <n v="0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x v="81"/>
    <b v="0"/>
    <s v="games/video games"/>
    <n v="0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x v="78"/>
    <b v="0"/>
    <s v="games/video games"/>
    <n v="0"/>
    <n v="0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x v="83"/>
    <b v="0"/>
    <s v="games/video games"/>
    <n v="0"/>
    <n v="3.67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x v="63"/>
    <b v="0"/>
    <s v="games/mobile games"/>
    <n v="0"/>
    <n v="60.71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x v="78"/>
    <b v="0"/>
    <s v="games/mobile games"/>
    <n v="0"/>
    <n v="0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x v="84"/>
    <b v="0"/>
    <s v="games/mobile games"/>
    <n v="1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x v="23"/>
    <b v="0"/>
    <s v="games/mobile games"/>
    <n v="2"/>
    <n v="25.43"/>
    <x v="6"/>
    <x v="18"/>
  </r>
  <r>
    <n v="1128"/>
    <x v="1128"/>
    <s v="#havingfunFTW"/>
    <n v="1000"/>
    <n v="1"/>
    <x v="2"/>
    <x v="1"/>
    <s v="GBP"/>
    <n v="1407425717"/>
    <n v="1404833717"/>
    <b v="0"/>
    <x v="29"/>
    <b v="0"/>
    <s v="games/mobile games"/>
    <n v="0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x v="84"/>
    <b v="0"/>
    <s v="games/mobile games"/>
    <n v="0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x v="83"/>
    <b v="0"/>
    <s v="games/mobile games"/>
    <n v="0"/>
    <n v="3.67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x v="78"/>
    <b v="0"/>
    <s v="games/mobile games"/>
    <n v="0"/>
    <n v="0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x v="62"/>
    <b v="0"/>
    <s v="games/mobile games"/>
    <n v="14"/>
    <n v="110.62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x v="29"/>
    <b v="0"/>
    <s v="games/mobile games"/>
    <n v="1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x v="29"/>
    <b v="0"/>
    <s v="games/mobile games"/>
    <n v="0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x v="29"/>
    <b v="0"/>
    <s v="games/mobile games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x v="79"/>
    <b v="0"/>
    <s v="games/mobile games"/>
    <n v="6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x v="70"/>
    <b v="0"/>
    <s v="games/mobile games"/>
    <n v="40"/>
    <n v="253.21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x v="80"/>
    <b v="0"/>
    <s v="games/mobile games"/>
    <n v="0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x v="29"/>
    <b v="0"/>
    <s v="games/mobile games"/>
    <n v="0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x v="78"/>
    <b v="0"/>
    <s v="games/mobile games"/>
    <n v="0"/>
    <n v="0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x v="78"/>
    <b v="0"/>
    <s v="games/mobile games"/>
    <n v="0"/>
    <n v="0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x v="78"/>
    <b v="0"/>
    <s v="games/mobile games"/>
    <n v="0"/>
    <n v="0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x v="22"/>
    <b v="0"/>
    <s v="games/mobile games"/>
    <n v="0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x v="78"/>
    <b v="0"/>
    <s v="food/food trucks"/>
    <n v="0"/>
    <n v="0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x v="29"/>
    <b v="0"/>
    <s v="food/food trucks"/>
    <n v="0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x v="8"/>
    <b v="0"/>
    <s v="food/food trucks"/>
    <n v="9"/>
    <n v="44.17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x v="78"/>
    <b v="0"/>
    <s v="food/food trucks"/>
    <n v="0"/>
    <n v="0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x v="83"/>
    <b v="0"/>
    <s v="food/food trucks"/>
    <n v="0"/>
    <n v="24.33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x v="84"/>
    <b v="0"/>
    <s v="food/food trucks"/>
    <n v="0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x v="79"/>
    <b v="0"/>
    <s v="food/food trucks"/>
    <n v="10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x v="78"/>
    <b v="0"/>
    <s v="food/food trucks"/>
    <n v="0"/>
    <n v="0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x v="41"/>
    <b v="0"/>
    <s v="food/food trucks"/>
    <n v="6"/>
    <n v="60.73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x v="29"/>
    <b v="0"/>
    <s v="food/food trucks"/>
    <n v="1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x v="83"/>
    <b v="0"/>
    <s v="food/food trucks"/>
    <n v="7"/>
    <n v="108.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x v="22"/>
    <b v="0"/>
    <s v="food/food trucks"/>
    <n v="1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x v="78"/>
    <b v="0"/>
    <s v="food/food trucks"/>
    <n v="0"/>
    <n v="0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x v="83"/>
    <b v="0"/>
    <s v="food/food trucks"/>
    <n v="2"/>
    <n v="50.33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x v="83"/>
    <b v="0"/>
    <s v="food/food trucks"/>
    <n v="0"/>
    <n v="11.67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x v="78"/>
    <b v="0"/>
    <s v="food/food trucks"/>
    <n v="0"/>
    <n v="0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x v="10"/>
    <b v="0"/>
    <s v="food/food trucks"/>
    <n v="4"/>
    <n v="60.79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x v="78"/>
    <b v="0"/>
    <s v="food/food trucks"/>
    <n v="0"/>
    <n v="0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x v="84"/>
    <b v="0"/>
    <s v="food/food trucks"/>
    <n v="0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x v="78"/>
    <b v="0"/>
    <s v="food/food trucks"/>
    <n v="0"/>
    <n v="0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x v="78"/>
    <b v="0"/>
    <s v="food/food trucks"/>
    <n v="0"/>
    <n v="0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x v="20"/>
    <b v="0"/>
    <s v="food/food trucks"/>
    <n v="2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x v="22"/>
    <b v="0"/>
    <s v="food/food trucks"/>
    <n v="19"/>
    <n v="358.88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x v="38"/>
    <b v="0"/>
    <s v="food/food trucks"/>
    <n v="2"/>
    <n v="61.19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x v="83"/>
    <b v="0"/>
    <s v="food/food trucks"/>
    <n v="6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x v="83"/>
    <b v="0"/>
    <s v="food/food trucks"/>
    <n v="0"/>
    <n v="5.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x v="84"/>
    <b v="0"/>
    <s v="food/food trucks"/>
    <n v="0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x v="29"/>
    <b v="0"/>
    <s v="food/food trucks"/>
    <n v="0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x v="78"/>
    <b v="0"/>
    <s v="food/food trucks"/>
    <n v="0"/>
    <n v="0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x v="29"/>
    <b v="0"/>
    <s v="food/food trucks"/>
    <n v="0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x v="10"/>
    <b v="0"/>
    <s v="food/food trucks"/>
    <n v="6"/>
    <n v="46.63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x v="82"/>
    <b v="0"/>
    <s v="food/food trucks"/>
    <n v="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x v="29"/>
    <b v="0"/>
    <s v="food/food trucks"/>
    <n v="0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x v="78"/>
    <b v="0"/>
    <s v="food/food trucks"/>
    <n v="0"/>
    <n v="0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x v="29"/>
    <b v="0"/>
    <s v="food/food trucks"/>
    <n v="0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x v="81"/>
    <b v="0"/>
    <s v="food/food trucks"/>
    <n v="5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x v="268"/>
    <b v="0"/>
    <s v="food/food trucks"/>
    <n v="12"/>
    <n v="69.12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x v="83"/>
    <b v="0"/>
    <s v="food/food trucks"/>
    <n v="0"/>
    <n v="1.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x v="80"/>
    <b v="0"/>
    <s v="food/food trucks"/>
    <n v="4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x v="83"/>
    <b v="0"/>
    <s v="food/food trucks"/>
    <n v="4"/>
    <n v="33.33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x v="269"/>
    <b v="1"/>
    <s v="photography/photobooks"/>
    <n v="105"/>
    <n v="61.56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x v="112"/>
    <b v="1"/>
    <s v="photography/photobooks"/>
    <n v="105"/>
    <n v="118.74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x v="252"/>
    <b v="1"/>
    <s v="photography/photobooks"/>
    <n v="107"/>
    <n v="65.08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x v="16"/>
    <b v="1"/>
    <s v="photography/photobooks"/>
    <n v="104"/>
    <n v="130.16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x v="268"/>
    <b v="1"/>
    <s v="photography/photobooks"/>
    <n v="161"/>
    <n v="37.78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x v="48"/>
    <b v="1"/>
    <s v="photography/photobooks"/>
    <n v="108"/>
    <n v="112.79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x v="62"/>
    <b v="1"/>
    <s v="photography/photobooks"/>
    <n v="135"/>
    <n v="51.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x v="51"/>
    <b v="1"/>
    <s v="photography/photobooks"/>
    <n v="109"/>
    <n v="89.24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x v="41"/>
    <b v="1"/>
    <s v="photography/photobooks"/>
    <n v="290"/>
    <n v="19.329999999999998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x v="270"/>
    <b v="1"/>
    <s v="photography/photobooks"/>
    <n v="104"/>
    <n v="79.97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x v="271"/>
    <b v="1"/>
    <s v="photography/photobooks"/>
    <n v="322"/>
    <n v="56.4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x v="203"/>
    <b v="1"/>
    <s v="photography/photobooks"/>
    <n v="135"/>
    <n v="79.41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x v="272"/>
    <b v="1"/>
    <s v="photography/photobooks"/>
    <n v="270"/>
    <n v="76.44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x v="100"/>
    <b v="1"/>
    <s v="photography/photobooks"/>
    <n v="25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x v="157"/>
    <b v="1"/>
    <s v="photography/photobooks"/>
    <n v="261"/>
    <n v="54.62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x v="82"/>
    <b v="1"/>
    <s v="photography/photobooks"/>
    <n v="101"/>
    <n v="299.2200000000000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x v="273"/>
    <b v="1"/>
    <s v="photography/photobooks"/>
    <n v="126"/>
    <n v="58.53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x v="112"/>
    <b v="1"/>
    <s v="photography/photobooks"/>
    <n v="102"/>
    <n v="55.37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x v="197"/>
    <b v="1"/>
    <s v="photography/photobooks"/>
    <n v="199"/>
    <n v="183.8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x v="21"/>
    <b v="1"/>
    <s v="photography/photobooks"/>
    <n v="102"/>
    <n v="165.35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x v="7"/>
    <b v="1"/>
    <s v="photography/photobooks"/>
    <n v="103"/>
    <n v="234.79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x v="95"/>
    <b v="1"/>
    <s v="photography/photobooks"/>
    <n v="101"/>
    <n v="211.48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x v="58"/>
    <b v="1"/>
    <s v="photography/photobooks"/>
    <n v="115"/>
    <n v="32.340000000000003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x v="261"/>
    <b v="1"/>
    <s v="photography/photobooks"/>
    <n v="104"/>
    <n v="123.38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x v="11"/>
    <b v="1"/>
    <s v="photography/photobooks"/>
    <n v="155"/>
    <n v="207.07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x v="67"/>
    <b v="1"/>
    <s v="photography/photobooks"/>
    <n v="106"/>
    <n v="138.26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x v="273"/>
    <b v="1"/>
    <s v="photography/photobooks"/>
    <n v="254"/>
    <n v="493.82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x v="79"/>
    <b v="1"/>
    <s v="photography/photobooks"/>
    <n v="10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x v="183"/>
    <b v="1"/>
    <s v="photography/photobooks"/>
    <n v="129"/>
    <n v="38.869999999999997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x v="52"/>
    <b v="1"/>
    <s v="photography/photobooks"/>
    <n v="102"/>
    <n v="61.53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x v="20"/>
    <b v="1"/>
    <s v="photography/photobooks"/>
    <n v="132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x v="274"/>
    <b v="1"/>
    <s v="photography/photobooks"/>
    <n v="786"/>
    <n v="71.59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x v="147"/>
    <b v="1"/>
    <s v="photography/photobooks"/>
    <n v="146"/>
    <n v="91.88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x v="275"/>
    <b v="1"/>
    <s v="photography/photobooks"/>
    <n v="103"/>
    <n v="148.57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x v="30"/>
    <b v="1"/>
    <s v="photography/photobooks"/>
    <n v="172"/>
    <n v="174.21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x v="35"/>
    <b v="1"/>
    <s v="photography/photobooks"/>
    <n v="159"/>
    <n v="102.86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x v="205"/>
    <b v="1"/>
    <s v="photography/photobooks"/>
    <n v="104"/>
    <n v="111.18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x v="273"/>
    <b v="1"/>
    <s v="photography/photobooks"/>
    <n v="111"/>
    <n v="23.8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x v="276"/>
    <b v="1"/>
    <s v="photography/photobooks"/>
    <n v="280"/>
    <n v="81.27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x v="277"/>
    <b v="1"/>
    <s v="photography/photobooks"/>
    <n v="112"/>
    <n v="116.21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x v="59"/>
    <b v="0"/>
    <s v="music/world music"/>
    <n v="7"/>
    <n v="58.89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x v="83"/>
    <b v="0"/>
    <s v="music/world music"/>
    <n v="4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x v="244"/>
    <b v="0"/>
    <s v="music/world music"/>
    <n v="4"/>
    <n v="48.43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x v="78"/>
    <b v="0"/>
    <s v="music/world music"/>
    <n v="0"/>
    <n v="0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x v="54"/>
    <b v="0"/>
    <s v="music/world music"/>
    <n v="29"/>
    <n v="61.0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x v="29"/>
    <b v="0"/>
    <s v="music/world music"/>
    <n v="1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x v="78"/>
    <b v="0"/>
    <s v="music/world music"/>
    <n v="0"/>
    <n v="0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x v="78"/>
    <b v="0"/>
    <s v="music/world music"/>
    <n v="0"/>
    <n v="0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x v="29"/>
    <b v="0"/>
    <s v="music/world music"/>
    <n v="1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x v="79"/>
    <b v="0"/>
    <s v="music/world music"/>
    <n v="12"/>
    <n v="19.329999999999998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x v="78"/>
    <b v="0"/>
    <s v="music/world music"/>
    <n v="0"/>
    <n v="0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x v="79"/>
    <b v="0"/>
    <s v="music/world music"/>
    <n v="3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x v="78"/>
    <b v="0"/>
    <s v="music/world music"/>
    <n v="0"/>
    <n v="0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x v="78"/>
    <b v="0"/>
    <s v="music/world music"/>
    <n v="0"/>
    <n v="0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x v="83"/>
    <b v="0"/>
    <s v="music/world music"/>
    <n v="18"/>
    <n v="59.33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x v="78"/>
    <b v="0"/>
    <s v="music/world music"/>
    <n v="0"/>
    <n v="0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x v="22"/>
    <b v="0"/>
    <s v="music/world music"/>
    <n v="3"/>
    <n v="30.13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x v="69"/>
    <b v="0"/>
    <s v="music/world music"/>
    <n v="51"/>
    <n v="74.62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x v="29"/>
    <b v="0"/>
    <s v="music/world music"/>
    <n v="1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x v="44"/>
    <b v="0"/>
    <s v="music/world music"/>
    <n v="14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x v="43"/>
    <b v="1"/>
    <s v="music/rock"/>
    <n v="104"/>
    <n v="46.1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x v="57"/>
    <b v="1"/>
    <s v="music/rock"/>
    <n v="120"/>
    <n v="141.47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x v="162"/>
    <b v="1"/>
    <s v="music/rock"/>
    <n v="117"/>
    <n v="75.48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x v="133"/>
    <b v="1"/>
    <s v="music/rock"/>
    <n v="122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x v="211"/>
    <b v="1"/>
    <s v="music/rock"/>
    <n v="152"/>
    <n v="64.25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x v="75"/>
    <b v="1"/>
    <s v="music/rock"/>
    <n v="104"/>
    <n v="64.47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x v="278"/>
    <b v="1"/>
    <s v="music/rock"/>
    <n v="200"/>
    <n v="118.2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x v="142"/>
    <b v="1"/>
    <s v="music/rock"/>
    <n v="102"/>
    <n v="82.54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x v="261"/>
    <b v="1"/>
    <s v="music/rock"/>
    <n v="138"/>
    <n v="34.17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x v="279"/>
    <b v="1"/>
    <s v="music/rock"/>
    <n v="303833"/>
    <n v="42.73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x v="261"/>
    <b v="1"/>
    <s v="music/rock"/>
    <n v="199"/>
    <n v="94.49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x v="280"/>
    <b v="1"/>
    <s v="music/rock"/>
    <n v="202"/>
    <n v="55.7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x v="281"/>
    <b v="1"/>
    <s v="music/rock"/>
    <n v="118"/>
    <n v="98.03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x v="282"/>
    <b v="1"/>
    <s v="music/rock"/>
    <n v="295"/>
    <n v="92.1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x v="283"/>
    <b v="1"/>
    <s v="music/rock"/>
    <n v="213"/>
    <n v="38.18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x v="93"/>
    <b v="1"/>
    <s v="music/rock"/>
    <n v="104"/>
    <n v="27.15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x v="142"/>
    <b v="1"/>
    <s v="music/rock"/>
    <n v="114"/>
    <n v="50.69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x v="47"/>
    <b v="1"/>
    <s v="music/rock"/>
    <n v="101"/>
    <n v="38.94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x v="217"/>
    <b v="1"/>
    <s v="music/rock"/>
    <n v="125"/>
    <n v="77.64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x v="14"/>
    <b v="1"/>
    <s v="music/rock"/>
    <n v="119"/>
    <n v="43.54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x v="69"/>
    <b v="1"/>
    <s v="music/rock"/>
    <n v="166"/>
    <n v="31.82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x v="36"/>
    <b v="1"/>
    <s v="music/rock"/>
    <n v="119"/>
    <n v="63.18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x v="133"/>
    <b v="1"/>
    <s v="music/rock"/>
    <n v="100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x v="180"/>
    <b v="1"/>
    <s v="music/rock"/>
    <n v="102"/>
    <n v="140.86000000000001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x v="0"/>
    <b v="1"/>
    <s v="music/rock"/>
    <n v="117"/>
    <n v="76.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x v="190"/>
    <b v="1"/>
    <s v="music/rock"/>
    <n v="109"/>
    <n v="99.16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x v="39"/>
    <b v="1"/>
    <s v="music/rock"/>
    <n v="115"/>
    <n v="67.88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x v="162"/>
    <b v="1"/>
    <s v="music/rock"/>
    <n v="102"/>
    <n v="246.29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x v="33"/>
    <b v="1"/>
    <s v="music/rock"/>
    <n v="106"/>
    <n v="189.29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x v="241"/>
    <b v="1"/>
    <s v="music/rock"/>
    <n v="104"/>
    <n v="76.67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x v="284"/>
    <b v="1"/>
    <s v="music/rock"/>
    <n v="155"/>
    <n v="82.96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x v="285"/>
    <b v="1"/>
    <s v="music/rock"/>
    <n v="162"/>
    <n v="62.52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x v="32"/>
    <b v="1"/>
    <s v="music/rock"/>
    <n v="104"/>
    <n v="46.07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x v="286"/>
    <b v="1"/>
    <s v="music/rock"/>
    <n v="106"/>
    <n v="38.54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x v="245"/>
    <b v="1"/>
    <s v="music/rock"/>
    <n v="155"/>
    <n v="53.01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x v="143"/>
    <b v="1"/>
    <s v="music/rock"/>
    <n v="111"/>
    <n v="73.36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x v="208"/>
    <b v="1"/>
    <s v="music/rock"/>
    <n v="111"/>
    <n v="127.98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x v="142"/>
    <b v="1"/>
    <s v="music/rock"/>
    <n v="111"/>
    <n v="104.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x v="220"/>
    <b v="1"/>
    <s v="music/rock"/>
    <n v="124"/>
    <n v="67.67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x v="19"/>
    <b v="1"/>
    <s v="music/rock"/>
    <n v="211"/>
    <n v="95.93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x v="162"/>
    <b v="1"/>
    <s v="theater/plays"/>
    <n v="101"/>
    <n v="65.16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x v="287"/>
    <b v="1"/>
    <s v="theater/plays"/>
    <n v="102"/>
    <n v="32.270000000000003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x v="9"/>
    <b v="1"/>
    <s v="theater/plays"/>
    <n v="108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x v="20"/>
    <b v="1"/>
    <s v="theater/plays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x v="42"/>
    <b v="1"/>
    <s v="theater/plays"/>
    <n v="100"/>
    <n v="65.87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x v="47"/>
    <b v="1"/>
    <s v="theater/plays"/>
    <n v="125"/>
    <n v="36.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x v="48"/>
    <b v="1"/>
    <s v="theater/plays"/>
    <n v="109"/>
    <n v="44.19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x v="288"/>
    <b v="1"/>
    <s v="theater/plays"/>
    <n v="146"/>
    <n v="104.0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x v="47"/>
    <b v="1"/>
    <s v="theater/plays"/>
    <n v="110"/>
    <n v="35.9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x v="148"/>
    <b v="1"/>
    <s v="theater/plays"/>
    <n v="102"/>
    <n v="127.79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x v="19"/>
    <b v="1"/>
    <s v="theater/plays"/>
    <n v="122"/>
    <n v="27.73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x v="31"/>
    <b v="1"/>
    <s v="theater/plays"/>
    <n v="102"/>
    <n v="39.83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x v="23"/>
    <b v="1"/>
    <s v="theater/plays"/>
    <n v="141"/>
    <n v="52.17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x v="146"/>
    <b v="1"/>
    <s v="theater/plays"/>
    <n v="110"/>
    <n v="92.04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x v="51"/>
    <b v="1"/>
    <s v="theater/plays"/>
    <n v="105"/>
    <n v="63.4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x v="58"/>
    <b v="1"/>
    <s v="theater/plays"/>
    <n v="124"/>
    <n v="135.63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x v="54"/>
    <b v="1"/>
    <s v="theater/plays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x v="60"/>
    <b v="1"/>
    <s v="theater/plays"/>
    <n v="103"/>
    <n v="70.86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x v="133"/>
    <b v="1"/>
    <s v="theater/plays"/>
    <n v="100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x v="52"/>
    <b v="1"/>
    <s v="theater/plays"/>
    <n v="130"/>
    <n v="42.2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x v="201"/>
    <b v="0"/>
    <s v="technology/wearables"/>
    <n v="40"/>
    <n v="152.41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x v="48"/>
    <b v="0"/>
    <s v="technology/wearables"/>
    <n v="26"/>
    <n v="90.62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x v="289"/>
    <b v="0"/>
    <s v="technology/wearables"/>
    <n v="65"/>
    <n v="201.6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x v="43"/>
    <b v="0"/>
    <s v="technology/wearables"/>
    <n v="12"/>
    <n v="127.93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x v="44"/>
    <b v="0"/>
    <s v="technology/wearables"/>
    <n v="11"/>
    <n v="29.89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x v="2"/>
    <b v="0"/>
    <s v="technology/wearables"/>
    <n v="112"/>
    <n v="367.97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x v="54"/>
    <b v="0"/>
    <s v="technology/wearables"/>
    <n v="16"/>
    <n v="129.16999999999999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x v="61"/>
    <b v="0"/>
    <s v="technology/wearables"/>
    <n v="32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x v="29"/>
    <b v="0"/>
    <s v="technology/wearables"/>
    <n v="1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x v="259"/>
    <b v="0"/>
    <s v="technology/wearables"/>
    <n v="31"/>
    <n v="102.02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x v="202"/>
    <b v="0"/>
    <s v="technology/wearables"/>
    <n v="1"/>
    <n v="184.36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x v="290"/>
    <b v="0"/>
    <s v="technology/wearables"/>
    <n v="40"/>
    <n v="162.91999999999999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x v="29"/>
    <b v="0"/>
    <s v="technology/wearables"/>
    <n v="0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x v="10"/>
    <b v="0"/>
    <s v="technology/wearables"/>
    <n v="6"/>
    <n v="603.53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x v="125"/>
    <b v="0"/>
    <s v="technology/wearables"/>
    <n v="15"/>
    <n v="45.41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x v="82"/>
    <b v="0"/>
    <s v="technology/wearables"/>
    <n v="15"/>
    <n v="97.33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x v="83"/>
    <b v="0"/>
    <s v="technology/wearables"/>
    <n v="1"/>
    <n v="167.67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x v="63"/>
    <b v="0"/>
    <s v="technology/wearables"/>
    <n v="1"/>
    <n v="859.86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x v="80"/>
    <b v="0"/>
    <s v="technology/wearables"/>
    <n v="0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x v="34"/>
    <b v="0"/>
    <s v="technology/wearables"/>
    <n v="9"/>
    <n v="30.27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x v="240"/>
    <b v="0"/>
    <s v="technology/wearables"/>
    <n v="10"/>
    <n v="54.67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x v="22"/>
    <b v="0"/>
    <s v="technology/wearables"/>
    <n v="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x v="202"/>
    <b v="0"/>
    <s v="technology/wearables"/>
    <n v="1"/>
    <n v="102.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x v="14"/>
    <b v="0"/>
    <s v="technology/wearables"/>
    <n v="4"/>
    <n v="41.59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x v="41"/>
    <b v="0"/>
    <s v="technology/wearables"/>
    <n v="2"/>
    <n v="116.5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x v="82"/>
    <b v="0"/>
    <s v="technology/wearables"/>
    <n v="1"/>
    <n v="45.33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x v="133"/>
    <b v="0"/>
    <s v="technology/wearables"/>
    <n v="22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x v="69"/>
    <b v="0"/>
    <s v="technology/wearables"/>
    <n v="1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x v="78"/>
    <b v="0"/>
    <s v="technology/wearables"/>
    <n v="0"/>
    <n v="0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x v="78"/>
    <b v="0"/>
    <s v="technology/wearables"/>
    <n v="0"/>
    <n v="0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x v="222"/>
    <b v="0"/>
    <s v="technology/wearables"/>
    <n v="11"/>
    <n v="51.82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x v="38"/>
    <b v="0"/>
    <s v="technology/wearables"/>
    <n v="20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x v="291"/>
    <b v="0"/>
    <s v="technology/wearables"/>
    <n v="85"/>
    <n v="379.23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x v="205"/>
    <b v="0"/>
    <s v="technology/wearables"/>
    <n v="49"/>
    <n v="176.36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x v="41"/>
    <b v="0"/>
    <s v="technology/wearables"/>
    <n v="3"/>
    <n v="66.06999999999999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x v="77"/>
    <b v="0"/>
    <s v="technology/wearables"/>
    <n v="7"/>
    <n v="89.65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x v="78"/>
    <b v="0"/>
    <s v="technology/wearables"/>
    <n v="0"/>
    <n v="0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x v="67"/>
    <b v="0"/>
    <s v="technology/wearables"/>
    <n v="70"/>
    <n v="382.39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x v="29"/>
    <b v="0"/>
    <s v="technology/wearables"/>
    <n v="0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x v="292"/>
    <b v="0"/>
    <s v="technology/wearables"/>
    <n v="102"/>
    <n v="158.36000000000001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x v="237"/>
    <b v="1"/>
    <s v="publishing/nonfiction"/>
    <n v="378"/>
    <n v="40.76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x v="63"/>
    <b v="1"/>
    <s v="publishing/nonfiction"/>
    <n v="125"/>
    <n v="53.57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x v="184"/>
    <b v="1"/>
    <s v="publishing/nonfiction"/>
    <n v="147"/>
    <n v="48.45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x v="162"/>
    <b v="1"/>
    <s v="publishing/nonfiction"/>
    <n v="102"/>
    <n v="82.42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x v="55"/>
    <b v="1"/>
    <s v="publishing/nonfiction"/>
    <n v="102"/>
    <n v="230.19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x v="293"/>
    <b v="1"/>
    <s v="publishing/nonfiction"/>
    <n v="204"/>
    <n v="59.36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x v="76"/>
    <b v="1"/>
    <s v="publishing/nonfiction"/>
    <n v="104"/>
    <n v="66.7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x v="148"/>
    <b v="1"/>
    <s v="publishing/nonfiction"/>
    <n v="101"/>
    <n v="168.78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x v="294"/>
    <b v="1"/>
    <s v="publishing/nonfiction"/>
    <n v="136"/>
    <n v="59.9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x v="288"/>
    <b v="1"/>
    <s v="publishing/nonfiction"/>
    <n v="134"/>
    <n v="31.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x v="31"/>
    <b v="1"/>
    <s v="publishing/nonfiction"/>
    <n v="130"/>
    <n v="24.42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x v="212"/>
    <b v="1"/>
    <s v="publishing/nonfiction"/>
    <n v="123"/>
    <n v="25.35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x v="45"/>
    <b v="1"/>
    <s v="publishing/nonfiction"/>
    <n v="183"/>
    <n v="71.44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x v="71"/>
    <b v="1"/>
    <s v="publishing/nonfiction"/>
    <n v="125"/>
    <n v="38.549999999999997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x v="72"/>
    <b v="1"/>
    <s v="publishing/nonfiction"/>
    <n v="112"/>
    <n v="68.37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x v="10"/>
    <b v="1"/>
    <s v="publishing/nonfiction"/>
    <n v="116"/>
    <n v="40.21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x v="75"/>
    <b v="1"/>
    <s v="publishing/nonfiction"/>
    <n v="173"/>
    <n v="32.07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x v="295"/>
    <b v="1"/>
    <s v="publishing/nonfiction"/>
    <n v="126"/>
    <n v="28.63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x v="20"/>
    <b v="1"/>
    <s v="publishing/nonfiction"/>
    <n v="109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x v="81"/>
    <b v="1"/>
    <s v="publishing/nonfiction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x v="296"/>
    <b v="1"/>
    <s v="music/rock"/>
    <n v="119"/>
    <n v="346.04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x v="297"/>
    <b v="1"/>
    <s v="music/rock"/>
    <n v="100"/>
    <n v="81.739999999999995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x v="206"/>
    <b v="1"/>
    <s v="music/rock"/>
    <n v="126"/>
    <n v="64.54000000000000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x v="240"/>
    <b v="1"/>
    <s v="music/rock"/>
    <n v="114"/>
    <n v="63.48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x v="45"/>
    <b v="1"/>
    <s v="music/rock"/>
    <n v="111"/>
    <n v="63.62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x v="298"/>
    <b v="1"/>
    <s v="music/rock"/>
    <n v="105"/>
    <n v="83.97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x v="9"/>
    <b v="1"/>
    <s v="music/rock"/>
    <n v="104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x v="16"/>
    <b v="1"/>
    <s v="music/rock"/>
    <n v="107"/>
    <n v="107.0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x v="38"/>
    <b v="1"/>
    <s v="music/rock"/>
    <n v="1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x v="47"/>
    <b v="1"/>
    <s v="music/rock"/>
    <n v="105"/>
    <n v="201.94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x v="36"/>
    <b v="1"/>
    <s v="music/rock"/>
    <n v="189"/>
    <n v="43.06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x v="280"/>
    <b v="1"/>
    <s v="music/rock"/>
    <n v="171"/>
    <n v="62.87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x v="129"/>
    <b v="1"/>
    <s v="music/rock"/>
    <n v="252"/>
    <n v="55.61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x v="162"/>
    <b v="1"/>
    <s v="music/rock"/>
    <n v="116"/>
    <n v="48.71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x v="182"/>
    <b v="1"/>
    <s v="music/rock"/>
    <n v="203"/>
    <n v="30.58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x v="299"/>
    <b v="1"/>
    <s v="music/rock"/>
    <n v="112"/>
    <n v="73.91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x v="81"/>
    <b v="1"/>
    <s v="music/rock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x v="196"/>
    <b v="1"/>
    <s v="music/rock"/>
    <n v="107"/>
    <n v="73.36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x v="265"/>
    <b v="1"/>
    <s v="music/rock"/>
    <n v="104"/>
    <n v="56.4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x v="251"/>
    <b v="1"/>
    <s v="music/rock"/>
    <n v="212"/>
    <n v="50.25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x v="287"/>
    <b v="1"/>
    <s v="music/rock"/>
    <n v="124"/>
    <n v="68.94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x v="179"/>
    <b v="1"/>
    <s v="music/rock"/>
    <n v="110"/>
    <n v="65.91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x v="25"/>
    <b v="1"/>
    <s v="music/rock"/>
    <n v="219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x v="76"/>
    <b v="1"/>
    <s v="music/rock"/>
    <n v="137"/>
    <n v="70.06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x v="300"/>
    <b v="1"/>
    <s v="music/rock"/>
    <n v="135"/>
    <n v="60.1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x v="69"/>
    <b v="1"/>
    <s v="music/rock"/>
    <n v="145"/>
    <n v="21.38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x v="10"/>
    <b v="1"/>
    <s v="music/rock"/>
    <n v="109"/>
    <n v="160.79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x v="62"/>
    <b v="1"/>
    <s v="music/rock"/>
    <n v="110"/>
    <n v="42.38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x v="201"/>
    <b v="1"/>
    <s v="music/rock"/>
    <n v="114"/>
    <n v="27.32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x v="47"/>
    <b v="1"/>
    <s v="music/rock"/>
    <n v="102"/>
    <n v="196.83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x v="57"/>
    <b v="1"/>
    <s v="music/rock"/>
    <n v="122"/>
    <n v="53.88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x v="141"/>
    <b v="1"/>
    <s v="music/rock"/>
    <n v="112"/>
    <n v="47.76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x v="196"/>
    <b v="1"/>
    <s v="music/rock"/>
    <n v="107"/>
    <n v="88.19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x v="150"/>
    <b v="1"/>
    <s v="music/rock"/>
    <n v="114"/>
    <n v="72.06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x v="71"/>
    <b v="1"/>
    <s v="music/rock"/>
    <n v="110"/>
    <n v="74.2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x v="192"/>
    <b v="1"/>
    <s v="music/rock"/>
    <n v="126"/>
    <n v="61.7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x v="69"/>
    <b v="1"/>
    <s v="music/rock"/>
    <n v="167"/>
    <n v="17.23999999999999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x v="301"/>
    <b v="1"/>
    <s v="music/rock"/>
    <n v="497"/>
    <n v="51.72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x v="116"/>
    <b v="1"/>
    <s v="music/rock"/>
    <n v="109"/>
    <n v="24.1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x v="36"/>
    <b v="1"/>
    <s v="music/rock"/>
    <n v="103"/>
    <n v="62.17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x v="81"/>
    <b v="0"/>
    <s v="publishing/translations"/>
    <n v="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x v="57"/>
    <b v="0"/>
    <s v="publishing/translations"/>
    <n v="0"/>
    <n v="6.18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x v="83"/>
    <b v="0"/>
    <s v="publishing/translations"/>
    <n v="0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x v="84"/>
    <b v="0"/>
    <s v="publishing/translations"/>
    <n v="1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x v="79"/>
    <b v="0"/>
    <s v="publishing/translations"/>
    <n v="7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x v="78"/>
    <b v="0"/>
    <s v="publishing/translations"/>
    <n v="0"/>
    <n v="0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x v="29"/>
    <b v="0"/>
    <s v="publishing/translations"/>
    <n v="0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x v="83"/>
    <b v="0"/>
    <s v="publishing/translations"/>
    <n v="0"/>
    <n v="2.33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x v="62"/>
    <b v="0"/>
    <s v="publishing/translations"/>
    <n v="5"/>
    <n v="24.62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x v="29"/>
    <b v="0"/>
    <s v="publishing/translations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x v="29"/>
    <b v="0"/>
    <s v="publishing/translations"/>
    <n v="0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x v="82"/>
    <b v="0"/>
    <s v="publishing/translations"/>
    <n v="18"/>
    <n v="88.89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x v="78"/>
    <b v="0"/>
    <s v="publishing/translations"/>
    <n v="0"/>
    <n v="0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x v="84"/>
    <b v="0"/>
    <s v="publishing/translations"/>
    <n v="1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x v="29"/>
    <b v="0"/>
    <s v="publishing/translations"/>
    <n v="0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x v="73"/>
    <b v="0"/>
    <s v="publishing/translations"/>
    <n v="7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x v="83"/>
    <b v="0"/>
    <s v="publishing/translations"/>
    <n v="3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x v="84"/>
    <b v="0"/>
    <s v="publishing/translations"/>
    <n v="0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x v="84"/>
    <b v="0"/>
    <s v="publishing/translations"/>
    <n v="0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x v="29"/>
    <b v="0"/>
    <s v="publishing/translations"/>
    <n v="0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x v="25"/>
    <b v="0"/>
    <s v="publishing/translations"/>
    <n v="20"/>
    <n v="109.0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x v="78"/>
    <b v="0"/>
    <s v="publishing/translations"/>
    <n v="0"/>
    <n v="0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x v="78"/>
    <b v="0"/>
    <s v="publishing/translations"/>
    <n v="0"/>
    <n v="0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x v="80"/>
    <b v="0"/>
    <s v="publishing/translations"/>
    <n v="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x v="83"/>
    <b v="0"/>
    <s v="publishing/translations"/>
    <n v="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x v="78"/>
    <b v="0"/>
    <s v="publishing/translations"/>
    <n v="0"/>
    <n v="0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x v="81"/>
    <b v="0"/>
    <s v="publishing/translations"/>
    <n v="8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x v="5"/>
    <b v="0"/>
    <s v="publishing/translations"/>
    <n v="32"/>
    <n v="115.55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x v="78"/>
    <b v="0"/>
    <s v="publishing/translations"/>
    <n v="0"/>
    <n v="0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x v="73"/>
    <b v="0"/>
    <s v="publishing/translations"/>
    <n v="7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x v="202"/>
    <b v="0"/>
    <s v="publishing/translations"/>
    <n v="10"/>
    <n v="744.5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x v="84"/>
    <b v="0"/>
    <s v="publishing/translations"/>
    <n v="0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x v="84"/>
    <b v="0"/>
    <s v="publishing/translations"/>
    <n v="1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x v="19"/>
    <b v="0"/>
    <s v="publishing/translations"/>
    <n v="27"/>
    <n v="36.6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x v="22"/>
    <b v="0"/>
    <s v="publishing/translations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x v="79"/>
    <b v="0"/>
    <s v="publishing/translations"/>
    <n v="7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x v="29"/>
    <b v="0"/>
    <s v="publishing/translations"/>
    <n v="0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x v="83"/>
    <b v="0"/>
    <s v="publishing/translations"/>
    <n v="1"/>
    <n v="673.33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x v="78"/>
    <b v="0"/>
    <s v="publishing/translations"/>
    <n v="0"/>
    <n v="0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x v="78"/>
    <b v="0"/>
    <s v="publishing/translations"/>
    <n v="0"/>
    <n v="0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x v="78"/>
    <b v="0"/>
    <s v="publishing/translations"/>
    <n v="0"/>
    <n v="0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x v="78"/>
    <b v="0"/>
    <s v="publishing/translations"/>
    <n v="0"/>
    <n v="0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x v="78"/>
    <b v="0"/>
    <s v="publishing/translations"/>
    <n v="0"/>
    <n v="0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x v="83"/>
    <b v="0"/>
    <s v="publishing/translations"/>
    <n v="0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x v="78"/>
    <b v="0"/>
    <s v="publishing/translations"/>
    <n v="0"/>
    <n v="0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x v="78"/>
    <b v="0"/>
    <s v="publishing/translations"/>
    <n v="0"/>
    <n v="0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x v="29"/>
    <b v="0"/>
    <s v="publishing/translations"/>
    <n v="0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x v="84"/>
    <b v="0"/>
    <s v="publishing/translations"/>
    <n v="0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x v="78"/>
    <b v="0"/>
    <s v="publishing/translations"/>
    <n v="0"/>
    <n v="0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x v="78"/>
    <b v="0"/>
    <s v="publishing/translations"/>
    <n v="0"/>
    <n v="0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x v="29"/>
    <b v="0"/>
    <s v="publishing/translations"/>
    <n v="1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x v="63"/>
    <b v="0"/>
    <s v="publishing/translations"/>
    <n v="11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x v="83"/>
    <b v="0"/>
    <s v="publishing/translations"/>
    <n v="3"/>
    <n v="48.33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x v="78"/>
    <b v="0"/>
    <s v="publishing/translations"/>
    <n v="0"/>
    <n v="0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x v="78"/>
    <b v="0"/>
    <s v="publishing/translations"/>
    <n v="0"/>
    <n v="0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x v="78"/>
    <b v="0"/>
    <s v="publishing/translations"/>
    <n v="0"/>
    <n v="0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x v="78"/>
    <b v="0"/>
    <s v="publishing/translations"/>
    <n v="0"/>
    <n v="0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x v="158"/>
    <b v="1"/>
    <s v="publishing/radio &amp; podcasts"/>
    <n v="101"/>
    <n v="44.67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x v="3"/>
    <b v="1"/>
    <s v="publishing/radio &amp; podcasts"/>
    <n v="109"/>
    <n v="28.94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x v="20"/>
    <b v="1"/>
    <s v="publishing/radio &amp; podcasts"/>
    <n v="148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x v="302"/>
    <b v="1"/>
    <s v="publishing/radio &amp; podcasts"/>
    <n v="163"/>
    <n v="34.869999999999997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x v="303"/>
    <b v="1"/>
    <s v="publishing/radio &amp; podcasts"/>
    <n v="456"/>
    <n v="52.62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x v="290"/>
    <b v="1"/>
    <s v="publishing/radio &amp; podcasts"/>
    <n v="108"/>
    <n v="69.59999999999999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x v="304"/>
    <b v="1"/>
    <s v="publishing/radio &amp; podcasts"/>
    <n v="115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x v="305"/>
    <b v="1"/>
    <s v="publishing/radio &amp; podcasts"/>
    <n v="102"/>
    <n v="33.19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x v="306"/>
    <b v="1"/>
    <s v="publishing/radio &amp; podcasts"/>
    <n v="108"/>
    <n v="149.46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x v="75"/>
    <b v="1"/>
    <s v="publishing/radio &amp; podcasts"/>
    <n v="125"/>
    <n v="23.17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x v="307"/>
    <b v="1"/>
    <s v="publishing/radio &amp; podcasts"/>
    <n v="104"/>
    <n v="96.88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x v="226"/>
    <b v="1"/>
    <s v="publishing/radio &amp; podcasts"/>
    <n v="139"/>
    <n v="103.2"/>
    <x v="3"/>
    <x v="23"/>
  </r>
  <r>
    <n v="1473"/>
    <x v="1473"/>
    <s v="Public Radio Project"/>
    <n v="1500"/>
    <n v="1807.74"/>
    <x v="0"/>
    <x v="0"/>
    <s v="USD"/>
    <n v="1330644639"/>
    <n v="1328052639"/>
    <b v="1"/>
    <x v="5"/>
    <b v="1"/>
    <s v="publishing/radio &amp; podcasts"/>
    <n v="121"/>
    <n v="38.46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x v="88"/>
    <b v="1"/>
    <s v="publishing/radio &amp; podcasts"/>
    <n v="112"/>
    <n v="44.3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x v="308"/>
    <b v="1"/>
    <s v="publishing/radio &amp; podcasts"/>
    <n v="189"/>
    <n v="64.17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x v="309"/>
    <b v="1"/>
    <s v="publishing/radio &amp; podcasts"/>
    <n v="662"/>
    <n v="43.33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x v="232"/>
    <b v="1"/>
    <s v="publishing/radio &amp; podcasts"/>
    <n v="111"/>
    <n v="90.5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x v="310"/>
    <b v="1"/>
    <s v="publishing/radio &amp; podcasts"/>
    <n v="1182"/>
    <n v="29.19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x v="26"/>
    <b v="1"/>
    <s v="publishing/radio &amp; podcasts"/>
    <n v="137"/>
    <n v="30.96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x v="311"/>
    <b v="1"/>
    <s v="publishing/radio &amp; podcasts"/>
    <n v="117"/>
    <n v="92.16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x v="79"/>
    <b v="0"/>
    <s v="publishing/fiction"/>
    <n v="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x v="29"/>
    <b v="0"/>
    <s v="publishing/fiction"/>
    <n v="0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x v="84"/>
    <b v="0"/>
    <s v="publishing/fiction"/>
    <n v="1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x v="78"/>
    <b v="0"/>
    <s v="publishing/fiction"/>
    <n v="0"/>
    <n v="0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x v="83"/>
    <b v="0"/>
    <s v="publishing/fiction"/>
    <n v="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x v="83"/>
    <b v="0"/>
    <s v="publishing/fiction"/>
    <n v="0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x v="78"/>
    <b v="0"/>
    <s v="publishing/fiction"/>
    <n v="0"/>
    <n v="0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x v="79"/>
    <b v="0"/>
    <s v="publishing/fiction"/>
    <n v="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x v="78"/>
    <b v="0"/>
    <s v="publishing/fiction"/>
    <n v="0"/>
    <n v="0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x v="10"/>
    <b v="0"/>
    <s v="publishing/fiction"/>
    <n v="31"/>
    <n v="47.11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x v="29"/>
    <b v="0"/>
    <s v="publishing/fiction"/>
    <n v="8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x v="84"/>
    <b v="0"/>
    <s v="publishing/fiction"/>
    <n v="1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x v="78"/>
    <b v="0"/>
    <s v="publishing/fiction"/>
    <n v="0"/>
    <n v="0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x v="202"/>
    <b v="0"/>
    <s v="publishing/fiction"/>
    <n v="9"/>
    <n v="40.45000000000000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x v="78"/>
    <b v="0"/>
    <s v="publishing/fiction"/>
    <n v="0"/>
    <n v="0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x v="78"/>
    <b v="0"/>
    <s v="publishing/fiction"/>
    <n v="0"/>
    <n v="0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x v="29"/>
    <b v="0"/>
    <s v="publishing/fiction"/>
    <n v="0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x v="83"/>
    <b v="0"/>
    <s v="publishing/fiction"/>
    <n v="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x v="29"/>
    <b v="0"/>
    <s v="publishing/fiction"/>
    <n v="0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x v="41"/>
    <b v="0"/>
    <s v="publishing/fiction"/>
    <n v="25"/>
    <n v="46.73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x v="312"/>
    <b v="1"/>
    <s v="photography/photobooks"/>
    <n v="166"/>
    <n v="97.73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x v="313"/>
    <b v="1"/>
    <s v="photography/photobooks"/>
    <n v="101"/>
    <n v="67.84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x v="26"/>
    <b v="1"/>
    <s v="photography/photobooks"/>
    <n v="108"/>
    <n v="56.98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x v="314"/>
    <b v="1"/>
    <s v="photography/photobooks"/>
    <n v="278"/>
    <n v="67.16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x v="315"/>
    <b v="1"/>
    <s v="photography/photobooks"/>
    <n v="104"/>
    <n v="48.04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x v="68"/>
    <b v="1"/>
    <s v="photography/photobooks"/>
    <n v="111"/>
    <n v="38.86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x v="51"/>
    <b v="1"/>
    <s v="photography/photobooks"/>
    <n v="215"/>
    <n v="78.18000000000000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x v="263"/>
    <b v="1"/>
    <s v="photography/photobooks"/>
    <n v="111"/>
    <n v="97.11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x v="193"/>
    <b v="1"/>
    <s v="photography/photobooks"/>
    <n v="124"/>
    <n v="110.39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x v="316"/>
    <b v="1"/>
    <s v="photography/photobooks"/>
    <n v="101"/>
    <n v="39.92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x v="190"/>
    <b v="1"/>
    <s v="photography/photobooks"/>
    <n v="112"/>
    <n v="75.98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x v="317"/>
    <b v="1"/>
    <s v="photography/photobooks"/>
    <n v="559"/>
    <n v="58.38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x v="224"/>
    <b v="1"/>
    <s v="photography/photobooks"/>
    <n v="150"/>
    <n v="55.82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x v="282"/>
    <b v="1"/>
    <s v="photography/photobooks"/>
    <n v="106"/>
    <n v="151.24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x v="160"/>
    <b v="1"/>
    <s v="photography/photobooks"/>
    <n v="157"/>
    <n v="849.67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x v="318"/>
    <b v="1"/>
    <s v="photography/photobooks"/>
    <n v="109"/>
    <n v="159.24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x v="319"/>
    <b v="1"/>
    <s v="photography/photobooks"/>
    <n v="162"/>
    <n v="39.51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x v="163"/>
    <b v="1"/>
    <s v="photography/photobooks"/>
    <n v="205"/>
    <n v="130.53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x v="108"/>
    <b v="1"/>
    <s v="photography/photobooks"/>
    <n v="103"/>
    <n v="64.16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x v="157"/>
    <b v="1"/>
    <s v="photography/photobooks"/>
    <n v="103"/>
    <n v="111.5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x v="97"/>
    <b v="1"/>
    <s v="photography/photobooks"/>
    <n v="107"/>
    <n v="170.45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x v="320"/>
    <b v="1"/>
    <s v="photography/photobooks"/>
    <n v="139"/>
    <n v="133.7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x v="198"/>
    <b v="1"/>
    <s v="photography/photobooks"/>
    <n v="125"/>
    <n v="95.83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x v="33"/>
    <b v="1"/>
    <s v="photography/photobooks"/>
    <n v="207"/>
    <n v="221.79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x v="205"/>
    <b v="1"/>
    <s v="photography/photobooks"/>
    <n v="174"/>
    <n v="32.32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x v="321"/>
    <b v="1"/>
    <s v="photography/photobooks"/>
    <n v="120"/>
    <n v="98.84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x v="16"/>
    <b v="1"/>
    <s v="photography/photobooks"/>
    <n v="110"/>
    <n v="55.22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x v="322"/>
    <b v="1"/>
    <s v="photography/photobooks"/>
    <n v="282"/>
    <n v="52.79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x v="261"/>
    <b v="1"/>
    <s v="photography/photobooks"/>
    <n v="101"/>
    <n v="135.66999999999999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x v="323"/>
    <b v="1"/>
    <s v="photography/photobooks"/>
    <n v="135"/>
    <n v="53.99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x v="196"/>
    <b v="1"/>
    <s v="photography/photobooks"/>
    <n v="176"/>
    <n v="56.64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x v="324"/>
    <b v="1"/>
    <s v="photography/photobooks"/>
    <n v="484"/>
    <n v="82.32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x v="325"/>
    <b v="1"/>
    <s v="photography/photobooks"/>
    <n v="145"/>
    <n v="88.26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x v="232"/>
    <b v="1"/>
    <s v="photography/photobooks"/>
    <n v="418"/>
    <n v="84.9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x v="238"/>
    <b v="1"/>
    <s v="photography/photobooks"/>
    <n v="132"/>
    <n v="48.15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x v="326"/>
    <b v="1"/>
    <s v="photography/photobooks"/>
    <n v="250"/>
    <n v="66.02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x v="291"/>
    <b v="1"/>
    <s v="photography/photobooks"/>
    <n v="180"/>
    <n v="96.38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x v="67"/>
    <b v="1"/>
    <s v="photography/photobooks"/>
    <n v="103"/>
    <n v="156.16999999999999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x v="4"/>
    <b v="1"/>
    <s v="photography/photobooks"/>
    <n v="136"/>
    <n v="95.76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x v="15"/>
    <b v="1"/>
    <s v="photography/photobooks"/>
    <n v="118"/>
    <n v="180.4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x v="84"/>
    <b v="0"/>
    <s v="photography/nature"/>
    <n v="0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x v="29"/>
    <b v="0"/>
    <s v="photography/nature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x v="29"/>
    <b v="0"/>
    <s v="photography/nature"/>
    <n v="0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x v="78"/>
    <b v="0"/>
    <s v="photography/nature"/>
    <n v="0"/>
    <n v="0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x v="29"/>
    <b v="0"/>
    <s v="photography/nature"/>
    <n v="0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x v="202"/>
    <b v="0"/>
    <s v="photography/nature"/>
    <n v="29"/>
    <n v="26.27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x v="78"/>
    <b v="0"/>
    <s v="photography/nature"/>
    <n v="0"/>
    <n v="0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x v="29"/>
    <b v="0"/>
    <s v="photography/nature"/>
    <n v="9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x v="79"/>
    <b v="0"/>
    <s v="photography/nature"/>
    <n v="34"/>
    <n v="28.33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x v="63"/>
    <b v="0"/>
    <s v="photography/nature"/>
    <n v="13"/>
    <n v="14.43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x v="78"/>
    <b v="0"/>
    <s v="photography/nature"/>
    <n v="0"/>
    <n v="0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x v="38"/>
    <b v="0"/>
    <s v="photography/nature"/>
    <n v="49"/>
    <n v="132.19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x v="78"/>
    <b v="0"/>
    <s v="photography/nature"/>
    <n v="0"/>
    <n v="0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x v="78"/>
    <b v="0"/>
    <s v="photography/nature"/>
    <n v="0"/>
    <n v="0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x v="78"/>
    <b v="0"/>
    <s v="photography/nature"/>
    <n v="0"/>
    <n v="0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x v="8"/>
    <b v="0"/>
    <s v="photography/nature"/>
    <n v="45"/>
    <n v="56.42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x v="29"/>
    <b v="0"/>
    <s v="photography/nature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x v="83"/>
    <b v="0"/>
    <s v="photography/nature"/>
    <n v="5"/>
    <n v="11.67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x v="29"/>
    <b v="0"/>
    <s v="photography/nature"/>
    <n v="0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x v="80"/>
    <b v="0"/>
    <s v="photography/nature"/>
    <n v="4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x v="29"/>
    <b v="0"/>
    <s v="publishing/art books"/>
    <n v="1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x v="78"/>
    <b v="0"/>
    <s v="publishing/art books"/>
    <n v="0"/>
    <n v="0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x v="84"/>
    <b v="0"/>
    <s v="publishing/art books"/>
    <n v="1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x v="29"/>
    <b v="0"/>
    <s v="publishing/art books"/>
    <n v="0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x v="29"/>
    <b v="0"/>
    <s v="publishing/art books"/>
    <n v="3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x v="211"/>
    <b v="0"/>
    <s v="publishing/art books"/>
    <n v="21"/>
    <n v="108.05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x v="62"/>
    <b v="0"/>
    <s v="publishing/art books"/>
    <n v="4"/>
    <n v="26.92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x v="19"/>
    <b v="0"/>
    <s v="publishing/art books"/>
    <n v="14"/>
    <n v="155"/>
    <x v="3"/>
    <x v="25"/>
  </r>
  <r>
    <n v="1569"/>
    <x v="1569"/>
    <s v="to be removed"/>
    <n v="30000"/>
    <n v="0"/>
    <x v="1"/>
    <x v="0"/>
    <s v="USD"/>
    <n v="1369498714"/>
    <n v="1366906714"/>
    <b v="0"/>
    <x v="78"/>
    <b v="0"/>
    <s v="publishing/art books"/>
    <n v="0"/>
    <n v="0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x v="47"/>
    <b v="0"/>
    <s v="publishing/art books"/>
    <n v="41"/>
    <n v="47.77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x v="80"/>
    <b v="0"/>
    <s v="publishing/art books"/>
    <n v="1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x v="83"/>
    <b v="0"/>
    <s v="publishing/art books"/>
    <n v="5"/>
    <n v="41.67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x v="83"/>
    <b v="0"/>
    <s v="publishing/art books"/>
    <n v="2"/>
    <n v="74.33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x v="79"/>
    <b v="0"/>
    <s v="publishing/art books"/>
    <n v="5"/>
    <n v="84.33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x v="2"/>
    <b v="0"/>
    <s v="publishing/art books"/>
    <n v="23"/>
    <n v="65.459999999999994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x v="73"/>
    <b v="0"/>
    <s v="publishing/art books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x v="84"/>
    <b v="0"/>
    <s v="publishing/art books"/>
    <n v="1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x v="80"/>
    <b v="0"/>
    <s v="publishing/art books"/>
    <n v="11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x v="84"/>
    <b v="0"/>
    <s v="publishing/art books"/>
    <n v="1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x v="78"/>
    <b v="0"/>
    <s v="publishing/art books"/>
    <n v="0"/>
    <n v="0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x v="29"/>
    <b v="0"/>
    <s v="photography/places"/>
    <n v="1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x v="83"/>
    <b v="0"/>
    <s v="photography/places"/>
    <n v="9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x v="29"/>
    <b v="0"/>
    <s v="photography/places"/>
    <n v="0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x v="78"/>
    <b v="0"/>
    <s v="photography/places"/>
    <n v="0"/>
    <n v="0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x v="8"/>
    <b v="0"/>
    <s v="photography/places"/>
    <n v="79"/>
    <n v="131.66999999999999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x v="78"/>
    <b v="0"/>
    <s v="photography/places"/>
    <n v="0"/>
    <n v="0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x v="29"/>
    <b v="0"/>
    <s v="photography/places"/>
    <n v="0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x v="78"/>
    <b v="0"/>
    <s v="photography/places"/>
    <n v="0"/>
    <n v="0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x v="78"/>
    <b v="0"/>
    <s v="photography/places"/>
    <n v="0"/>
    <n v="0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x v="84"/>
    <b v="0"/>
    <s v="photography/places"/>
    <n v="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x v="297"/>
    <b v="0"/>
    <s v="photography/places"/>
    <n v="29"/>
    <n v="44.48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x v="78"/>
    <b v="0"/>
    <s v="photography/places"/>
    <n v="0"/>
    <n v="0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x v="83"/>
    <b v="0"/>
    <s v="photography/places"/>
    <n v="0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x v="73"/>
    <b v="0"/>
    <s v="photography/places"/>
    <n v="21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x v="63"/>
    <b v="0"/>
    <s v="photography/places"/>
    <n v="0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x v="83"/>
    <b v="0"/>
    <s v="photography/places"/>
    <n v="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x v="78"/>
    <b v="0"/>
    <s v="photography/places"/>
    <n v="0"/>
    <n v="0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x v="29"/>
    <b v="0"/>
    <s v="photography/places"/>
    <n v="0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x v="78"/>
    <b v="0"/>
    <s v="photography/places"/>
    <n v="0"/>
    <n v="0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x v="82"/>
    <b v="0"/>
    <s v="photography/places"/>
    <n v="7"/>
    <n v="40.78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x v="66"/>
    <b v="1"/>
    <s v="music/rock"/>
    <n v="108"/>
    <n v="48.33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x v="58"/>
    <b v="1"/>
    <s v="music/rock"/>
    <n v="100"/>
    <n v="46.9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x v="209"/>
    <b v="1"/>
    <s v="music/rock"/>
    <n v="100"/>
    <n v="66.69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x v="16"/>
    <b v="1"/>
    <s v="music/rock"/>
    <n v="122"/>
    <n v="48.84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x v="34"/>
    <b v="1"/>
    <s v="music/rock"/>
    <n v="101"/>
    <n v="137.3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x v="297"/>
    <b v="1"/>
    <s v="music/rock"/>
    <n v="101"/>
    <n v="87.83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x v="242"/>
    <b v="1"/>
    <s v="music/rock"/>
    <n v="145"/>
    <n v="70.790000000000006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x v="23"/>
    <b v="1"/>
    <s v="music/rock"/>
    <n v="101"/>
    <n v="52.83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x v="80"/>
    <b v="1"/>
    <s v="music/rock"/>
    <n v="118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x v="300"/>
    <b v="1"/>
    <s v="music/rock"/>
    <n v="272"/>
    <n v="48.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x v="74"/>
    <b v="1"/>
    <s v="music/rock"/>
    <n v="125"/>
    <n v="37.07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x v="202"/>
    <b v="1"/>
    <s v="music/rock"/>
    <n v="110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x v="55"/>
    <b v="1"/>
    <s v="music/rock"/>
    <n v="102"/>
    <n v="39.0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x v="99"/>
    <b v="1"/>
    <s v="music/rock"/>
    <n v="103"/>
    <n v="66.69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x v="327"/>
    <b v="1"/>
    <s v="music/rock"/>
    <n v="114"/>
    <n v="67.13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x v="328"/>
    <b v="1"/>
    <s v="music/rock"/>
    <n v="104"/>
    <n v="66.3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x v="150"/>
    <b v="1"/>
    <s v="music/rock"/>
    <n v="146"/>
    <n v="64.62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x v="74"/>
    <b v="1"/>
    <s v="music/rock"/>
    <n v="105"/>
    <n v="58.37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x v="23"/>
    <b v="1"/>
    <s v="music/rock"/>
    <n v="133"/>
    <n v="86.96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x v="57"/>
    <b v="1"/>
    <s v="music/rock"/>
    <n v="113"/>
    <n v="66.47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x v="77"/>
    <b v="1"/>
    <s v="music/rock"/>
    <n v="121"/>
    <n v="163.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x v="71"/>
    <b v="1"/>
    <s v="music/rock"/>
    <n v="102"/>
    <n v="107.9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x v="59"/>
    <b v="1"/>
    <s v="music/rock"/>
    <n v="101"/>
    <n v="42.11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x v="20"/>
    <b v="1"/>
    <s v="music/rock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x v="201"/>
    <b v="1"/>
    <s v="music/rock"/>
    <n v="155"/>
    <n v="112.02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x v="52"/>
    <b v="1"/>
    <s v="music/rock"/>
    <n v="101"/>
    <n v="74.95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x v="44"/>
    <b v="1"/>
    <s v="music/rock"/>
    <n v="117"/>
    <n v="61.58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x v="106"/>
    <b v="1"/>
    <s v="music/rock"/>
    <n v="101"/>
    <n v="45.88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x v="141"/>
    <b v="1"/>
    <s v="music/rock"/>
    <n v="104"/>
    <n v="75.849999999999994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x v="149"/>
    <b v="1"/>
    <s v="music/rock"/>
    <n v="265"/>
    <n v="84.21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x v="182"/>
    <b v="1"/>
    <s v="music/rock"/>
    <n v="156"/>
    <n v="117.23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x v="5"/>
    <b v="1"/>
    <s v="music/rock"/>
    <n v="102"/>
    <n v="86.49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x v="6"/>
    <b v="1"/>
    <s v="music/rock"/>
    <n v="100"/>
    <n v="172.41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x v="58"/>
    <b v="1"/>
    <s v="music/rock"/>
    <n v="101"/>
    <n v="62.81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x v="77"/>
    <b v="1"/>
    <s v="music/rock"/>
    <n v="125"/>
    <n v="67.73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x v="45"/>
    <b v="1"/>
    <s v="music/rock"/>
    <n v="104"/>
    <n v="53.5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x v="41"/>
    <b v="1"/>
    <s v="music/rock"/>
    <n v="104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x v="74"/>
    <b v="1"/>
    <s v="music/rock"/>
    <n v="105"/>
    <n v="38.89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x v="10"/>
    <b v="1"/>
    <s v="music/rock"/>
    <n v="100"/>
    <n v="94.74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x v="57"/>
    <b v="1"/>
    <s v="music/rock"/>
    <n v="170"/>
    <n v="39.97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x v="55"/>
    <b v="1"/>
    <s v="music/pop"/>
    <n v="101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x v="33"/>
    <b v="1"/>
    <s v="music/pop"/>
    <n v="100"/>
    <n v="42.86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x v="77"/>
    <b v="1"/>
    <s v="music/pop"/>
    <n v="125"/>
    <n v="168.51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x v="130"/>
    <b v="1"/>
    <s v="music/pop"/>
    <n v="110"/>
    <n v="85.5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x v="73"/>
    <b v="1"/>
    <s v="music/pop"/>
    <n v="11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x v="183"/>
    <b v="1"/>
    <s v="music/pop"/>
    <n v="110"/>
    <n v="26.55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x v="67"/>
    <b v="1"/>
    <s v="music/pop"/>
    <n v="105"/>
    <n v="113.8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x v="240"/>
    <b v="1"/>
    <s v="music/pop"/>
    <n v="125"/>
    <n v="32.01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x v="75"/>
    <b v="1"/>
    <s v="music/pop"/>
    <n v="101"/>
    <n v="47.1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x v="58"/>
    <b v="1"/>
    <s v="music/pop"/>
    <n v="142"/>
    <n v="88.47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x v="9"/>
    <b v="1"/>
    <s v="music/pop"/>
    <n v="1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x v="16"/>
    <b v="1"/>
    <s v="music/pop"/>
    <n v="101"/>
    <n v="64.709999999999994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x v="129"/>
    <b v="1"/>
    <s v="music/pop"/>
    <n v="174"/>
    <n v="51.85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x v="69"/>
    <b v="1"/>
    <s v="music/pop"/>
    <n v="120"/>
    <n v="38.79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x v="53"/>
    <b v="1"/>
    <s v="music/pop"/>
    <n v="143"/>
    <n v="44.65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x v="53"/>
    <b v="1"/>
    <s v="music/pop"/>
    <n v="100"/>
    <n v="156.77000000000001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x v="170"/>
    <b v="1"/>
    <s v="music/pop"/>
    <n v="105"/>
    <n v="118.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x v="329"/>
    <b v="1"/>
    <s v="music/pop"/>
    <n v="132"/>
    <n v="74.150000000000006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x v="43"/>
    <b v="1"/>
    <s v="music/pop"/>
    <n v="113"/>
    <n v="12.5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x v="17"/>
    <b v="1"/>
    <s v="music/pop"/>
    <n v="1254"/>
    <n v="27.86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x v="21"/>
    <b v="1"/>
    <s v="music/pop"/>
    <n v="103"/>
    <n v="80.180000000000007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x v="95"/>
    <b v="1"/>
    <s v="music/pop"/>
    <n v="103"/>
    <n v="132.4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x v="58"/>
    <b v="1"/>
    <s v="music/pop"/>
    <n v="1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x v="30"/>
    <b v="1"/>
    <s v="music/pop"/>
    <n v="122"/>
    <n v="34.380000000000003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x v="251"/>
    <b v="1"/>
    <s v="music/pop"/>
    <n v="119"/>
    <n v="44.96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x v="15"/>
    <b v="1"/>
    <s v="music/pop"/>
    <n v="161"/>
    <n v="41.04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x v="141"/>
    <b v="1"/>
    <s v="music/pop"/>
    <n v="127"/>
    <n v="52.6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x v="318"/>
    <b v="1"/>
    <s v="music/pop"/>
    <n v="103"/>
    <n v="70.78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x v="47"/>
    <b v="1"/>
    <s v="music/pop"/>
    <n v="140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x v="23"/>
    <b v="1"/>
    <s v="music/pop"/>
    <n v="103"/>
    <n v="44.61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x v="99"/>
    <b v="1"/>
    <s v="music/pop"/>
    <n v="101"/>
    <n v="26.15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x v="72"/>
    <b v="1"/>
    <s v="music/pop"/>
    <n v="113"/>
    <n v="39.18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x v="211"/>
    <b v="1"/>
    <s v="music/pop"/>
    <n v="128"/>
    <n v="45.59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x v="116"/>
    <b v="1"/>
    <s v="music/pop"/>
    <n v="202"/>
    <n v="89.25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x v="69"/>
    <b v="1"/>
    <s v="music/pop"/>
    <n v="137"/>
    <n v="40.42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x v="288"/>
    <b v="1"/>
    <s v="music/pop"/>
    <n v="115"/>
    <n v="82.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x v="288"/>
    <b v="1"/>
    <s v="music/pop"/>
    <n v="112"/>
    <n v="159.52000000000001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x v="72"/>
    <b v="1"/>
    <s v="music/pop"/>
    <n v="118"/>
    <n v="36.24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x v="66"/>
    <b v="1"/>
    <s v="music/pop"/>
    <n v="1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x v="20"/>
    <b v="1"/>
    <s v="music/pop"/>
    <n v="118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x v="330"/>
    <b v="0"/>
    <s v="music/faith"/>
    <n v="101"/>
    <n v="74.58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x v="78"/>
    <b v="0"/>
    <s v="music/faith"/>
    <n v="0"/>
    <n v="0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x v="73"/>
    <b v="0"/>
    <s v="music/faith"/>
    <n v="22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x v="21"/>
    <b v="0"/>
    <s v="music/faith"/>
    <n v="109"/>
    <n v="86.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x v="41"/>
    <b v="0"/>
    <s v="music/faith"/>
    <n v="103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x v="29"/>
    <b v="0"/>
    <s v="music/faith"/>
    <n v="0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x v="70"/>
    <b v="0"/>
    <s v="music/faith"/>
    <n v="31"/>
    <n v="80.13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x v="63"/>
    <b v="0"/>
    <s v="music/faith"/>
    <n v="44"/>
    <n v="253.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x v="25"/>
    <b v="0"/>
    <s v="music/faith"/>
    <n v="100"/>
    <n v="171.43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x v="202"/>
    <b v="0"/>
    <s v="music/faith"/>
    <n v="25"/>
    <n v="57.73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x v="44"/>
    <b v="0"/>
    <s v="music/faith"/>
    <n v="33"/>
    <n v="264.26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x v="41"/>
    <b v="0"/>
    <s v="music/faith"/>
    <n v="48"/>
    <n v="159.33000000000001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x v="22"/>
    <b v="0"/>
    <s v="music/faith"/>
    <n v="9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x v="29"/>
    <b v="0"/>
    <s v="music/faith"/>
    <n v="0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x v="23"/>
    <b v="0"/>
    <s v="music/faith"/>
    <n v="12"/>
    <n v="61.09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x v="78"/>
    <b v="0"/>
    <s v="music/faith"/>
    <n v="0"/>
    <n v="0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x v="19"/>
    <b v="0"/>
    <s v="music/faith"/>
    <n v="20"/>
    <n v="114.82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x v="78"/>
    <b v="0"/>
    <s v="music/faith"/>
    <n v="0"/>
    <n v="0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x v="80"/>
    <b v="0"/>
    <s v="music/faith"/>
    <n v="4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x v="1"/>
    <b v="0"/>
    <s v="music/faith"/>
    <n v="26"/>
    <n v="65.97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x v="84"/>
    <b v="0"/>
    <s v="music/faith"/>
    <n v="0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x v="29"/>
    <b v="0"/>
    <s v="music/faith"/>
    <n v="0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x v="84"/>
    <b v="0"/>
    <s v="music/faith"/>
    <n v="1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x v="202"/>
    <b v="0"/>
    <s v="music/faith"/>
    <n v="65"/>
    <n v="118.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x v="78"/>
    <b v="0"/>
    <s v="music/faith"/>
    <n v="0"/>
    <n v="0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x v="78"/>
    <b v="0"/>
    <s v="music/faith"/>
    <n v="0"/>
    <n v="0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x v="82"/>
    <b v="0"/>
    <s v="music/faith"/>
    <n v="10"/>
    <n v="54.11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x v="78"/>
    <b v="0"/>
    <s v="music/faith"/>
    <n v="0"/>
    <n v="0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x v="80"/>
    <b v="0"/>
    <s v="music/faith"/>
    <n v="5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x v="29"/>
    <b v="0"/>
    <s v="music/faith"/>
    <n v="1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x v="84"/>
    <b v="0"/>
    <s v="music/faith"/>
    <n v="11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x v="78"/>
    <b v="0"/>
    <s v="music/faith"/>
    <n v="0"/>
    <n v="0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x v="29"/>
    <b v="0"/>
    <s v="music/faith"/>
    <n v="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x v="57"/>
    <b v="0"/>
    <s v="music/faith"/>
    <n v="8"/>
    <n v="115.71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x v="84"/>
    <b v="0"/>
    <s v="music/faith"/>
    <n v="0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x v="83"/>
    <b v="0"/>
    <s v="music/faith"/>
    <n v="8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x v="14"/>
    <b v="0"/>
    <s v="music/faith"/>
    <n v="43"/>
    <n v="34.020000000000003"/>
    <x v="4"/>
    <x v="28"/>
  </r>
  <r>
    <n v="1718"/>
    <x v="1718"/>
    <s v="A melody for the galaxy."/>
    <n v="35000"/>
    <n v="75"/>
    <x v="2"/>
    <x v="0"/>
    <s v="USD"/>
    <n v="1463201940"/>
    <n v="1459435149"/>
    <b v="0"/>
    <x v="84"/>
    <b v="0"/>
    <s v="music/faith"/>
    <n v="0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x v="83"/>
    <b v="0"/>
    <s v="music/faith"/>
    <n v="1"/>
    <n v="11.67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x v="22"/>
    <b v="0"/>
    <s v="music/faith"/>
    <n v="6"/>
    <n v="28.13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x v="78"/>
    <b v="0"/>
    <s v="music/faith"/>
    <n v="0"/>
    <n v="0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x v="29"/>
    <b v="0"/>
    <s v="music/faith"/>
    <n v="0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x v="83"/>
    <b v="0"/>
    <s v="music/faith"/>
    <n v="7"/>
    <n v="216.67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x v="80"/>
    <b v="0"/>
    <s v="music/faith"/>
    <n v="1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x v="82"/>
    <b v="0"/>
    <s v="music/faith"/>
    <n v="10"/>
    <n v="62.22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x v="38"/>
    <b v="0"/>
    <s v="music/faith"/>
    <n v="34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x v="29"/>
    <b v="0"/>
    <s v="music/faith"/>
    <n v="0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x v="63"/>
    <b v="0"/>
    <s v="music/faith"/>
    <n v="68"/>
    <n v="122.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x v="78"/>
    <b v="0"/>
    <s v="music/faith"/>
    <n v="0"/>
    <n v="0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x v="78"/>
    <b v="0"/>
    <s v="music/faith"/>
    <n v="0"/>
    <n v="0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x v="78"/>
    <b v="0"/>
    <s v="music/faith"/>
    <n v="0"/>
    <n v="0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x v="78"/>
    <b v="0"/>
    <s v="music/faith"/>
    <n v="0"/>
    <n v="0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x v="78"/>
    <b v="0"/>
    <s v="music/faith"/>
    <n v="0"/>
    <n v="0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x v="29"/>
    <b v="0"/>
    <s v="music/faith"/>
    <n v="0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x v="84"/>
    <b v="0"/>
    <s v="music/faith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x v="29"/>
    <b v="0"/>
    <s v="music/faith"/>
    <n v="1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x v="41"/>
    <b v="0"/>
    <s v="music/faith"/>
    <n v="21"/>
    <n v="56.67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x v="29"/>
    <b v="0"/>
    <s v="music/faith"/>
    <n v="0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x v="29"/>
    <b v="0"/>
    <s v="music/faith"/>
    <n v="0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x v="78"/>
    <b v="0"/>
    <s v="music/faith"/>
    <n v="0"/>
    <n v="0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x v="47"/>
    <b v="1"/>
    <s v="photography/photobooks"/>
    <n v="111"/>
    <n v="25.58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x v="69"/>
    <b v="1"/>
    <s v="photography/photobooks"/>
    <n v="109"/>
    <n v="63.97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x v="85"/>
    <b v="1"/>
    <s v="photography/photobooks"/>
    <n v="100"/>
    <n v="89.9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x v="16"/>
    <b v="1"/>
    <s v="photography/photobooks"/>
    <n v="118"/>
    <n v="93.07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x v="30"/>
    <b v="1"/>
    <s v="photography/photobooks"/>
    <n v="114"/>
    <n v="89.67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x v="329"/>
    <b v="1"/>
    <s v="photography/photobooks"/>
    <n v="148"/>
    <n v="207.62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x v="180"/>
    <b v="1"/>
    <s v="photography/photobooks"/>
    <n v="105"/>
    <n v="59.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x v="331"/>
    <b v="1"/>
    <s v="photography/photobooks"/>
    <n v="130"/>
    <n v="358.97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x v="132"/>
    <b v="1"/>
    <s v="photography/photobooks"/>
    <n v="123"/>
    <n v="94.74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x v="207"/>
    <b v="1"/>
    <s v="photography/photobooks"/>
    <n v="202"/>
    <n v="80.65000000000000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x v="42"/>
    <b v="1"/>
    <s v="photography/photobooks"/>
    <n v="103"/>
    <n v="168.69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x v="240"/>
    <b v="1"/>
    <s v="photography/photobooks"/>
    <n v="260"/>
    <n v="34.6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x v="2"/>
    <b v="1"/>
    <s v="photography/photobooks"/>
    <n v="108"/>
    <n v="462.86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x v="240"/>
    <b v="1"/>
    <s v="photography/photobooks"/>
    <n v="111"/>
    <n v="104.3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x v="80"/>
    <b v="1"/>
    <s v="photography/photobooks"/>
    <n v="120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x v="148"/>
    <b v="1"/>
    <s v="photography/photobooks"/>
    <n v="103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x v="25"/>
    <b v="1"/>
    <s v="photography/photobooks"/>
    <n v="116"/>
    <n v="414.29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x v="74"/>
    <b v="1"/>
    <s v="photography/photobooks"/>
    <n v="115"/>
    <n v="42.48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x v="72"/>
    <b v="1"/>
    <s v="photography/photobooks"/>
    <n v="107"/>
    <n v="108.78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x v="332"/>
    <b v="1"/>
    <s v="photography/photobooks"/>
    <n v="165"/>
    <n v="81.099999999999994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x v="83"/>
    <b v="1"/>
    <s v="photography/photobooks"/>
    <n v="155"/>
    <n v="51.67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x v="20"/>
    <b v="1"/>
    <s v="photography/photobooks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x v="115"/>
    <b v="1"/>
    <s v="photography/photobooks"/>
    <n v="102"/>
    <n v="103.64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x v="70"/>
    <b v="0"/>
    <s v="photography/photobooks"/>
    <n v="20"/>
    <n v="55.28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x v="273"/>
    <b v="0"/>
    <s v="photography/photobooks"/>
    <n v="59"/>
    <n v="72.1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x v="78"/>
    <b v="0"/>
    <s v="photography/photobooks"/>
    <n v="0"/>
    <n v="0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x v="70"/>
    <b v="0"/>
    <s v="photography/photobooks"/>
    <n v="46"/>
    <n v="58.62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x v="41"/>
    <b v="0"/>
    <s v="photography/photobooks"/>
    <n v="4"/>
    <n v="12.4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x v="19"/>
    <b v="0"/>
    <s v="photography/photobooks"/>
    <n v="3"/>
    <n v="49.14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x v="297"/>
    <b v="0"/>
    <s v="photography/photobooks"/>
    <n v="5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x v="20"/>
    <b v="0"/>
    <s v="photography/photobooks"/>
    <n v="2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x v="10"/>
    <b v="0"/>
    <s v="photography/photobooks"/>
    <n v="16"/>
    <n v="45.16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x v="10"/>
    <b v="0"/>
    <s v="photography/photobooks"/>
    <n v="6"/>
    <n v="98.79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x v="62"/>
    <b v="0"/>
    <s v="photography/photobooks"/>
    <n v="46"/>
    <n v="88.31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x v="204"/>
    <b v="0"/>
    <s v="photography/photobooks"/>
    <n v="65"/>
    <n v="170.63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x v="80"/>
    <b v="0"/>
    <s v="photography/photobooks"/>
    <n v="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x v="73"/>
    <b v="0"/>
    <s v="photography/photobooks"/>
    <n v="14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x v="41"/>
    <b v="0"/>
    <s v="photography/photobooks"/>
    <n v="2"/>
    <n v="66.33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x v="44"/>
    <b v="0"/>
    <s v="photography/photobooks"/>
    <n v="36"/>
    <n v="104.89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x v="215"/>
    <b v="0"/>
    <s v="photography/photobooks"/>
    <n v="40"/>
    <n v="78.44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x v="54"/>
    <b v="0"/>
    <s v="photography/photobooks"/>
    <n v="26"/>
    <n v="59.0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x v="88"/>
    <b v="0"/>
    <s v="photography/photobooks"/>
    <n v="15"/>
    <n v="71.34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x v="333"/>
    <b v="0"/>
    <s v="photography/photobooks"/>
    <n v="24"/>
    <n v="51.23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x v="51"/>
    <b v="0"/>
    <s v="photography/photobooks"/>
    <n v="40"/>
    <n v="60.24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x v="52"/>
    <b v="0"/>
    <s v="photography/photobooks"/>
    <n v="20"/>
    <n v="44.94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x v="60"/>
    <b v="0"/>
    <s v="photography/photobooks"/>
    <n v="48"/>
    <n v="31.21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x v="54"/>
    <b v="0"/>
    <s v="photography/photobooks"/>
    <n v="15"/>
    <n v="63.88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x v="80"/>
    <b v="0"/>
    <s v="photography/photobooks"/>
    <n v="1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x v="80"/>
    <b v="0"/>
    <s v="photography/photobooks"/>
    <n v="1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x v="41"/>
    <b v="0"/>
    <s v="photography/photobooks"/>
    <n v="5"/>
    <n v="109.07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x v="80"/>
    <b v="0"/>
    <s v="photography/photobooks"/>
    <n v="4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x v="237"/>
    <b v="0"/>
    <s v="photography/photobooks"/>
    <n v="61"/>
    <n v="109.94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x v="84"/>
    <b v="0"/>
    <s v="photography/photobooks"/>
    <n v="1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x v="59"/>
    <b v="0"/>
    <s v="photography/photobooks"/>
    <n v="11"/>
    <n v="55.39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x v="75"/>
    <b v="0"/>
    <s v="photography/photobooks"/>
    <n v="39"/>
    <n v="133.9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x v="48"/>
    <b v="0"/>
    <s v="photography/photobooks"/>
    <n v="22"/>
    <n v="48.72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x v="205"/>
    <b v="0"/>
    <s v="photography/photobooks"/>
    <n v="68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x v="77"/>
    <b v="0"/>
    <s v="photography/photobooks"/>
    <n v="14"/>
    <n v="58.97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x v="79"/>
    <b v="0"/>
    <s v="photography/photobooks"/>
    <n v="2"/>
    <n v="11.6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x v="116"/>
    <b v="0"/>
    <s v="photography/photobooks"/>
    <n v="20"/>
    <n v="83.7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x v="77"/>
    <b v="0"/>
    <s v="photography/photobooks"/>
    <n v="14"/>
    <n v="63.65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x v="59"/>
    <b v="0"/>
    <s v="photography/photobooks"/>
    <n v="48"/>
    <n v="94.28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x v="11"/>
    <b v="0"/>
    <s v="photography/photobooks"/>
    <n v="31"/>
    <n v="71.87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x v="47"/>
    <b v="0"/>
    <s v="photography/photobooks"/>
    <n v="35"/>
    <n v="104.85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x v="259"/>
    <b v="0"/>
    <s v="photography/photobooks"/>
    <n v="36"/>
    <n v="67.14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x v="22"/>
    <b v="0"/>
    <s v="photography/photobooks"/>
    <n v="3"/>
    <n v="73.88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x v="22"/>
    <b v="0"/>
    <s v="photography/photobooks"/>
    <n v="11"/>
    <n v="69.13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x v="93"/>
    <b v="0"/>
    <s v="photography/photobooks"/>
    <n v="41"/>
    <n v="120.77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x v="82"/>
    <b v="0"/>
    <s v="photography/photobooks"/>
    <n v="11"/>
    <n v="42.22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x v="84"/>
    <b v="0"/>
    <s v="photography/photobooks"/>
    <n v="3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x v="55"/>
    <b v="0"/>
    <s v="photography/photobooks"/>
    <n v="0"/>
    <n v="1.54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x v="23"/>
    <b v="0"/>
    <s v="photography/photobooks"/>
    <n v="13"/>
    <n v="37.61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x v="78"/>
    <b v="0"/>
    <s v="photography/photobooks"/>
    <n v="0"/>
    <n v="0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x v="205"/>
    <b v="0"/>
    <s v="photography/photobooks"/>
    <n v="49"/>
    <n v="42.16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x v="78"/>
    <b v="0"/>
    <s v="photography/photobooks"/>
    <n v="0"/>
    <n v="0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x v="79"/>
    <b v="0"/>
    <s v="photography/photobooks"/>
    <n v="2"/>
    <n v="84.83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x v="61"/>
    <b v="0"/>
    <s v="photography/photobooks"/>
    <n v="52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x v="78"/>
    <b v="0"/>
    <s v="photography/photobooks"/>
    <n v="0"/>
    <n v="0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x v="80"/>
    <b v="0"/>
    <s v="photography/photobooks"/>
    <n v="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x v="22"/>
    <b v="0"/>
    <s v="photography/photobooks"/>
    <n v="7"/>
    <n v="213.38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x v="7"/>
    <b v="1"/>
    <s v="music/rock"/>
    <n v="135"/>
    <n v="59.16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x v="202"/>
    <b v="1"/>
    <s v="music/rock"/>
    <n v="100"/>
    <n v="27.27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x v="51"/>
    <b v="1"/>
    <s v="music/rock"/>
    <n v="116"/>
    <n v="24.58"/>
    <x v="4"/>
    <x v="11"/>
  </r>
  <r>
    <n v="1824"/>
    <x v="1824"/>
    <s v="cd fund raiser"/>
    <n v="3000"/>
    <n v="3002"/>
    <x v="0"/>
    <x v="0"/>
    <s v="USD"/>
    <n v="1389146880"/>
    <n v="1387403967"/>
    <b v="0"/>
    <x v="244"/>
    <b v="1"/>
    <s v="music/rock"/>
    <n v="100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x v="133"/>
    <b v="1"/>
    <s v="music/rock"/>
    <n v="1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x v="44"/>
    <b v="1"/>
    <s v="music/rock"/>
    <n v="101"/>
    <n v="53.16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x v="93"/>
    <b v="1"/>
    <s v="music/rock"/>
    <n v="101"/>
    <n v="83.89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x v="53"/>
    <b v="1"/>
    <s v="music/rock"/>
    <n v="100"/>
    <n v="417.33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x v="51"/>
    <b v="1"/>
    <s v="music/rock"/>
    <n v="167"/>
    <n v="75.77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x v="334"/>
    <b v="1"/>
    <s v="music/rock"/>
    <n v="102"/>
    <n v="67.39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x v="25"/>
    <b v="1"/>
    <s v="music/rock"/>
    <n v="103"/>
    <n v="73.569999999999993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x v="9"/>
    <b v="1"/>
    <s v="music/rock"/>
    <n v="143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x v="20"/>
    <b v="1"/>
    <s v="music/rock"/>
    <n v="263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x v="240"/>
    <b v="1"/>
    <s v="music/rock"/>
    <n v="118"/>
    <n v="131.16999999999999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x v="202"/>
    <b v="1"/>
    <s v="music/rock"/>
    <n v="104"/>
    <n v="47.27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x v="165"/>
    <b v="1"/>
    <s v="music/rock"/>
    <n v="200"/>
    <n v="182.1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x v="209"/>
    <b v="1"/>
    <s v="music/rock"/>
    <n v="307"/>
    <n v="61.3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x v="33"/>
    <b v="1"/>
    <s v="music/rock"/>
    <n v="100"/>
    <n v="35.770000000000003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x v="43"/>
    <b v="1"/>
    <s v="music/rock"/>
    <n v="205"/>
    <n v="45.6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x v="62"/>
    <b v="1"/>
    <s v="music/rock"/>
    <n v="109"/>
    <n v="75.38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x v="244"/>
    <b v="1"/>
    <s v="music/rock"/>
    <n v="102"/>
    <n v="50.88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x v="64"/>
    <b v="1"/>
    <s v="music/rock"/>
    <n v="125"/>
    <n v="119.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x v="179"/>
    <b v="1"/>
    <s v="music/rock"/>
    <n v="124"/>
    <n v="92.54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x v="9"/>
    <b v="1"/>
    <s v="music/rock"/>
    <n v="101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x v="10"/>
    <b v="1"/>
    <s v="music/rock"/>
    <n v="100"/>
    <n v="52.63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x v="335"/>
    <b v="1"/>
    <s v="music/rock"/>
    <n v="138"/>
    <n v="98.9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x v="44"/>
    <b v="1"/>
    <s v="music/rock"/>
    <n v="121"/>
    <n v="79.53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x v="54"/>
    <b v="1"/>
    <s v="music/rock"/>
    <n v="107"/>
    <n v="134.21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x v="22"/>
    <b v="1"/>
    <s v="music/rock"/>
    <n v="100"/>
    <n v="37.630000000000003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x v="122"/>
    <b v="1"/>
    <s v="music/rock"/>
    <n v="102"/>
    <n v="51.04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x v="55"/>
    <b v="1"/>
    <s v="music/rock"/>
    <n v="100"/>
    <n v="50.0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x v="132"/>
    <b v="1"/>
    <s v="music/rock"/>
    <n v="117"/>
    <n v="133.93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x v="25"/>
    <b v="1"/>
    <s v="music/rock"/>
    <n v="102"/>
    <n v="58.21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x v="49"/>
    <b v="1"/>
    <s v="music/rock"/>
    <n v="102"/>
    <n v="88.04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x v="277"/>
    <b v="1"/>
    <s v="music/rock"/>
    <n v="154"/>
    <n v="70.58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x v="44"/>
    <b v="1"/>
    <s v="music/rock"/>
    <n v="101"/>
    <n v="53.29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x v="19"/>
    <b v="1"/>
    <s v="music/rock"/>
    <n v="100"/>
    <n v="136.36000000000001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x v="184"/>
    <b v="1"/>
    <s v="music/rock"/>
    <n v="109"/>
    <n v="40.549999999999997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x v="66"/>
    <b v="1"/>
    <s v="music/rock"/>
    <n v="132"/>
    <n v="70.63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x v="10"/>
    <b v="1"/>
    <s v="music/rock"/>
    <n v="133"/>
    <n v="52.6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x v="78"/>
    <b v="0"/>
    <s v="games/mobile games"/>
    <n v="0"/>
    <n v="0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x v="38"/>
    <b v="0"/>
    <s v="games/mobile games"/>
    <n v="8"/>
    <n v="90.94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x v="84"/>
    <b v="0"/>
    <s v="games/mobile games"/>
    <n v="0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x v="53"/>
    <b v="0"/>
    <s v="games/mobile games"/>
    <n v="43"/>
    <n v="58.08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x v="84"/>
    <b v="0"/>
    <s v="games/mobile games"/>
    <n v="0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x v="84"/>
    <b v="0"/>
    <s v="games/mobile games"/>
    <n v="1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x v="29"/>
    <b v="0"/>
    <s v="games/mobile games"/>
    <n v="0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x v="57"/>
    <b v="0"/>
    <s v="games/mobile games"/>
    <n v="5"/>
    <n v="71.59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x v="78"/>
    <b v="0"/>
    <s v="games/mobile games"/>
    <n v="0"/>
    <n v="0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x v="202"/>
    <b v="0"/>
    <s v="games/mobile games"/>
    <n v="10"/>
    <n v="32.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x v="195"/>
    <b v="0"/>
    <s v="games/mobile games"/>
    <n v="72"/>
    <n v="49.12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x v="62"/>
    <b v="0"/>
    <s v="games/mobile games"/>
    <n v="1"/>
    <n v="16.309999999999999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x v="84"/>
    <b v="0"/>
    <s v="games/mobile games"/>
    <n v="0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x v="84"/>
    <b v="0"/>
    <s v="games/mobile games"/>
    <n v="0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x v="83"/>
    <b v="0"/>
    <s v="games/mobile games"/>
    <n v="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x v="78"/>
    <b v="0"/>
    <s v="games/mobile games"/>
    <n v="0"/>
    <n v="0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x v="78"/>
    <b v="0"/>
    <s v="games/mobile games"/>
    <n v="0"/>
    <n v="0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x v="78"/>
    <b v="0"/>
    <s v="games/mobile games"/>
    <n v="0"/>
    <n v="0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x v="84"/>
    <b v="0"/>
    <s v="games/mobile games"/>
    <n v="0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x v="54"/>
    <b v="0"/>
    <s v="games/mobile games"/>
    <n v="20"/>
    <n v="41.83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x v="16"/>
    <b v="1"/>
    <s v="music/indie rock"/>
    <n v="173"/>
    <n v="49.34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x v="75"/>
    <b v="1"/>
    <s v="music/indie rock"/>
    <n v="101"/>
    <n v="41.73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x v="58"/>
    <b v="1"/>
    <s v="music/indie rock"/>
    <n v="105"/>
    <n v="32.72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x v="55"/>
    <b v="1"/>
    <s v="music/indie rock"/>
    <n v="135"/>
    <n v="51.9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x v="217"/>
    <b v="1"/>
    <s v="music/indie rock"/>
    <n v="116"/>
    <n v="50.69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x v="60"/>
    <b v="1"/>
    <s v="music/indie rock"/>
    <n v="102"/>
    <n v="42.24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x v="22"/>
    <b v="1"/>
    <s v="music/indie rock"/>
    <n v="111"/>
    <n v="416.88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x v="30"/>
    <b v="1"/>
    <s v="music/indie rock"/>
    <n v="166"/>
    <n v="46.6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x v="34"/>
    <b v="1"/>
    <s v="music/indie rock"/>
    <n v="107"/>
    <n v="48.45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x v="336"/>
    <b v="1"/>
    <s v="music/indie rock"/>
    <n v="145"/>
    <n v="70.53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x v="148"/>
    <b v="1"/>
    <s v="music/indie rock"/>
    <n v="106"/>
    <n v="87.96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x v="55"/>
    <b v="1"/>
    <s v="music/indie rock"/>
    <n v="137"/>
    <n v="26.2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x v="43"/>
    <b v="1"/>
    <s v="music/indie rock"/>
    <n v="104"/>
    <n v="57.78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x v="9"/>
    <b v="1"/>
    <s v="music/indie rock"/>
    <n v="11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x v="5"/>
    <b v="1"/>
    <s v="music/indie rock"/>
    <n v="102"/>
    <n v="196.34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x v="62"/>
    <b v="1"/>
    <s v="music/indie rock"/>
    <n v="124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x v="275"/>
    <b v="1"/>
    <s v="music/indie rock"/>
    <n v="102"/>
    <n v="35.549999999999997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x v="64"/>
    <b v="1"/>
    <s v="music/indie rock"/>
    <n v="145"/>
    <n v="68.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x v="288"/>
    <b v="1"/>
    <s v="music/indie rock"/>
    <n v="133"/>
    <n v="28.57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x v="241"/>
    <b v="1"/>
    <s v="music/indie rock"/>
    <n v="109"/>
    <n v="50.63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x v="20"/>
    <b v="0"/>
    <s v="technology/gadgets"/>
    <n v="3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x v="83"/>
    <b v="0"/>
    <s v="technology/gadgets"/>
    <n v="1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x v="14"/>
    <b v="0"/>
    <s v="technology/gadgets"/>
    <n v="47"/>
    <n v="34.1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x v="84"/>
    <b v="0"/>
    <s v="technology/gadgets"/>
    <n v="0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x v="80"/>
    <b v="0"/>
    <s v="technology/gadgets"/>
    <n v="0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x v="221"/>
    <b v="0"/>
    <s v="technology/gadgets"/>
    <n v="43"/>
    <n v="215.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x v="80"/>
    <b v="0"/>
    <s v="technology/gadgets"/>
    <n v="0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x v="80"/>
    <b v="0"/>
    <s v="technology/gadgets"/>
    <n v="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x v="44"/>
    <b v="0"/>
    <s v="technology/gadgets"/>
    <n v="14"/>
    <n v="129.97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x v="168"/>
    <b v="0"/>
    <s v="technology/gadgets"/>
    <n v="39"/>
    <n v="117.49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x v="29"/>
    <b v="0"/>
    <s v="technology/gadgets"/>
    <n v="0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x v="288"/>
    <b v="0"/>
    <s v="technology/gadgets"/>
    <n v="59"/>
    <n v="70.599999999999994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x v="55"/>
    <b v="0"/>
    <s v="technology/gadgets"/>
    <n v="1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x v="84"/>
    <b v="0"/>
    <s v="technology/gadgets"/>
    <n v="9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x v="80"/>
    <b v="0"/>
    <s v="technology/gadgets"/>
    <n v="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x v="79"/>
    <b v="0"/>
    <s v="technology/gadgets"/>
    <n v="1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x v="16"/>
    <b v="0"/>
    <s v="technology/gadgets"/>
    <n v="53"/>
    <n v="2928.93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x v="82"/>
    <b v="0"/>
    <s v="technology/gadgets"/>
    <n v="1"/>
    <n v="28.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x v="22"/>
    <b v="0"/>
    <s v="technology/gadgets"/>
    <n v="47"/>
    <n v="29.63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x v="217"/>
    <b v="0"/>
    <s v="technology/gadgets"/>
    <n v="43"/>
    <n v="40.98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x v="44"/>
    <b v="1"/>
    <s v="music/indie rock"/>
    <n v="137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x v="31"/>
    <b v="1"/>
    <s v="music/indie rock"/>
    <n v="116"/>
    <n v="36.11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x v="62"/>
    <b v="1"/>
    <s v="music/indie rock"/>
    <n v="241"/>
    <n v="23.15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x v="51"/>
    <b v="1"/>
    <s v="music/indie rock"/>
    <n v="114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x v="47"/>
    <b v="1"/>
    <s v="music/indie rock"/>
    <n v="110"/>
    <n v="31.83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x v="329"/>
    <b v="1"/>
    <s v="music/indie rock"/>
    <n v="195"/>
    <n v="27.39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x v="202"/>
    <b v="1"/>
    <s v="music/indie rock"/>
    <n v="103"/>
    <n v="56.36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x v="69"/>
    <b v="1"/>
    <s v="music/indie rock"/>
    <n v="103"/>
    <n v="77.3499999999999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x v="11"/>
    <b v="1"/>
    <s v="music/indie rock"/>
    <n v="100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x v="55"/>
    <b v="1"/>
    <s v="music/indie rock"/>
    <n v="127"/>
    <n v="48.85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x v="133"/>
    <b v="1"/>
    <s v="music/indie rock"/>
    <n v="121"/>
    <n v="48.24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x v="144"/>
    <b v="1"/>
    <s v="music/indie rock"/>
    <n v="107"/>
    <n v="70.209999999999994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x v="238"/>
    <b v="1"/>
    <s v="music/indie rock"/>
    <n v="172"/>
    <n v="94.05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x v="99"/>
    <b v="1"/>
    <s v="music/indie rock"/>
    <n v="124"/>
    <n v="80.27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x v="133"/>
    <b v="1"/>
    <s v="music/indie rock"/>
    <n v="108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x v="108"/>
    <b v="1"/>
    <s v="music/indie rock"/>
    <n v="117"/>
    <n v="60.27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x v="60"/>
    <b v="1"/>
    <s v="music/indie rock"/>
    <n v="187"/>
    <n v="38.74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x v="229"/>
    <b v="1"/>
    <s v="music/indie rock"/>
    <n v="116"/>
    <n v="152.54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x v="93"/>
    <b v="1"/>
    <s v="music/indie rock"/>
    <n v="111"/>
    <n v="115.31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x v="162"/>
    <b v="1"/>
    <s v="music/indie rock"/>
    <n v="171"/>
    <n v="35.840000000000003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x v="337"/>
    <b v="1"/>
    <s v="technology/hardware"/>
    <n v="126"/>
    <n v="64.569999999999993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x v="195"/>
    <b v="1"/>
    <s v="technology/hardware"/>
    <n v="138"/>
    <n v="87.44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x v="338"/>
    <b v="1"/>
    <s v="technology/hardware"/>
    <n v="1705"/>
    <n v="68.819999999999993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x v="339"/>
    <b v="1"/>
    <s v="technology/hardware"/>
    <n v="788"/>
    <n v="176.2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x v="340"/>
    <b v="1"/>
    <s v="technology/hardware"/>
    <n v="348"/>
    <n v="511.79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x v="16"/>
    <b v="1"/>
    <s v="technology/hardware"/>
    <n v="150"/>
    <n v="160.44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x v="23"/>
    <b v="1"/>
    <s v="technology/hardware"/>
    <n v="101"/>
    <n v="35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x v="341"/>
    <b v="1"/>
    <s v="technology/hardware"/>
    <n v="800"/>
    <n v="188.51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x v="342"/>
    <b v="1"/>
    <s v="technology/hardware"/>
    <n v="106"/>
    <n v="56.2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x v="343"/>
    <b v="1"/>
    <s v="technology/hardware"/>
    <n v="201"/>
    <n v="51.31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x v="344"/>
    <b v="1"/>
    <s v="technology/hardware"/>
    <n v="212"/>
    <n v="127.36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x v="345"/>
    <b v="1"/>
    <s v="technology/hardware"/>
    <n v="198"/>
    <n v="101.8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x v="206"/>
    <b v="1"/>
    <s v="technology/hardware"/>
    <n v="226"/>
    <n v="230.56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x v="119"/>
    <b v="1"/>
    <s v="technology/hardware"/>
    <n v="699"/>
    <n v="842.11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x v="126"/>
    <b v="1"/>
    <s v="technology/hardware"/>
    <n v="399"/>
    <n v="577.28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x v="346"/>
    <b v="1"/>
    <s v="technology/hardware"/>
    <n v="294"/>
    <n v="483.34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x v="347"/>
    <b v="1"/>
    <s v="technology/hardware"/>
    <n v="168"/>
    <n v="76.14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x v="348"/>
    <b v="1"/>
    <s v="technology/hardware"/>
    <n v="1436"/>
    <n v="74.11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x v="349"/>
    <b v="1"/>
    <s v="technology/hardware"/>
    <n v="157"/>
    <n v="36.97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x v="51"/>
    <b v="1"/>
    <s v="technology/hardware"/>
    <n v="118"/>
    <n v="2500.9699999999998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x v="350"/>
    <b v="1"/>
    <s v="technology/hardware"/>
    <n v="1105"/>
    <n v="67.6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x v="351"/>
    <b v="1"/>
    <s v="technology/hardware"/>
    <n v="193"/>
    <n v="63.05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x v="242"/>
    <b v="1"/>
    <s v="technology/hardware"/>
    <n v="127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x v="352"/>
    <b v="1"/>
    <s v="technology/hardware"/>
    <n v="260"/>
    <n v="180.75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x v="273"/>
    <b v="1"/>
    <s v="technology/hardware"/>
    <n v="262"/>
    <n v="127.32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x v="353"/>
    <b v="1"/>
    <s v="technology/hardware"/>
    <n v="207"/>
    <n v="136.63999999999999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x v="316"/>
    <b v="1"/>
    <s v="technology/hardware"/>
    <n v="370"/>
    <n v="182.78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x v="354"/>
    <b v="1"/>
    <s v="technology/hardware"/>
    <n v="285"/>
    <n v="279.38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x v="355"/>
    <b v="1"/>
    <s v="technology/hardware"/>
    <n v="579"/>
    <n v="61.3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x v="356"/>
    <b v="1"/>
    <s v="technology/hardware"/>
    <n v="1132"/>
    <n v="80.73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x v="357"/>
    <b v="1"/>
    <s v="technology/hardware"/>
    <n v="263"/>
    <n v="272.36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x v="146"/>
    <b v="1"/>
    <s v="technology/hardware"/>
    <n v="674"/>
    <n v="70.849999999999994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x v="358"/>
    <b v="1"/>
    <s v="technology/hardware"/>
    <n v="257"/>
    <n v="247.94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x v="359"/>
    <b v="1"/>
    <s v="technology/hardware"/>
    <n v="375"/>
    <n v="186.8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x v="35"/>
    <b v="1"/>
    <s v="technology/hardware"/>
    <n v="209"/>
    <n v="131.99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x v="360"/>
    <b v="1"/>
    <s v="technology/hardware"/>
    <n v="347"/>
    <n v="29.31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x v="361"/>
    <b v="1"/>
    <s v="technology/hardware"/>
    <n v="402"/>
    <n v="245.02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x v="362"/>
    <b v="1"/>
    <s v="technology/hardware"/>
    <n v="1027"/>
    <n v="1323.25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x v="363"/>
    <b v="1"/>
    <s v="technology/hardware"/>
    <n v="115"/>
    <n v="282.66000000000003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x v="364"/>
    <b v="1"/>
    <s v="technology/hardware"/>
    <n v="355"/>
    <n v="91.21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x v="8"/>
    <b v="0"/>
    <s v="photography/people"/>
    <n v="5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x v="78"/>
    <b v="0"/>
    <s v="photography/people"/>
    <n v="0"/>
    <n v="0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x v="38"/>
    <b v="0"/>
    <s v="photography/people"/>
    <n v="4"/>
    <n v="88.69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x v="63"/>
    <b v="0"/>
    <s v="photography/people"/>
    <n v="21"/>
    <n v="453.14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x v="80"/>
    <b v="0"/>
    <s v="photography/people"/>
    <n v="3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x v="29"/>
    <b v="0"/>
    <s v="photography/people"/>
    <n v="0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x v="33"/>
    <b v="0"/>
    <s v="photography/people"/>
    <n v="42"/>
    <n v="83.43"/>
    <x v="8"/>
    <x v="31"/>
  </r>
  <r>
    <n v="1988"/>
    <x v="1988"/>
    <s v="Expressing art in an image!"/>
    <n v="6000"/>
    <n v="25"/>
    <x v="2"/>
    <x v="0"/>
    <s v="USD"/>
    <n v="1440094742"/>
    <n v="1437502742"/>
    <b v="0"/>
    <x v="29"/>
    <b v="0"/>
    <s v="photography/people"/>
    <n v="0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x v="29"/>
    <b v="0"/>
    <s v="photography/people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x v="81"/>
    <b v="0"/>
    <s v="photography/people"/>
    <n v="17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x v="83"/>
    <b v="0"/>
    <s v="photography/people"/>
    <n v="7"/>
    <n v="46.67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x v="84"/>
    <b v="0"/>
    <s v="photography/people"/>
    <n v="0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x v="78"/>
    <b v="0"/>
    <s v="photography/people"/>
    <n v="0"/>
    <n v="0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x v="78"/>
    <b v="0"/>
    <s v="photography/people"/>
    <n v="0"/>
    <n v="0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x v="83"/>
    <b v="0"/>
    <s v="photography/people"/>
    <n v="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x v="78"/>
    <b v="0"/>
    <s v="photography/people"/>
    <n v="0"/>
    <n v="0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x v="78"/>
    <b v="0"/>
    <s v="photography/people"/>
    <n v="0"/>
    <n v="0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x v="83"/>
    <b v="0"/>
    <s v="photography/people"/>
    <n v="26"/>
    <n v="218.33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x v="63"/>
    <b v="0"/>
    <s v="photography/people"/>
    <n v="1"/>
    <n v="33.71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x v="20"/>
    <b v="0"/>
    <s v="photography/people"/>
    <n v="13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x v="365"/>
    <b v="1"/>
    <s v="technology/hardware"/>
    <n v="382"/>
    <n v="128.38999999999999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x v="366"/>
    <b v="1"/>
    <s v="technology/hardware"/>
    <n v="217"/>
    <n v="78.83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x v="57"/>
    <b v="1"/>
    <s v="technology/hardware"/>
    <n v="312"/>
    <n v="91.76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x v="178"/>
    <b v="1"/>
    <s v="technology/hardware"/>
    <n v="234"/>
    <n v="331.1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x v="277"/>
    <b v="1"/>
    <s v="technology/hardware"/>
    <n v="124"/>
    <n v="194.26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x v="175"/>
    <b v="1"/>
    <s v="technology/hardware"/>
    <n v="248"/>
    <n v="408.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x v="89"/>
    <b v="1"/>
    <s v="technology/hardware"/>
    <n v="116"/>
    <n v="84.46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x v="14"/>
    <b v="1"/>
    <s v="technology/hardware"/>
    <n v="117"/>
    <n v="44.85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x v="367"/>
    <b v="1"/>
    <s v="technology/hardware"/>
    <n v="305"/>
    <n v="383.36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x v="368"/>
    <b v="1"/>
    <s v="technology/hardware"/>
    <n v="320"/>
    <n v="55.28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x v="369"/>
    <b v="1"/>
    <s v="technology/hardware"/>
    <n v="820"/>
    <n v="422.02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x v="275"/>
    <b v="1"/>
    <s v="technology/hardware"/>
    <n v="235"/>
    <n v="64.180000000000007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x v="370"/>
    <b v="1"/>
    <s v="technology/hardware"/>
    <n v="495"/>
    <n v="173.58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x v="371"/>
    <b v="1"/>
    <s v="technology/hardware"/>
    <n v="7814"/>
    <n v="88.6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x v="372"/>
    <b v="1"/>
    <s v="technology/hardware"/>
    <n v="113"/>
    <n v="50.2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x v="373"/>
    <b v="1"/>
    <s v="technology/hardware"/>
    <n v="922"/>
    <n v="192.39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x v="374"/>
    <b v="1"/>
    <s v="technology/hardware"/>
    <n v="125"/>
    <n v="73.42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x v="375"/>
    <b v="1"/>
    <s v="technology/hardware"/>
    <n v="102"/>
    <n v="147.68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x v="376"/>
    <b v="1"/>
    <s v="technology/hardware"/>
    <n v="485"/>
    <n v="108.97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x v="259"/>
    <b v="1"/>
    <s v="technology/hardware"/>
    <n v="192"/>
    <n v="23.65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x v="195"/>
    <b v="1"/>
    <s v="technology/hardware"/>
    <n v="281"/>
    <n v="147.94999999999999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x v="166"/>
    <b v="1"/>
    <s v="technology/hardware"/>
    <n v="125"/>
    <n v="385.04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x v="377"/>
    <b v="1"/>
    <s v="technology/hardware"/>
    <n v="161"/>
    <n v="457.39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x v="217"/>
    <b v="1"/>
    <s v="technology/hardware"/>
    <n v="585"/>
    <n v="222.9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x v="378"/>
    <b v="1"/>
    <s v="technology/hardware"/>
    <n v="201"/>
    <n v="220.74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x v="379"/>
    <b v="1"/>
    <s v="technology/hardware"/>
    <n v="133"/>
    <n v="73.5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x v="380"/>
    <b v="1"/>
    <s v="technology/hardware"/>
    <n v="120"/>
    <n v="223.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x v="1"/>
    <b v="1"/>
    <s v="technology/hardware"/>
    <n v="126"/>
    <n v="47.91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x v="225"/>
    <b v="1"/>
    <s v="technology/hardware"/>
    <n v="361"/>
    <n v="96.06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x v="381"/>
    <b v="1"/>
    <s v="technology/hardware"/>
    <n v="226"/>
    <n v="118.61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x v="278"/>
    <b v="1"/>
    <s v="technology/hardware"/>
    <n v="120"/>
    <n v="118.45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x v="382"/>
    <b v="1"/>
    <s v="technology/hardware"/>
    <n v="304"/>
    <n v="143.21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x v="150"/>
    <b v="1"/>
    <s v="technology/hardware"/>
    <n v="179"/>
    <n v="282.7200000000000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x v="278"/>
    <b v="1"/>
    <s v="technology/hardware"/>
    <n v="387"/>
    <n v="593.94000000000005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x v="383"/>
    <b v="1"/>
    <s v="technology/hardware"/>
    <n v="211"/>
    <n v="262.16000000000003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x v="384"/>
    <b v="1"/>
    <s v="technology/hardware"/>
    <n v="132"/>
    <n v="46.58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x v="385"/>
    <b v="1"/>
    <s v="technology/hardware"/>
    <n v="300"/>
    <n v="70.040000000000006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x v="386"/>
    <b v="1"/>
    <s v="technology/hardware"/>
    <n v="421"/>
    <n v="164.91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x v="169"/>
    <b v="1"/>
    <s v="technology/hardware"/>
    <n v="136"/>
    <n v="449.2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x v="197"/>
    <b v="1"/>
    <s v="technology/hardware"/>
    <n v="248"/>
    <n v="27.47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x v="148"/>
    <b v="1"/>
    <s v="technology/hardware"/>
    <n v="182"/>
    <n v="143.979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x v="205"/>
    <b v="1"/>
    <s v="technology/hardware"/>
    <n v="124"/>
    <n v="88.24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x v="189"/>
    <b v="1"/>
    <s v="technology/hardware"/>
    <n v="506"/>
    <n v="36.33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x v="387"/>
    <b v="1"/>
    <s v="technology/hardware"/>
    <n v="108"/>
    <n v="90.18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x v="40"/>
    <b v="1"/>
    <s v="technology/hardware"/>
    <n v="819"/>
    <n v="152.62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x v="37"/>
    <b v="1"/>
    <s v="technology/hardware"/>
    <n v="121"/>
    <n v="55.81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x v="388"/>
    <b v="1"/>
    <s v="technology/hardware"/>
    <n v="103"/>
    <n v="227.85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x v="389"/>
    <b v="1"/>
    <s v="technology/hardware"/>
    <n v="148"/>
    <n v="91.83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x v="390"/>
    <b v="1"/>
    <s v="technology/hardware"/>
    <n v="120"/>
    <n v="80.989999999999995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x v="203"/>
    <b v="1"/>
    <s v="technology/hardware"/>
    <n v="473"/>
    <n v="278.39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x v="391"/>
    <b v="1"/>
    <s v="technology/hardware"/>
    <n v="130"/>
    <n v="43.1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x v="392"/>
    <b v="1"/>
    <s v="technology/hardware"/>
    <n v="353"/>
    <n v="326.29000000000002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x v="212"/>
    <b v="1"/>
    <s v="technology/hardware"/>
    <n v="101"/>
    <n v="41.7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x v="393"/>
    <b v="1"/>
    <s v="technology/hardware"/>
    <n v="114"/>
    <n v="64.0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x v="21"/>
    <b v="1"/>
    <s v="technology/hardware"/>
    <n v="167"/>
    <n v="99.46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x v="394"/>
    <b v="1"/>
    <s v="technology/hardware"/>
    <n v="153"/>
    <n v="138.49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x v="395"/>
    <b v="1"/>
    <s v="technology/hardware"/>
    <n v="202"/>
    <n v="45.55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x v="396"/>
    <b v="1"/>
    <s v="technology/hardware"/>
    <n v="168"/>
    <n v="10.51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x v="269"/>
    <b v="1"/>
    <s v="technology/hardware"/>
    <n v="143"/>
    <n v="114.77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x v="397"/>
    <b v="1"/>
    <s v="technology/hardware"/>
    <n v="196"/>
    <n v="36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x v="2"/>
    <b v="1"/>
    <s v="technology/hardware"/>
    <n v="108"/>
    <n v="154.16999999999999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x v="398"/>
    <b v="1"/>
    <s v="technology/hardware"/>
    <n v="115"/>
    <n v="566.39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x v="72"/>
    <b v="1"/>
    <s v="technology/hardware"/>
    <n v="148"/>
    <n v="120.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x v="399"/>
    <b v="1"/>
    <s v="technology/hardware"/>
    <n v="191"/>
    <n v="86.16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x v="400"/>
    <b v="1"/>
    <s v="technology/hardware"/>
    <n v="199"/>
    <n v="51.21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x v="71"/>
    <b v="1"/>
    <s v="technology/hardware"/>
    <n v="219"/>
    <n v="67.260000000000005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x v="73"/>
    <b v="1"/>
    <s v="technology/hardware"/>
    <n v="127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x v="88"/>
    <b v="1"/>
    <s v="technology/hardware"/>
    <n v="105"/>
    <n v="346.1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x v="40"/>
    <b v="1"/>
    <s v="technology/hardware"/>
    <n v="128"/>
    <n v="244.12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x v="401"/>
    <b v="1"/>
    <s v="technology/hardware"/>
    <n v="317"/>
    <n v="259.25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x v="402"/>
    <b v="1"/>
    <s v="technology/hardware"/>
    <n v="281"/>
    <n v="201.96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x v="403"/>
    <b v="1"/>
    <s v="technology/hardware"/>
    <n v="111"/>
    <n v="226.21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x v="404"/>
    <b v="1"/>
    <s v="technology/hardware"/>
    <n v="153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x v="83"/>
    <b v="1"/>
    <s v="technology/hardware"/>
    <n v="103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x v="405"/>
    <b v="1"/>
    <s v="technology/hardware"/>
    <n v="1678"/>
    <n v="20.47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x v="406"/>
    <b v="1"/>
    <s v="technology/hardware"/>
    <n v="543"/>
    <n v="116.35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x v="101"/>
    <b v="1"/>
    <s v="technology/hardware"/>
    <n v="116"/>
    <n v="307.2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x v="53"/>
    <b v="1"/>
    <s v="technology/hardware"/>
    <n v="131"/>
    <n v="546.6900000000000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x v="407"/>
    <b v="1"/>
    <s v="technology/hardware"/>
    <n v="288"/>
    <n v="47.47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x v="133"/>
    <b v="1"/>
    <s v="technology/hardware"/>
    <n v="50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x v="165"/>
    <b v="1"/>
    <s v="music/indie rock"/>
    <n v="115"/>
    <n v="72.91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x v="44"/>
    <b v="1"/>
    <s v="music/indie rock"/>
    <n v="111"/>
    <n v="43.71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x v="20"/>
    <b v="1"/>
    <s v="music/indie rock"/>
    <n v="11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x v="67"/>
    <b v="1"/>
    <s v="music/indie rock"/>
    <n v="108"/>
    <n v="70.650000000000006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x v="183"/>
    <b v="1"/>
    <s v="music/indie rock"/>
    <n v="124"/>
    <n v="89.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x v="2"/>
    <b v="1"/>
    <s v="music/indie rock"/>
    <n v="101"/>
    <n v="115.0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x v="20"/>
    <b v="1"/>
    <s v="music/indie rock"/>
    <n v="10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x v="11"/>
    <b v="1"/>
    <s v="music/indie rock"/>
    <n v="116"/>
    <n v="46.2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x v="95"/>
    <b v="1"/>
    <s v="music/indie rock"/>
    <n v="120"/>
    <n v="48.55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x v="322"/>
    <b v="1"/>
    <s v="music/indie rock"/>
    <n v="115"/>
    <n v="57.52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x v="336"/>
    <b v="1"/>
    <s v="music/indie rock"/>
    <n v="120"/>
    <n v="88.15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x v="165"/>
    <b v="1"/>
    <s v="music/indie rock"/>
    <n v="101"/>
    <n v="110.49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x v="23"/>
    <b v="1"/>
    <s v="music/indie rock"/>
    <n v="102"/>
    <n v="66.83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x v="250"/>
    <b v="1"/>
    <s v="music/indie rock"/>
    <n v="121"/>
    <n v="58.6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x v="19"/>
    <b v="1"/>
    <s v="music/indie rock"/>
    <n v="100"/>
    <n v="113.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x v="25"/>
    <b v="1"/>
    <s v="music/indie rock"/>
    <n v="102"/>
    <n v="43.57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x v="44"/>
    <b v="1"/>
    <s v="music/indie rock"/>
    <n v="100"/>
    <n v="78.95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x v="58"/>
    <b v="1"/>
    <s v="music/indie rock"/>
    <n v="100"/>
    <n v="188.13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x v="287"/>
    <b v="1"/>
    <s v="music/indie rock"/>
    <n v="132"/>
    <n v="63.03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x v="74"/>
    <b v="1"/>
    <s v="music/indie rock"/>
    <n v="137"/>
    <n v="30.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x v="34"/>
    <b v="1"/>
    <s v="music/indie rock"/>
    <n v="113"/>
    <n v="51.48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x v="44"/>
    <b v="1"/>
    <s v="music/indie rock"/>
    <n v="136"/>
    <n v="35.79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x v="248"/>
    <b v="1"/>
    <s v="music/indie rock"/>
    <n v="146"/>
    <n v="98.8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x v="77"/>
    <b v="1"/>
    <s v="music/indie rock"/>
    <n v="130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x v="221"/>
    <b v="1"/>
    <s v="music/indie rock"/>
    <n v="254"/>
    <n v="51.31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x v="34"/>
    <b v="1"/>
    <s v="music/indie rock"/>
    <n v="107"/>
    <n v="53.52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x v="6"/>
    <b v="1"/>
    <s v="music/indie rock"/>
    <n v="108"/>
    <n v="37.15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x v="277"/>
    <b v="1"/>
    <s v="music/indie rock"/>
    <n v="107"/>
    <n v="89.9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x v="244"/>
    <b v="1"/>
    <s v="music/indie rock"/>
    <n v="107"/>
    <n v="106.53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x v="44"/>
    <b v="1"/>
    <s v="music/indie rock"/>
    <n v="100"/>
    <n v="52.8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x v="70"/>
    <b v="1"/>
    <s v="music/indie rock"/>
    <n v="107"/>
    <n v="54.62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x v="202"/>
    <b v="1"/>
    <s v="music/indie rock"/>
    <n v="100"/>
    <n v="27.27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x v="329"/>
    <b v="1"/>
    <s v="music/indie rock"/>
    <n v="105"/>
    <n v="68.599999999999994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x v="206"/>
    <b v="1"/>
    <s v="music/indie rock"/>
    <n v="105"/>
    <n v="35.61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x v="17"/>
    <b v="1"/>
    <s v="music/indie rock"/>
    <n v="226"/>
    <n v="94.03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x v="297"/>
    <b v="1"/>
    <s v="music/indie rock"/>
    <n v="101"/>
    <n v="526.46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x v="2"/>
    <b v="1"/>
    <s v="music/indie rock"/>
    <n v="148"/>
    <n v="50.66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x v="57"/>
    <b v="1"/>
    <s v="music/indie rock"/>
    <n v="135"/>
    <n v="79.180000000000007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x v="19"/>
    <b v="1"/>
    <s v="music/indie rock"/>
    <n v="101"/>
    <n v="91.59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x v="50"/>
    <b v="1"/>
    <s v="music/indie rock"/>
    <n v="101"/>
    <n v="116.96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x v="73"/>
    <b v="0"/>
    <s v="games/video games"/>
    <n v="1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x v="83"/>
    <b v="0"/>
    <s v="games/video games"/>
    <n v="0"/>
    <n v="103.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x v="81"/>
    <b v="0"/>
    <s v="games/video games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x v="81"/>
    <b v="0"/>
    <s v="games/video games"/>
    <n v="10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x v="74"/>
    <b v="0"/>
    <s v="games/video games"/>
    <n v="1"/>
    <n v="31.56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x v="84"/>
    <b v="0"/>
    <s v="games/video games"/>
    <n v="0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x v="163"/>
    <b v="0"/>
    <s v="games/video games"/>
    <n v="29"/>
    <n v="34.22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x v="29"/>
    <b v="0"/>
    <s v="games/video games"/>
    <n v="0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x v="8"/>
    <b v="0"/>
    <s v="games/video games"/>
    <n v="12"/>
    <n v="19.670000000000002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x v="80"/>
    <b v="0"/>
    <s v="games/video games"/>
    <n v="0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x v="83"/>
    <b v="0"/>
    <s v="games/video games"/>
    <n v="5"/>
    <n v="8.33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x v="221"/>
    <b v="0"/>
    <s v="games/video games"/>
    <n v="2"/>
    <n v="21.34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x v="83"/>
    <b v="0"/>
    <s v="games/video games"/>
    <n v="2"/>
    <n v="5.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x v="83"/>
    <b v="0"/>
    <s v="games/video games"/>
    <n v="2"/>
    <n v="34.67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x v="19"/>
    <b v="0"/>
    <s v="games/video games"/>
    <n v="10"/>
    <n v="21.73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x v="80"/>
    <b v="0"/>
    <s v="games/video games"/>
    <n v="0"/>
    <n v="11.92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x v="408"/>
    <b v="0"/>
    <s v="games/video games"/>
    <n v="28"/>
    <n v="26.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x v="8"/>
    <b v="0"/>
    <s v="games/video games"/>
    <n v="13"/>
    <n v="10.67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x v="66"/>
    <b v="0"/>
    <s v="games/video games"/>
    <n v="5"/>
    <n v="29.04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x v="202"/>
    <b v="0"/>
    <s v="games/video games"/>
    <n v="0"/>
    <n v="50.91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x v="78"/>
    <b v="0"/>
    <s v="games/video games"/>
    <n v="0"/>
    <n v="0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x v="8"/>
    <b v="0"/>
    <s v="games/video games"/>
    <n v="6"/>
    <n v="50.08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x v="81"/>
    <b v="0"/>
    <s v="games/video games"/>
    <n v="11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x v="54"/>
    <b v="0"/>
    <s v="games/video games"/>
    <n v="2"/>
    <n v="25.29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x v="30"/>
    <b v="0"/>
    <s v="games/video games"/>
    <n v="30"/>
    <n v="51.29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x v="29"/>
    <b v="0"/>
    <s v="games/video games"/>
    <n v="0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x v="165"/>
    <b v="0"/>
    <s v="games/video games"/>
    <n v="1"/>
    <n v="49.38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x v="84"/>
    <b v="0"/>
    <s v="games/video games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x v="78"/>
    <b v="0"/>
    <s v="games/video games"/>
    <n v="0"/>
    <n v="0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x v="80"/>
    <b v="0"/>
    <s v="games/video games"/>
    <n v="1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x v="79"/>
    <b v="0"/>
    <s v="games/video games"/>
    <n v="0"/>
    <n v="19.670000000000002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x v="80"/>
    <b v="0"/>
    <s v="games/video games"/>
    <n v="0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x v="80"/>
    <b v="0"/>
    <s v="games/video games"/>
    <n v="0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x v="84"/>
    <b v="0"/>
    <s v="games/video games"/>
    <n v="1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x v="81"/>
    <b v="0"/>
    <s v="games/video games"/>
    <n v="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x v="183"/>
    <b v="0"/>
    <s v="games/video games"/>
    <n v="3"/>
    <n v="17.989999999999998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x v="7"/>
    <b v="0"/>
    <s v="games/video games"/>
    <n v="28"/>
    <n v="370.95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x v="409"/>
    <b v="0"/>
    <s v="games/video games"/>
    <n v="7"/>
    <n v="63.57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x v="84"/>
    <b v="0"/>
    <s v="games/video games"/>
    <n v="1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x v="38"/>
    <b v="0"/>
    <s v="games/video games"/>
    <n v="1"/>
    <n v="5.31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x v="62"/>
    <b v="1"/>
    <s v="music/rock"/>
    <n v="116"/>
    <n v="35.619999999999997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x v="6"/>
    <b v="1"/>
    <s v="music/rock"/>
    <n v="112"/>
    <n v="87.1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x v="34"/>
    <b v="1"/>
    <s v="music/rock"/>
    <n v="132"/>
    <n v="75.11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x v="183"/>
    <b v="1"/>
    <s v="music/rock"/>
    <n v="103"/>
    <n v="68.010000000000005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x v="27"/>
    <b v="1"/>
    <s v="music/rock"/>
    <n v="139"/>
    <n v="29.62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x v="58"/>
    <b v="1"/>
    <s v="music/rock"/>
    <n v="147"/>
    <n v="91.63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x v="22"/>
    <b v="1"/>
    <s v="music/rock"/>
    <n v="120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x v="158"/>
    <b v="1"/>
    <s v="music/rock"/>
    <n v="122"/>
    <n v="64.37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x v="63"/>
    <b v="1"/>
    <s v="music/rock"/>
    <n v="100"/>
    <n v="21.86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x v="10"/>
    <b v="1"/>
    <s v="music/rock"/>
    <n v="181"/>
    <n v="33.3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x v="5"/>
    <b v="1"/>
    <s v="music/rock"/>
    <n v="106"/>
    <n v="90.28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x v="62"/>
    <b v="1"/>
    <s v="music/rock"/>
    <n v="100"/>
    <n v="76.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x v="240"/>
    <b v="1"/>
    <s v="music/rock"/>
    <n v="127"/>
    <n v="59.23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x v="287"/>
    <b v="1"/>
    <s v="music/rock"/>
    <n v="103"/>
    <n v="65.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x v="55"/>
    <b v="1"/>
    <s v="music/rock"/>
    <n v="250"/>
    <n v="67.31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x v="26"/>
    <b v="1"/>
    <s v="music/rock"/>
    <n v="126"/>
    <n v="88.75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x v="44"/>
    <b v="1"/>
    <s v="music/rock"/>
    <n v="100"/>
    <n v="65.87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x v="410"/>
    <b v="1"/>
    <s v="music/rock"/>
    <n v="139"/>
    <n v="40.35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x v="64"/>
    <b v="1"/>
    <s v="music/rock"/>
    <n v="161"/>
    <n v="76.86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x v="76"/>
    <b v="1"/>
    <s v="music/rock"/>
    <n v="107"/>
    <n v="68.709999999999994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x v="28"/>
    <b v="1"/>
    <s v="games/tabletop games"/>
    <n v="153"/>
    <n v="57.77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x v="289"/>
    <b v="1"/>
    <s v="games/tabletop games"/>
    <n v="524"/>
    <n v="44.17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x v="411"/>
    <b v="1"/>
    <s v="games/tabletop games"/>
    <n v="489"/>
    <n v="31.5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x v="161"/>
    <b v="1"/>
    <s v="games/tabletop games"/>
    <n v="285"/>
    <n v="107.05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x v="412"/>
    <b v="1"/>
    <s v="games/tabletop games"/>
    <n v="1857"/>
    <n v="149.0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x v="413"/>
    <b v="1"/>
    <s v="games/tabletop games"/>
    <n v="110"/>
    <n v="55.96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x v="414"/>
    <b v="1"/>
    <s v="games/tabletop games"/>
    <n v="1015"/>
    <n v="56.97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x v="415"/>
    <b v="1"/>
    <s v="games/tabletop games"/>
    <n v="412"/>
    <n v="44.06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x v="106"/>
    <b v="1"/>
    <s v="games/tabletop games"/>
    <n v="503"/>
    <n v="68.63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x v="416"/>
    <b v="1"/>
    <s v="games/tabletop games"/>
    <n v="185"/>
    <n v="65.319999999999993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x v="20"/>
    <b v="1"/>
    <s v="games/tabletop games"/>
    <n v="120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x v="417"/>
    <b v="1"/>
    <s v="games/tabletop games"/>
    <n v="1081"/>
    <n v="40.07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x v="418"/>
    <b v="1"/>
    <s v="games/tabletop games"/>
    <n v="452"/>
    <n v="75.650000000000006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x v="419"/>
    <b v="1"/>
    <s v="games/tabletop games"/>
    <n v="537"/>
    <n v="61.2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x v="248"/>
    <b v="1"/>
    <s v="games/tabletop games"/>
    <n v="120"/>
    <n v="48.13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x v="302"/>
    <b v="1"/>
    <s v="games/tabletop games"/>
    <n v="114"/>
    <n v="68.1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x v="420"/>
    <b v="1"/>
    <s v="games/tabletop games"/>
    <n v="951"/>
    <n v="65.89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x v="421"/>
    <b v="1"/>
    <s v="games/tabletop games"/>
    <n v="133"/>
    <n v="81.650000000000006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x v="140"/>
    <b v="1"/>
    <s v="games/tabletop games"/>
    <n v="147"/>
    <n v="52.7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x v="40"/>
    <b v="1"/>
    <s v="games/tabletop games"/>
    <n v="542"/>
    <n v="41.23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x v="33"/>
    <b v="1"/>
    <s v="music/electronic music"/>
    <n v="383"/>
    <n v="15.04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x v="422"/>
    <b v="1"/>
    <s v="music/electronic music"/>
    <n v="704"/>
    <n v="39.07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x v="133"/>
    <b v="1"/>
    <s v="music/electronic music"/>
    <n v="110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x v="196"/>
    <b v="1"/>
    <s v="music/electronic music"/>
    <n v="133"/>
    <n v="27.3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x v="74"/>
    <b v="1"/>
    <s v="music/electronic music"/>
    <n v="152"/>
    <n v="42.22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x v="69"/>
    <b v="1"/>
    <s v="music/electronic music"/>
    <n v="103"/>
    <n v="33.24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x v="63"/>
    <b v="1"/>
    <s v="music/electronic music"/>
    <n v="100"/>
    <n v="285.70999999999998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x v="54"/>
    <b v="1"/>
    <s v="music/electronic music"/>
    <n v="102"/>
    <n v="42.33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x v="41"/>
    <b v="1"/>
    <s v="music/electronic music"/>
    <n v="151"/>
    <n v="50.27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x v="250"/>
    <b v="1"/>
    <s v="music/electronic music"/>
    <n v="111"/>
    <n v="61.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x v="148"/>
    <b v="1"/>
    <s v="music/electronic music"/>
    <n v="19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x v="252"/>
    <b v="1"/>
    <s v="music/electronic music"/>
    <n v="114"/>
    <n v="55.8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x v="29"/>
    <b v="1"/>
    <s v="music/electronic music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x v="54"/>
    <b v="1"/>
    <s v="music/electronic music"/>
    <n v="293"/>
    <n v="73.13"/>
    <x v="4"/>
    <x v="15"/>
  </r>
  <r>
    <n v="2215"/>
    <x v="2215"/>
    <s v="Ambient Electro Grind-fest!"/>
    <n v="550"/>
    <n v="860"/>
    <x v="0"/>
    <x v="0"/>
    <s v="USD"/>
    <n v="1331621940"/>
    <n v="1329671572"/>
    <b v="0"/>
    <x v="51"/>
    <b v="1"/>
    <s v="music/electronic music"/>
    <n v="156"/>
    <n v="26.06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x v="25"/>
    <b v="1"/>
    <s v="music/electronic music"/>
    <n v="106"/>
    <n v="22.64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x v="82"/>
    <b v="1"/>
    <s v="music/electronic music"/>
    <n v="101"/>
    <n v="47.22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x v="88"/>
    <b v="1"/>
    <s v="music/electronic music"/>
    <n v="123"/>
    <n v="32.32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x v="10"/>
    <b v="1"/>
    <s v="music/electronic music"/>
    <n v="102"/>
    <n v="53.42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x v="50"/>
    <b v="1"/>
    <s v="music/electronic music"/>
    <n v="101"/>
    <n v="51.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x v="423"/>
    <b v="1"/>
    <s v="games/tabletop games"/>
    <n v="108"/>
    <n v="37.200000000000003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x v="209"/>
    <b v="1"/>
    <s v="games/tabletop games"/>
    <n v="163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x v="61"/>
    <b v="1"/>
    <s v="games/tabletop games"/>
    <n v="106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x v="228"/>
    <b v="1"/>
    <s v="games/tabletop games"/>
    <n v="243"/>
    <n v="82.15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x v="424"/>
    <b v="1"/>
    <s v="games/tabletop games"/>
    <n v="945"/>
    <n v="164.8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x v="306"/>
    <b v="1"/>
    <s v="games/tabletop games"/>
    <n v="108"/>
    <n v="60.82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x v="425"/>
    <b v="1"/>
    <s v="games/tabletop games"/>
    <n v="157"/>
    <n v="67.97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x v="296"/>
    <b v="1"/>
    <s v="games/tabletop games"/>
    <n v="1174"/>
    <n v="81.56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x v="380"/>
    <b v="1"/>
    <s v="games/tabletop games"/>
    <n v="171"/>
    <n v="25.43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x v="156"/>
    <b v="1"/>
    <s v="games/tabletop games"/>
    <n v="126"/>
    <n v="21.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x v="426"/>
    <b v="1"/>
    <s v="games/tabletop games"/>
    <n v="1212"/>
    <n v="27.2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x v="427"/>
    <b v="1"/>
    <s v="games/tabletop games"/>
    <n v="496"/>
    <n v="25.09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x v="428"/>
    <b v="1"/>
    <s v="games/tabletop games"/>
    <n v="332"/>
    <n v="21.23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x v="33"/>
    <b v="1"/>
    <s v="games/tabletop games"/>
    <n v="1165"/>
    <n v="41.61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x v="206"/>
    <b v="1"/>
    <s v="games/tabletop games"/>
    <n v="153"/>
    <n v="135.59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x v="340"/>
    <b v="1"/>
    <s v="games/tabletop games"/>
    <n v="537"/>
    <n v="22.12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x v="429"/>
    <b v="1"/>
    <s v="games/tabletop games"/>
    <n v="353"/>
    <n v="64.63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x v="1"/>
    <b v="1"/>
    <s v="games/tabletop games"/>
    <n v="137"/>
    <n v="69.569999999999993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x v="374"/>
    <b v="1"/>
    <s v="games/tabletop games"/>
    <n v="128"/>
    <n v="75.13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x v="93"/>
    <b v="1"/>
    <s v="games/tabletop games"/>
    <n v="271"/>
    <n v="140.97999999999999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x v="430"/>
    <b v="1"/>
    <s v="games/tabletop games"/>
    <n v="806"/>
    <n v="49.47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x v="431"/>
    <b v="1"/>
    <s v="games/tabletop games"/>
    <n v="1360"/>
    <n v="53.87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x v="432"/>
    <b v="1"/>
    <s v="games/tabletop games"/>
    <n v="930250"/>
    <n v="4.57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x v="126"/>
    <b v="1"/>
    <s v="games/tabletop games"/>
    <n v="377"/>
    <n v="65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x v="433"/>
    <b v="1"/>
    <s v="games/tabletop games"/>
    <n v="2647"/>
    <n v="53.48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x v="7"/>
    <b v="1"/>
    <s v="games/tabletop games"/>
    <n v="100"/>
    <n v="43.91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x v="434"/>
    <b v="1"/>
    <s v="games/tabletop games"/>
    <n v="104"/>
    <n v="50.85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x v="130"/>
    <b v="1"/>
    <s v="games/tabletop games"/>
    <n v="107"/>
    <n v="58.63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x v="387"/>
    <b v="1"/>
    <s v="games/tabletop games"/>
    <n v="169"/>
    <n v="32.82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x v="435"/>
    <b v="1"/>
    <s v="games/tabletop games"/>
    <n v="975"/>
    <n v="426.93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x v="436"/>
    <b v="1"/>
    <s v="games/tabletop games"/>
    <n v="134"/>
    <n v="23.81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x v="437"/>
    <b v="1"/>
    <s v="games/tabletop games"/>
    <n v="272"/>
    <n v="98.41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x v="87"/>
    <b v="1"/>
    <s v="games/tabletop games"/>
    <n v="113"/>
    <n v="107.32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x v="438"/>
    <b v="1"/>
    <s v="games/tabletop games"/>
    <n v="460"/>
    <n v="11.67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x v="197"/>
    <b v="1"/>
    <s v="games/tabletop games"/>
    <n v="287"/>
    <n v="41.78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x v="133"/>
    <b v="1"/>
    <s v="games/tabletop games"/>
    <n v="22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x v="39"/>
    <b v="1"/>
    <s v="games/tabletop games"/>
    <n v="636"/>
    <n v="94.1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x v="242"/>
    <b v="1"/>
    <s v="games/tabletop games"/>
    <n v="147"/>
    <n v="15.72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x v="190"/>
    <b v="1"/>
    <s v="games/tabletop games"/>
    <n v="1867"/>
    <n v="90.64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x v="87"/>
    <b v="1"/>
    <s v="games/tabletop games"/>
    <n v="327"/>
    <n v="97.3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x v="439"/>
    <b v="1"/>
    <s v="games/tabletop games"/>
    <n v="780"/>
    <n v="37.119999999999997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x v="331"/>
    <b v="1"/>
    <s v="games/tabletop games"/>
    <n v="154"/>
    <n v="28.1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x v="65"/>
    <b v="1"/>
    <s v="games/tabletop games"/>
    <n v="116"/>
    <n v="144.43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x v="440"/>
    <b v="1"/>
    <s v="games/tabletop games"/>
    <n v="180"/>
    <n v="24.27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x v="57"/>
    <b v="1"/>
    <s v="games/tabletop games"/>
    <n v="299"/>
    <n v="35.119999999999997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x v="441"/>
    <b v="1"/>
    <s v="games/tabletop games"/>
    <n v="320"/>
    <n v="24.76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x v="442"/>
    <b v="1"/>
    <s v="games/tabletop games"/>
    <n v="381"/>
    <n v="188.38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x v="441"/>
    <b v="1"/>
    <s v="games/tabletop games"/>
    <n v="103"/>
    <n v="148.08000000000001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x v="443"/>
    <b v="1"/>
    <s v="games/tabletop games"/>
    <n v="1802"/>
    <n v="49.93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x v="444"/>
    <b v="1"/>
    <s v="games/tabletop games"/>
    <n v="720"/>
    <n v="107.82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x v="445"/>
    <b v="1"/>
    <s v="games/tabletop games"/>
    <n v="283"/>
    <n v="42.63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x v="446"/>
    <b v="1"/>
    <s v="games/tabletop games"/>
    <n v="1357"/>
    <n v="14.3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x v="206"/>
    <b v="1"/>
    <s v="games/tabletop games"/>
    <n v="220"/>
    <n v="37.479999999999997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x v="221"/>
    <b v="1"/>
    <s v="games/tabletop games"/>
    <n v="120"/>
    <n v="30.2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x v="1"/>
    <b v="1"/>
    <s v="games/tabletop games"/>
    <n v="408"/>
    <n v="33.549999999999997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x v="11"/>
    <b v="1"/>
    <s v="games/tabletop games"/>
    <n v="106"/>
    <n v="64.75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x v="447"/>
    <b v="1"/>
    <s v="games/tabletop games"/>
    <n v="141"/>
    <n v="57.93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x v="332"/>
    <b v="1"/>
    <s v="games/tabletop games"/>
    <n v="271"/>
    <n v="53.08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x v="58"/>
    <b v="1"/>
    <s v="games/tabletop games"/>
    <n v="154"/>
    <n v="48.06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x v="436"/>
    <b v="1"/>
    <s v="games/tabletop games"/>
    <n v="404"/>
    <n v="82.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x v="202"/>
    <b v="1"/>
    <s v="music/rock"/>
    <n v="185"/>
    <n v="50.45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x v="8"/>
    <b v="1"/>
    <s v="music/rock"/>
    <n v="185"/>
    <n v="115.8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x v="53"/>
    <b v="1"/>
    <s v="music/rock"/>
    <n v="101"/>
    <n v="63.0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x v="211"/>
    <b v="1"/>
    <s v="music/rock"/>
    <n v="106"/>
    <n v="108.0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x v="1"/>
    <b v="1"/>
    <s v="music/rock"/>
    <n v="121"/>
    <n v="46.09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x v="25"/>
    <b v="1"/>
    <s v="music/rock"/>
    <n v="100"/>
    <n v="107.2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x v="448"/>
    <b v="1"/>
    <s v="music/rock"/>
    <n v="120"/>
    <n v="50.9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x v="20"/>
    <b v="1"/>
    <s v="music/rock"/>
    <n v="100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x v="20"/>
    <b v="1"/>
    <s v="music/rock"/>
    <n v="107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x v="60"/>
    <b v="1"/>
    <s v="music/rock"/>
    <n v="104"/>
    <n v="53.83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x v="68"/>
    <b v="1"/>
    <s v="music/rock"/>
    <n v="173"/>
    <n v="100.47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x v="67"/>
    <b v="1"/>
    <s v="music/rock"/>
    <n v="107"/>
    <n v="46.63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x v="74"/>
    <b v="1"/>
    <s v="music/rock"/>
    <n v="108"/>
    <n v="34.07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x v="300"/>
    <b v="1"/>
    <s v="music/rock"/>
    <n v="146"/>
    <n v="65.209999999999994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x v="69"/>
    <b v="1"/>
    <s v="music/rock"/>
    <n v="125"/>
    <n v="44.21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x v="108"/>
    <b v="1"/>
    <s v="music/rock"/>
    <n v="149"/>
    <n v="71.9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x v="10"/>
    <b v="1"/>
    <s v="music/rock"/>
    <n v="101"/>
    <n v="52.95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x v="449"/>
    <b v="1"/>
    <s v="music/rock"/>
    <n v="105"/>
    <n v="109.45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x v="25"/>
    <b v="1"/>
    <s v="music/rock"/>
    <n v="350"/>
    <n v="75.040000000000006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x v="63"/>
    <b v="1"/>
    <s v="music/rock"/>
    <n v="101"/>
    <n v="115.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x v="263"/>
    <b v="1"/>
    <s v="music/indie rock"/>
    <n v="134"/>
    <n v="31.6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x v="268"/>
    <b v="1"/>
    <s v="music/indie rock"/>
    <n v="171"/>
    <n v="46.18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x v="273"/>
    <b v="1"/>
    <s v="music/indie rock"/>
    <n v="109"/>
    <n v="68.48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x v="116"/>
    <b v="1"/>
    <s v="music/indie rock"/>
    <n v="101"/>
    <n v="53.47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x v="157"/>
    <b v="1"/>
    <s v="music/indie rock"/>
    <n v="101"/>
    <n v="109.11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x v="196"/>
    <b v="1"/>
    <s v="music/indie rock"/>
    <n v="107"/>
    <n v="51.19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x v="11"/>
    <b v="1"/>
    <s v="music/indie rock"/>
    <n v="107"/>
    <n v="27.94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x v="450"/>
    <b v="1"/>
    <s v="music/indie rock"/>
    <n v="101"/>
    <n v="82.5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x v="329"/>
    <b v="1"/>
    <s v="music/indie rock"/>
    <n v="107"/>
    <n v="59.82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x v="451"/>
    <b v="1"/>
    <s v="music/indie rock"/>
    <n v="429"/>
    <n v="64.819999999999993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x v="201"/>
    <b v="1"/>
    <s v="music/indie rock"/>
    <n v="104"/>
    <n v="90.1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x v="1"/>
    <b v="1"/>
    <s v="music/indie rock"/>
    <n v="108"/>
    <n v="40.96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x v="328"/>
    <b v="1"/>
    <s v="music/indie rock"/>
    <n v="176"/>
    <n v="56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x v="133"/>
    <b v="1"/>
    <s v="music/indie rock"/>
    <n v="157"/>
    <n v="37.67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x v="31"/>
    <b v="1"/>
    <s v="music/indie rock"/>
    <n v="103"/>
    <n v="40.08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x v="452"/>
    <b v="1"/>
    <s v="music/indie rock"/>
    <n v="104"/>
    <n v="78.03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x v="19"/>
    <b v="1"/>
    <s v="music/indie rock"/>
    <n v="104"/>
    <n v="18.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x v="430"/>
    <b v="1"/>
    <s v="music/indie rock"/>
    <n v="121"/>
    <n v="37.130000000000003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x v="99"/>
    <b v="1"/>
    <s v="music/indie rock"/>
    <n v="108"/>
    <n v="41.96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x v="30"/>
    <b v="1"/>
    <s v="music/indie rock"/>
    <n v="109"/>
    <n v="61.04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x v="31"/>
    <b v="0"/>
    <s v="food/small batch"/>
    <n v="39"/>
    <n v="64.53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x v="80"/>
    <b v="0"/>
    <s v="food/small batch"/>
    <n v="3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x v="80"/>
    <b v="0"/>
    <s v="food/small batch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x v="42"/>
    <b v="0"/>
    <s v="food/small batch"/>
    <n v="21"/>
    <n v="25.49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x v="63"/>
    <b v="0"/>
    <s v="food/small batch"/>
    <n v="8"/>
    <n v="11.43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x v="29"/>
    <b v="0"/>
    <s v="food/small batch"/>
    <n v="1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x v="453"/>
    <b v="1"/>
    <s v="food/small batch"/>
    <n v="526"/>
    <n v="54.88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x v="416"/>
    <b v="1"/>
    <s v="food/small batch"/>
    <n v="254"/>
    <n v="47.38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x v="207"/>
    <b v="1"/>
    <s v="food/small batch"/>
    <n v="106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x v="430"/>
    <b v="1"/>
    <s v="food/small batch"/>
    <n v="102"/>
    <n v="219.93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x v="454"/>
    <b v="1"/>
    <s v="food/small batch"/>
    <n v="144"/>
    <n v="40.799999999999997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x v="455"/>
    <b v="1"/>
    <s v="food/small batch"/>
    <n v="106"/>
    <n v="75.5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x v="225"/>
    <b v="1"/>
    <s v="food/small batch"/>
    <n v="212"/>
    <n v="13.54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x v="85"/>
    <b v="1"/>
    <s v="food/small batch"/>
    <n v="102"/>
    <n v="60.87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x v="170"/>
    <b v="1"/>
    <s v="food/small batch"/>
    <n v="102"/>
    <n v="115.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x v="456"/>
    <b v="1"/>
    <s v="food/small batch"/>
    <n v="521"/>
    <n v="48.1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x v="122"/>
    <b v="1"/>
    <s v="food/small batch"/>
    <n v="111"/>
    <n v="74.180000000000007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x v="252"/>
    <b v="1"/>
    <s v="food/small batch"/>
    <n v="101"/>
    <n v="123.3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x v="457"/>
    <b v="1"/>
    <s v="food/small batch"/>
    <n v="294"/>
    <n v="66.62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x v="458"/>
    <b v="1"/>
    <s v="food/small batch"/>
    <n v="106"/>
    <n v="104.99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x v="78"/>
    <b v="0"/>
    <s v="technology/web"/>
    <n v="0"/>
    <n v="0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x v="78"/>
    <b v="0"/>
    <s v="technology/web"/>
    <n v="0"/>
    <n v="0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x v="29"/>
    <b v="0"/>
    <s v="technology/web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x v="29"/>
    <b v="0"/>
    <s v="technology/web"/>
    <n v="0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x v="78"/>
    <b v="0"/>
    <s v="technology/web"/>
    <n v="0"/>
    <n v="0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x v="83"/>
    <b v="0"/>
    <s v="technology/web"/>
    <n v="0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x v="29"/>
    <b v="0"/>
    <s v="technology/web"/>
    <n v="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x v="81"/>
    <b v="0"/>
    <s v="technology/web"/>
    <n v="0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x v="78"/>
    <b v="0"/>
    <s v="technology/web"/>
    <n v="0"/>
    <n v="0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x v="78"/>
    <b v="0"/>
    <s v="technology/web"/>
    <n v="0"/>
    <n v="0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x v="63"/>
    <b v="0"/>
    <s v="technology/web"/>
    <n v="1"/>
    <n v="15.43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x v="78"/>
    <b v="0"/>
    <s v="technology/web"/>
    <n v="0"/>
    <n v="0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x v="78"/>
    <b v="0"/>
    <s v="technology/web"/>
    <n v="0"/>
    <n v="0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x v="29"/>
    <b v="0"/>
    <s v="technology/web"/>
    <n v="0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x v="84"/>
    <b v="0"/>
    <s v="technology/web"/>
    <n v="1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x v="78"/>
    <b v="0"/>
    <s v="technology/web"/>
    <n v="0"/>
    <n v="0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x v="78"/>
    <b v="0"/>
    <s v="technology/web"/>
    <n v="0"/>
    <n v="0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x v="78"/>
    <b v="0"/>
    <s v="technology/web"/>
    <n v="0"/>
    <n v="0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x v="83"/>
    <b v="0"/>
    <s v="technology/web"/>
    <n v="15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x v="29"/>
    <b v="0"/>
    <s v="technology/web"/>
    <n v="0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x v="78"/>
    <b v="0"/>
    <s v="technology/web"/>
    <n v="0"/>
    <n v="0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x v="84"/>
    <b v="0"/>
    <s v="technology/web"/>
    <n v="29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x v="78"/>
    <b v="0"/>
    <s v="technology/web"/>
    <n v="0"/>
    <n v="0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x v="78"/>
    <b v="0"/>
    <s v="technology/web"/>
    <n v="0"/>
    <n v="0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x v="78"/>
    <b v="0"/>
    <s v="technology/web"/>
    <n v="0"/>
    <n v="0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x v="74"/>
    <b v="0"/>
    <s v="technology/web"/>
    <n v="11"/>
    <n v="97.41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x v="25"/>
    <b v="0"/>
    <s v="technology/web"/>
    <n v="1"/>
    <n v="47.86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x v="84"/>
    <b v="0"/>
    <s v="technology/web"/>
    <n v="0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x v="78"/>
    <b v="0"/>
    <s v="technology/web"/>
    <n v="0"/>
    <n v="0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x v="80"/>
    <b v="0"/>
    <s v="technology/web"/>
    <n v="0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x v="78"/>
    <b v="0"/>
    <s v="technology/web"/>
    <n v="0"/>
    <n v="0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x v="79"/>
    <b v="0"/>
    <s v="technology/web"/>
    <n v="3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x v="29"/>
    <b v="0"/>
    <s v="technology/web"/>
    <n v="0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x v="29"/>
    <b v="0"/>
    <s v="technology/web"/>
    <n v="0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x v="78"/>
    <b v="0"/>
    <s v="technology/web"/>
    <n v="0"/>
    <n v="0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x v="80"/>
    <b v="0"/>
    <s v="technology/web"/>
    <n v="11"/>
    <n v="81.58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x v="78"/>
    <b v="0"/>
    <s v="technology/web"/>
    <n v="0"/>
    <n v="0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x v="78"/>
    <b v="0"/>
    <s v="technology/web"/>
    <n v="0"/>
    <n v="0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x v="78"/>
    <b v="0"/>
    <s v="technology/web"/>
    <n v="0"/>
    <n v="0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x v="83"/>
    <b v="0"/>
    <s v="technology/web"/>
    <n v="0"/>
    <n v="18.329999999999998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x v="63"/>
    <b v="0"/>
    <s v="technology/web"/>
    <n v="2"/>
    <n v="224.43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x v="84"/>
    <b v="0"/>
    <s v="technology/web"/>
    <n v="3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x v="83"/>
    <b v="0"/>
    <s v="technology/web"/>
    <n v="4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x v="22"/>
    <b v="0"/>
    <s v="technology/web"/>
    <n v="1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x v="63"/>
    <b v="0"/>
    <s v="technology/web"/>
    <n v="1"/>
    <n v="112.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x v="78"/>
    <b v="0"/>
    <s v="technology/web"/>
    <n v="0"/>
    <n v="0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x v="83"/>
    <b v="0"/>
    <s v="technology/web"/>
    <n v="1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x v="22"/>
    <b v="0"/>
    <s v="technology/web"/>
    <n v="1"/>
    <n v="57.88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x v="29"/>
    <b v="0"/>
    <s v="technology/web"/>
    <n v="0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x v="78"/>
    <b v="0"/>
    <s v="technology/web"/>
    <n v="0"/>
    <n v="0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x v="29"/>
    <b v="0"/>
    <s v="technology/web"/>
    <n v="0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x v="78"/>
    <b v="0"/>
    <s v="technology/web"/>
    <n v="0"/>
    <n v="0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x v="29"/>
    <b v="0"/>
    <s v="technology/web"/>
    <n v="0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x v="84"/>
    <b v="0"/>
    <s v="technology/web"/>
    <n v="0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x v="78"/>
    <b v="0"/>
    <s v="technology/web"/>
    <n v="0"/>
    <n v="0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x v="29"/>
    <b v="0"/>
    <s v="technology/web"/>
    <n v="0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x v="78"/>
    <b v="0"/>
    <s v="technology/web"/>
    <n v="0"/>
    <n v="0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x v="78"/>
    <b v="0"/>
    <s v="technology/web"/>
    <n v="0"/>
    <n v="0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x v="78"/>
    <b v="0"/>
    <s v="technology/web"/>
    <n v="0"/>
    <n v="0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x v="78"/>
    <b v="0"/>
    <s v="technology/web"/>
    <n v="0"/>
    <n v="0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x v="82"/>
    <b v="0"/>
    <s v="food/food trucks"/>
    <n v="1"/>
    <n v="22.33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x v="29"/>
    <b v="0"/>
    <s v="food/food trucks"/>
    <n v="0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x v="8"/>
    <b v="0"/>
    <s v="food/food trucks"/>
    <n v="17"/>
    <n v="16.829999999999998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x v="78"/>
    <b v="0"/>
    <s v="food/food trucks"/>
    <n v="0"/>
    <n v="0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x v="9"/>
    <b v="0"/>
    <s v="food/food trucks"/>
    <n v="23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x v="38"/>
    <b v="0"/>
    <s v="food/food trucks"/>
    <n v="41"/>
    <n v="84.06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x v="51"/>
    <b v="0"/>
    <s v="food/food trucks"/>
    <n v="25"/>
    <n v="168.39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x v="84"/>
    <b v="0"/>
    <s v="food/food trucks"/>
    <n v="0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x v="79"/>
    <b v="0"/>
    <s v="food/food trucks"/>
    <n v="2"/>
    <n v="76.67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x v="78"/>
    <b v="0"/>
    <s v="food/food trucks"/>
    <n v="0"/>
    <n v="0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x v="83"/>
    <b v="0"/>
    <s v="food/food trucks"/>
    <n v="1"/>
    <n v="50.33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x v="78"/>
    <b v="0"/>
    <s v="food/food trucks"/>
    <n v="0"/>
    <n v="0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x v="83"/>
    <b v="0"/>
    <s v="food/food trucks"/>
    <n v="1"/>
    <n v="8.33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x v="62"/>
    <b v="0"/>
    <s v="food/food trucks"/>
    <n v="3"/>
    <n v="35.380000000000003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x v="79"/>
    <b v="0"/>
    <s v="food/food trucks"/>
    <n v="1"/>
    <n v="55.83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x v="29"/>
    <b v="0"/>
    <s v="food/food trucks"/>
    <n v="0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x v="78"/>
    <b v="0"/>
    <s v="food/food trucks"/>
    <n v="0"/>
    <n v="0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x v="81"/>
    <b v="0"/>
    <s v="food/food trucks"/>
    <n v="0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x v="78"/>
    <b v="0"/>
    <s v="food/food trucks"/>
    <n v="0"/>
    <n v="0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x v="17"/>
    <b v="0"/>
    <s v="food/food trucks"/>
    <n v="15"/>
    <n v="69.47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x v="29"/>
    <b v="0"/>
    <s v="food/food trucks"/>
    <n v="0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x v="29"/>
    <b v="0"/>
    <s v="food/food trucks"/>
    <n v="0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x v="29"/>
    <b v="0"/>
    <s v="food/food trucks"/>
    <n v="0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x v="82"/>
    <b v="0"/>
    <s v="food/food trucks"/>
    <n v="1"/>
    <n v="34.44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x v="29"/>
    <b v="0"/>
    <s v="food/food trucks"/>
    <n v="0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x v="78"/>
    <b v="0"/>
    <s v="food/food trucks"/>
    <n v="0"/>
    <n v="0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x v="29"/>
    <b v="0"/>
    <s v="food/food trucks"/>
    <n v="0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x v="29"/>
    <b v="0"/>
    <s v="food/food trucks"/>
    <n v="0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x v="80"/>
    <b v="0"/>
    <s v="food/food trucks"/>
    <n v="1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x v="84"/>
    <b v="0"/>
    <s v="food/food trucks"/>
    <n v="1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x v="84"/>
    <b v="0"/>
    <s v="food/food trucks"/>
    <n v="0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x v="84"/>
    <b v="0"/>
    <s v="food/food trucks"/>
    <n v="0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x v="78"/>
    <b v="0"/>
    <s v="food/food trucks"/>
    <n v="0"/>
    <n v="0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x v="84"/>
    <b v="0"/>
    <s v="food/food trucks"/>
    <n v="0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x v="80"/>
    <b v="0"/>
    <s v="food/food trucks"/>
    <n v="0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x v="84"/>
    <b v="0"/>
    <s v="food/food trucks"/>
    <n v="0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x v="78"/>
    <b v="0"/>
    <s v="food/food trucks"/>
    <n v="0"/>
    <n v="0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x v="29"/>
    <b v="0"/>
    <s v="food/food trucks"/>
    <n v="0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x v="78"/>
    <b v="0"/>
    <s v="food/food trucks"/>
    <n v="0"/>
    <n v="0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x v="84"/>
    <b v="0"/>
    <s v="food/food trucks"/>
    <n v="0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x v="280"/>
    <b v="1"/>
    <s v="food/small batch"/>
    <n v="108"/>
    <n v="74.23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x v="459"/>
    <b v="1"/>
    <s v="food/small batch"/>
    <n v="126"/>
    <n v="81.25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x v="409"/>
    <b v="1"/>
    <s v="food/small batch"/>
    <n v="203"/>
    <n v="130.22999999999999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x v="42"/>
    <b v="1"/>
    <s v="food/small batch"/>
    <n v="109"/>
    <n v="53.4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x v="248"/>
    <b v="1"/>
    <s v="food/small batch"/>
    <n v="173"/>
    <n v="75.13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x v="112"/>
    <b v="1"/>
    <s v="food/small batch"/>
    <n v="168"/>
    <n v="75.67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x v="152"/>
    <b v="1"/>
    <s v="food/small batch"/>
    <n v="427"/>
    <n v="31.69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x v="82"/>
    <b v="1"/>
    <s v="food/small batch"/>
    <n v="108"/>
    <n v="47.78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x v="148"/>
    <b v="1"/>
    <s v="food/small batch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x v="332"/>
    <b v="1"/>
    <s v="food/small batch"/>
    <n v="102"/>
    <n v="149.31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x v="153"/>
    <b v="1"/>
    <s v="food/small batch"/>
    <n v="115"/>
    <n v="62.07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x v="41"/>
    <b v="1"/>
    <s v="food/small batch"/>
    <n v="134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x v="85"/>
    <b v="1"/>
    <s v="food/small batch"/>
    <n v="155"/>
    <n v="69.27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x v="208"/>
    <b v="1"/>
    <s v="food/small batch"/>
    <n v="101"/>
    <n v="271.5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x v="38"/>
    <b v="1"/>
    <s v="food/small batch"/>
    <n v="182"/>
    <n v="34.130000000000003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x v="85"/>
    <b v="1"/>
    <s v="food/small batch"/>
    <n v="181"/>
    <n v="40.49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x v="204"/>
    <b v="1"/>
    <s v="food/small batch"/>
    <n v="102"/>
    <n v="189.76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x v="144"/>
    <b v="1"/>
    <s v="food/small batch"/>
    <n v="110"/>
    <n v="68.86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x v="460"/>
    <b v="1"/>
    <s v="food/small batch"/>
    <n v="102"/>
    <n v="108.78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x v="32"/>
    <b v="1"/>
    <s v="food/small batch"/>
    <n v="101"/>
    <n v="125.99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x v="48"/>
    <b v="1"/>
    <s v="music/indie rock"/>
    <n v="104"/>
    <n v="90.52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x v="248"/>
    <b v="1"/>
    <s v="music/indie rock"/>
    <n v="111"/>
    <n v="28.88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x v="11"/>
    <b v="1"/>
    <s v="music/indie rock"/>
    <n v="116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x v="68"/>
    <b v="1"/>
    <s v="music/indie rock"/>
    <n v="111"/>
    <n v="51.67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x v="53"/>
    <b v="1"/>
    <s v="music/indie rock"/>
    <n v="180"/>
    <n v="26.27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x v="47"/>
    <b v="1"/>
    <s v="music/indie rock"/>
    <n v="100"/>
    <n v="48.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x v="68"/>
    <b v="1"/>
    <s v="music/indie rock"/>
    <n v="119"/>
    <n v="27.56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x v="6"/>
    <b v="1"/>
    <s v="music/indie rock"/>
    <n v="107"/>
    <n v="36.97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x v="5"/>
    <b v="1"/>
    <s v="music/indie rock"/>
    <n v="114"/>
    <n v="29.02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x v="17"/>
    <b v="1"/>
    <s v="music/indie rock"/>
    <n v="103"/>
    <n v="28.66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x v="57"/>
    <b v="1"/>
    <s v="music/indie rock"/>
    <n v="128"/>
    <n v="37.65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x v="201"/>
    <b v="1"/>
    <s v="music/indie rock"/>
    <n v="136"/>
    <n v="97.9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x v="5"/>
    <b v="1"/>
    <s v="music/indie rock"/>
    <n v="100"/>
    <n v="42.55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x v="44"/>
    <b v="1"/>
    <s v="music/indie rock"/>
    <n v="100"/>
    <n v="131.5800000000000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x v="75"/>
    <b v="1"/>
    <s v="music/indie rock"/>
    <n v="105"/>
    <n v="32.32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x v="165"/>
    <b v="1"/>
    <s v="music/indie rock"/>
    <n v="105"/>
    <n v="61.1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x v="14"/>
    <b v="1"/>
    <s v="music/indie rock"/>
    <n v="171"/>
    <n v="31.34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x v="1"/>
    <b v="1"/>
    <s v="music/indie rock"/>
    <n v="128"/>
    <n v="129.11000000000001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x v="38"/>
    <b v="1"/>
    <s v="music/indie rock"/>
    <n v="133"/>
    <n v="25.02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x v="22"/>
    <b v="1"/>
    <s v="music/indie rock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x v="195"/>
    <b v="1"/>
    <s v="music/indie rock"/>
    <n v="113"/>
    <n v="47.54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x v="20"/>
    <b v="1"/>
    <s v="music/indie rock"/>
    <n v="100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x v="10"/>
    <b v="1"/>
    <s v="music/indie rock"/>
    <n v="114"/>
    <n v="65.84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x v="240"/>
    <b v="1"/>
    <s v="music/indie rock"/>
    <n v="119"/>
    <n v="46.4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x v="14"/>
    <b v="1"/>
    <s v="music/indie rock"/>
    <n v="103"/>
    <n v="50.3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x v="209"/>
    <b v="1"/>
    <s v="music/indie rock"/>
    <n v="266"/>
    <n v="26.57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x v="44"/>
    <b v="1"/>
    <s v="music/indie rock"/>
    <n v="100"/>
    <n v="39.49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x v="71"/>
    <b v="1"/>
    <s v="music/indie rock"/>
    <n v="107"/>
    <n v="49.2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x v="11"/>
    <b v="1"/>
    <s v="music/indie rock"/>
    <n v="134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x v="38"/>
    <b v="1"/>
    <s v="music/indie rock"/>
    <n v="121"/>
    <n v="37.94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x v="73"/>
    <b v="1"/>
    <s v="music/indie rock"/>
    <n v="103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x v="74"/>
    <b v="1"/>
    <s v="music/indie rock"/>
    <n v="125"/>
    <n v="27.78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x v="461"/>
    <b v="1"/>
    <s v="music/indie rock"/>
    <n v="129"/>
    <n v="99.38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x v="70"/>
    <b v="1"/>
    <s v="music/indie rock"/>
    <n v="101"/>
    <n v="38.85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x v="288"/>
    <b v="1"/>
    <s v="music/indie rock"/>
    <n v="128"/>
    <n v="45.55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x v="73"/>
    <b v="1"/>
    <s v="music/indie rock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x v="66"/>
    <b v="1"/>
    <s v="music/indie rock"/>
    <n v="113"/>
    <n v="80.55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x v="9"/>
    <b v="1"/>
    <s v="music/indie rock"/>
    <n v="10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x v="203"/>
    <b v="1"/>
    <s v="music/indie rock"/>
    <n v="203"/>
    <n v="47.68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x v="60"/>
    <b v="1"/>
    <s v="music/indie rock"/>
    <n v="113"/>
    <n v="23.45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x v="63"/>
    <b v="0"/>
    <s v="food/restaurants"/>
    <n v="3"/>
    <n v="40.14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x v="81"/>
    <b v="0"/>
    <s v="food/restaurants"/>
    <n v="0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x v="78"/>
    <b v="0"/>
    <s v="food/restaurants"/>
    <n v="0"/>
    <n v="0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x v="78"/>
    <b v="0"/>
    <s v="food/restaurants"/>
    <n v="0"/>
    <n v="0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x v="78"/>
    <b v="0"/>
    <s v="food/restaurants"/>
    <n v="0"/>
    <n v="0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x v="84"/>
    <b v="0"/>
    <s v="food/restaurants"/>
    <n v="1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x v="78"/>
    <b v="0"/>
    <s v="food/restaurants"/>
    <n v="0"/>
    <n v="0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x v="78"/>
    <b v="0"/>
    <s v="food/restaurants"/>
    <n v="0"/>
    <n v="0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x v="33"/>
    <b v="0"/>
    <s v="food/restaurants"/>
    <n v="1"/>
    <n v="35.71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x v="84"/>
    <b v="0"/>
    <s v="food/restaurants"/>
    <n v="0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x v="78"/>
    <b v="0"/>
    <s v="food/restaurants"/>
    <n v="0"/>
    <n v="0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x v="78"/>
    <b v="0"/>
    <s v="food/restaurants"/>
    <n v="0"/>
    <n v="0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x v="78"/>
    <b v="0"/>
    <s v="food/restaurants"/>
    <n v="0"/>
    <n v="0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x v="80"/>
    <b v="0"/>
    <s v="food/restaurants"/>
    <n v="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x v="8"/>
    <b v="0"/>
    <s v="food/restaurants"/>
    <n v="19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x v="78"/>
    <b v="0"/>
    <s v="food/restaurants"/>
    <n v="0"/>
    <n v="0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x v="51"/>
    <b v="0"/>
    <s v="food/restaurants"/>
    <n v="10"/>
    <n v="53.55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x v="78"/>
    <b v="0"/>
    <s v="food/restaurants"/>
    <n v="0"/>
    <n v="0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x v="80"/>
    <b v="0"/>
    <s v="food/restaurants"/>
    <n v="0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x v="78"/>
    <b v="0"/>
    <s v="food/restaurants"/>
    <n v="0"/>
    <n v="0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x v="462"/>
    <b v="1"/>
    <s v="music/classical music"/>
    <n v="109"/>
    <n v="103.68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x v="74"/>
    <b v="1"/>
    <s v="music/classical music"/>
    <n v="100"/>
    <n v="185.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x v="55"/>
    <b v="1"/>
    <s v="music/classical music"/>
    <n v="156"/>
    <n v="54.15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x v="68"/>
    <b v="1"/>
    <s v="music/classical music"/>
    <n v="102"/>
    <n v="177.21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x v="144"/>
    <b v="1"/>
    <s v="music/classical music"/>
    <n v="100"/>
    <n v="100.33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x v="51"/>
    <b v="1"/>
    <s v="music/classical music"/>
    <n v="113"/>
    <n v="136.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x v="26"/>
    <b v="1"/>
    <s v="music/classical music"/>
    <n v="102"/>
    <n v="57.54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x v="75"/>
    <b v="1"/>
    <s v="music/classical music"/>
    <n v="107"/>
    <n v="52.96"/>
    <x v="4"/>
    <x v="35"/>
  </r>
  <r>
    <n v="2529"/>
    <x v="2528"/>
    <s v="Opera. Short. New."/>
    <n v="6000"/>
    <n v="6257"/>
    <x v="0"/>
    <x v="0"/>
    <s v="USD"/>
    <n v="1332636975"/>
    <n v="1328752575"/>
    <b v="0"/>
    <x v="88"/>
    <b v="1"/>
    <s v="music/classical music"/>
    <n v="104"/>
    <n v="82.33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x v="53"/>
    <b v="1"/>
    <s v="music/classical music"/>
    <n v="100"/>
    <n v="135.41999999999999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x v="42"/>
    <b v="1"/>
    <s v="music/classical music"/>
    <n v="100"/>
    <n v="74.069999999999993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x v="65"/>
    <b v="1"/>
    <s v="music/classical music"/>
    <n v="126"/>
    <n v="84.08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x v="327"/>
    <b v="1"/>
    <s v="music/classical music"/>
    <n v="111"/>
    <n v="61.03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x v="25"/>
    <b v="1"/>
    <s v="music/classical music"/>
    <n v="1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x v="76"/>
    <b v="1"/>
    <s v="music/classical music"/>
    <n v="104"/>
    <n v="266.08999999999997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x v="80"/>
    <b v="1"/>
    <s v="music/classical music"/>
    <n v="116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x v="202"/>
    <b v="1"/>
    <s v="music/classical music"/>
    <n v="110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x v="333"/>
    <b v="1"/>
    <s v="music/classical music"/>
    <n v="113"/>
    <n v="109.96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x v="211"/>
    <b v="1"/>
    <s v="music/classical music"/>
    <n v="100"/>
    <n v="169.92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x v="74"/>
    <b v="1"/>
    <s v="music/classical music"/>
    <n v="103"/>
    <n v="95.74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x v="287"/>
    <b v="1"/>
    <s v="music/classical music"/>
    <n v="107"/>
    <n v="59.46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x v="62"/>
    <b v="1"/>
    <s v="music/classical music"/>
    <n v="104"/>
    <n v="55.77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x v="62"/>
    <b v="1"/>
    <s v="music/classical music"/>
    <n v="156"/>
    <n v="30.08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x v="7"/>
    <b v="1"/>
    <s v="music/classical music"/>
    <n v="101"/>
    <n v="88.44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x v="42"/>
    <b v="1"/>
    <s v="music/classical music"/>
    <n v="195"/>
    <n v="64.03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x v="71"/>
    <b v="1"/>
    <s v="music/classical music"/>
    <n v="112"/>
    <n v="60.15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x v="179"/>
    <b v="1"/>
    <s v="music/classical music"/>
    <n v="120"/>
    <n v="49.1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x v="77"/>
    <b v="1"/>
    <s v="music/classical music"/>
    <n v="102"/>
    <n v="165.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x v="77"/>
    <b v="1"/>
    <s v="music/classical music"/>
    <n v="103"/>
    <n v="43.62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x v="3"/>
    <b v="1"/>
    <s v="music/classical music"/>
    <n v="101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x v="66"/>
    <b v="1"/>
    <s v="music/classical music"/>
    <n v="103"/>
    <n v="67.42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x v="59"/>
    <b v="1"/>
    <s v="music/classical music"/>
    <n v="107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x v="65"/>
    <b v="1"/>
    <s v="music/classical music"/>
    <n v="156"/>
    <n v="38.88000000000000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x v="85"/>
    <b v="1"/>
    <s v="music/classical music"/>
    <n v="123"/>
    <n v="54.99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x v="2"/>
    <b v="1"/>
    <s v="music/classical music"/>
    <n v="107"/>
    <n v="61.34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x v="69"/>
    <b v="1"/>
    <s v="music/classical music"/>
    <n v="106"/>
    <n v="23.12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x v="17"/>
    <b v="1"/>
    <s v="music/classical music"/>
    <n v="118"/>
    <n v="29.6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x v="59"/>
    <b v="1"/>
    <s v="music/classical music"/>
    <n v="109"/>
    <n v="75.61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x v="20"/>
    <b v="1"/>
    <s v="music/classical music"/>
    <n v="111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x v="64"/>
    <b v="1"/>
    <s v="music/classical music"/>
    <n v="100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x v="78"/>
    <b v="0"/>
    <s v="food/food trucks"/>
    <n v="0"/>
    <n v="0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x v="83"/>
    <b v="0"/>
    <s v="food/food trucks"/>
    <n v="1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x v="78"/>
    <b v="0"/>
    <s v="food/food trucks"/>
    <n v="0"/>
    <n v="0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x v="78"/>
    <b v="0"/>
    <s v="food/food trucks"/>
    <n v="0"/>
    <n v="0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x v="29"/>
    <b v="0"/>
    <s v="food/food trucks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x v="78"/>
    <b v="0"/>
    <s v="food/food trucks"/>
    <n v="0"/>
    <n v="0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x v="84"/>
    <b v="0"/>
    <s v="food/food trucks"/>
    <n v="0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x v="29"/>
    <b v="0"/>
    <s v="food/food trucks"/>
    <n v="1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x v="84"/>
    <b v="0"/>
    <s v="food/food trucks"/>
    <n v="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x v="84"/>
    <b v="0"/>
    <s v="food/food trucks"/>
    <n v="1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x v="80"/>
    <b v="0"/>
    <s v="food/food trucks"/>
    <n v="0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x v="78"/>
    <b v="0"/>
    <s v="food/food trucks"/>
    <n v="0"/>
    <n v="0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x v="78"/>
    <b v="0"/>
    <s v="food/food trucks"/>
    <n v="0"/>
    <n v="0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x v="78"/>
    <b v="0"/>
    <s v="food/food trucks"/>
    <n v="0"/>
    <n v="0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x v="78"/>
    <b v="0"/>
    <s v="food/food trucks"/>
    <n v="0"/>
    <n v="0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x v="78"/>
    <b v="0"/>
    <s v="food/food trucks"/>
    <n v="0"/>
    <n v="0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x v="78"/>
    <b v="0"/>
    <s v="food/food trucks"/>
    <n v="0"/>
    <n v="0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x v="78"/>
    <b v="0"/>
    <s v="food/food trucks"/>
    <n v="0"/>
    <n v="0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x v="8"/>
    <b v="0"/>
    <s v="food/food trucks"/>
    <n v="0"/>
    <n v="23.08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x v="84"/>
    <b v="0"/>
    <s v="food/food trucks"/>
    <n v="1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x v="202"/>
    <b v="0"/>
    <s v="food/food trucks"/>
    <n v="11"/>
    <n v="48.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x v="29"/>
    <b v="0"/>
    <s v="food/food trucks"/>
    <n v="0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x v="81"/>
    <b v="0"/>
    <s v="food/food trucks"/>
    <n v="1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x v="78"/>
    <b v="0"/>
    <s v="food/food trucks"/>
    <n v="0"/>
    <n v="0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x v="29"/>
    <b v="0"/>
    <s v="food/food trucks"/>
    <n v="0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x v="29"/>
    <b v="0"/>
    <s v="food/food trucks"/>
    <n v="0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x v="79"/>
    <b v="0"/>
    <s v="food/food trucks"/>
    <n v="2"/>
    <n v="202.83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x v="22"/>
    <b v="0"/>
    <s v="food/food trucks"/>
    <n v="4"/>
    <n v="29.13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x v="29"/>
    <b v="0"/>
    <s v="food/food trucks"/>
    <n v="0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x v="78"/>
    <b v="0"/>
    <s v="food/food trucks"/>
    <n v="0"/>
    <n v="0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x v="84"/>
    <b v="0"/>
    <s v="food/food trucks"/>
    <n v="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x v="29"/>
    <b v="0"/>
    <s v="food/food trucks"/>
    <n v="0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x v="78"/>
    <b v="0"/>
    <s v="food/food trucks"/>
    <n v="0"/>
    <n v="0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x v="29"/>
    <b v="0"/>
    <s v="food/food trucks"/>
    <n v="0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x v="10"/>
    <b v="0"/>
    <s v="food/food trucks"/>
    <n v="12"/>
    <n v="96.05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x v="74"/>
    <b v="0"/>
    <s v="food/food trucks"/>
    <n v="24"/>
    <n v="305.7799999999999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x v="63"/>
    <b v="0"/>
    <s v="food/food trucks"/>
    <n v="6"/>
    <n v="12.14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x v="25"/>
    <b v="0"/>
    <s v="food/food trucks"/>
    <n v="39"/>
    <n v="83.57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x v="81"/>
    <b v="0"/>
    <s v="food/food trucks"/>
    <n v="1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x v="209"/>
    <b v="0"/>
    <s v="food/food trucks"/>
    <n v="7"/>
    <n v="115.5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x v="299"/>
    <b v="1"/>
    <s v="technology/space exploration"/>
    <n v="661"/>
    <n v="21.9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x v="463"/>
    <b v="1"/>
    <s v="technology/space exploration"/>
    <n v="326"/>
    <n v="80.02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x v="133"/>
    <b v="1"/>
    <s v="technology/space exploration"/>
    <n v="101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x v="306"/>
    <b v="1"/>
    <s v="technology/space exploration"/>
    <n v="104"/>
    <n v="64.930000000000007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x v="464"/>
    <b v="1"/>
    <s v="technology/space exploration"/>
    <n v="107"/>
    <n v="60.97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x v="465"/>
    <b v="1"/>
    <s v="technology/space exploration"/>
    <n v="110"/>
    <n v="31.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x v="367"/>
    <b v="1"/>
    <s v="technology/space exploration"/>
    <n v="408"/>
    <n v="81.95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x v="466"/>
    <b v="1"/>
    <s v="technology/space exploration"/>
    <n v="224"/>
    <n v="58.93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x v="467"/>
    <b v="1"/>
    <s v="technology/space exploration"/>
    <n v="304"/>
    <n v="157.29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x v="468"/>
    <b v="1"/>
    <s v="technology/space exploration"/>
    <n v="141"/>
    <n v="55.76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x v="469"/>
    <b v="1"/>
    <s v="technology/space exploration"/>
    <n v="2791"/>
    <n v="83.8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x v="324"/>
    <b v="1"/>
    <s v="technology/space exploration"/>
    <n v="172"/>
    <n v="58.42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x v="33"/>
    <b v="1"/>
    <s v="technology/space exploration"/>
    <n v="101"/>
    <n v="270.57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x v="61"/>
    <b v="1"/>
    <s v="technology/space exploration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x v="250"/>
    <b v="1"/>
    <s v="technology/space exploration"/>
    <n v="170"/>
    <n v="47.18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x v="146"/>
    <b v="1"/>
    <s v="technology/space exploration"/>
    <n v="115"/>
    <n v="120.31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x v="180"/>
    <b v="1"/>
    <s v="technology/space exploration"/>
    <n v="878"/>
    <n v="27.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x v="99"/>
    <b v="1"/>
    <s v="technology/space exploration"/>
    <n v="105"/>
    <n v="205.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x v="28"/>
    <b v="1"/>
    <s v="technology/space exploration"/>
    <n v="188"/>
    <n v="35.54999999999999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x v="470"/>
    <b v="1"/>
    <s v="technology/space exploration"/>
    <n v="144"/>
    <n v="74.64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x v="471"/>
    <b v="1"/>
    <s v="technology/space exploration"/>
    <n v="146"/>
    <n v="47.06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x v="142"/>
    <b v="1"/>
    <s v="technology/space exploration"/>
    <n v="131"/>
    <n v="26.59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x v="95"/>
    <b v="1"/>
    <s v="technology/space exploration"/>
    <n v="114"/>
    <n v="36.770000000000003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x v="472"/>
    <b v="1"/>
    <s v="technology/space exploration"/>
    <n v="1379"/>
    <n v="31.82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x v="47"/>
    <b v="1"/>
    <s v="technology/space exploration"/>
    <n v="956"/>
    <n v="27.58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x v="133"/>
    <b v="1"/>
    <s v="technology/space exploration"/>
    <n v="112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x v="43"/>
    <b v="1"/>
    <s v="technology/space exploration"/>
    <n v="647"/>
    <n v="21.56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x v="64"/>
    <b v="1"/>
    <s v="technology/space exploration"/>
    <n v="110"/>
    <n v="44.1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x v="61"/>
    <b v="1"/>
    <s v="technology/space exploration"/>
    <n v="128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x v="75"/>
    <b v="1"/>
    <s v="technology/space exploration"/>
    <n v="158"/>
    <n v="38.99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x v="172"/>
    <b v="1"/>
    <s v="technology/space exploration"/>
    <n v="115"/>
    <n v="80.19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x v="288"/>
    <b v="1"/>
    <s v="technology/space exploration"/>
    <n v="137"/>
    <n v="34.9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x v="473"/>
    <b v="1"/>
    <s v="technology/space exploration"/>
    <n v="355"/>
    <n v="89.1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x v="20"/>
    <b v="1"/>
    <s v="technology/space exploration"/>
    <n v="106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x v="87"/>
    <b v="1"/>
    <s v="technology/space exploration"/>
    <n v="100"/>
    <n v="136.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x v="133"/>
    <b v="1"/>
    <s v="technology/space exploration"/>
    <n v="187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x v="55"/>
    <b v="1"/>
    <s v="technology/space exploration"/>
    <n v="166"/>
    <n v="31.9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x v="25"/>
    <b v="1"/>
    <s v="technology/space exploration"/>
    <n v="102"/>
    <n v="25.21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x v="72"/>
    <b v="1"/>
    <s v="technology/space exploration"/>
    <n v="164"/>
    <n v="10.039999999999999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x v="50"/>
    <b v="1"/>
    <s v="technology/space exploration"/>
    <n v="106"/>
    <n v="45.94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x v="29"/>
    <b v="0"/>
    <s v="technology/space exploration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x v="78"/>
    <b v="0"/>
    <s v="technology/space exploration"/>
    <n v="0"/>
    <n v="0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x v="474"/>
    <b v="0"/>
    <s v="technology/space exploration"/>
    <n v="34"/>
    <n v="223.58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x v="47"/>
    <b v="0"/>
    <s v="technology/space exploration"/>
    <n v="2"/>
    <n v="39.479999999999997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x v="23"/>
    <b v="0"/>
    <s v="technology/space exploration"/>
    <n v="11"/>
    <n v="91.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x v="475"/>
    <b v="0"/>
    <s v="technology/space exploration"/>
    <n v="8"/>
    <n v="78.6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x v="83"/>
    <b v="0"/>
    <s v="technology/space exploration"/>
    <n v="1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x v="79"/>
    <b v="0"/>
    <s v="technology/space exploration"/>
    <n v="1"/>
    <n v="17.670000000000002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x v="83"/>
    <b v="0"/>
    <s v="technology/space exploration"/>
    <n v="0"/>
    <n v="41.33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x v="81"/>
    <b v="0"/>
    <s v="technology/space exploration"/>
    <n v="1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x v="57"/>
    <b v="0"/>
    <s v="technology/space exploration"/>
    <n v="2"/>
    <n v="307.82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x v="202"/>
    <b v="0"/>
    <s v="technology/space exploration"/>
    <n v="1"/>
    <n v="80.45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x v="16"/>
    <b v="0"/>
    <s v="technology/space exploration"/>
    <n v="12"/>
    <n v="83.94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x v="79"/>
    <b v="0"/>
    <s v="technology/space exploration"/>
    <n v="0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x v="68"/>
    <b v="0"/>
    <s v="technology/space exploration"/>
    <n v="21"/>
    <n v="73.37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x v="215"/>
    <b v="0"/>
    <s v="technology/space exploration"/>
    <n v="11"/>
    <n v="112.8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x v="211"/>
    <b v="0"/>
    <s v="technology/space exploration"/>
    <n v="19"/>
    <n v="95.28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x v="80"/>
    <b v="0"/>
    <s v="technology/space exploration"/>
    <n v="0"/>
    <n v="22.75"/>
    <x v="2"/>
    <x v="36"/>
  </r>
  <r>
    <n v="2659"/>
    <x v="2658"/>
    <s v="test"/>
    <n v="49000"/>
    <n v="1333"/>
    <x v="1"/>
    <x v="0"/>
    <s v="USD"/>
    <n v="1429321210"/>
    <n v="1426729210"/>
    <b v="0"/>
    <x v="73"/>
    <b v="0"/>
    <s v="technology/space exploration"/>
    <n v="3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x v="81"/>
    <b v="0"/>
    <s v="technology/space exploration"/>
    <n v="0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x v="65"/>
    <b v="1"/>
    <s v="technology/makerspaces"/>
    <n v="103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x v="144"/>
    <b v="1"/>
    <s v="technology/makerspaces"/>
    <n v="107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x v="66"/>
    <b v="1"/>
    <s v="technology/makerspaces"/>
    <n v="105"/>
    <n v="373.56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x v="201"/>
    <b v="1"/>
    <s v="technology/makerspaces"/>
    <n v="103"/>
    <n v="174.04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x v="67"/>
    <b v="1"/>
    <s v="technology/makerspaces"/>
    <n v="123"/>
    <n v="93.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x v="190"/>
    <b v="1"/>
    <s v="technology/makerspaces"/>
    <n v="159"/>
    <n v="77.33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x v="59"/>
    <b v="1"/>
    <s v="technology/makerspaces"/>
    <n v="111"/>
    <n v="92.22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x v="33"/>
    <b v="1"/>
    <s v="technology/makerspaces"/>
    <n v="171"/>
    <n v="60.96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x v="202"/>
    <b v="1"/>
    <s v="technology/makerspaces"/>
    <n v="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x v="65"/>
    <b v="0"/>
    <s v="technology/makerspaces"/>
    <n v="6"/>
    <n v="41.58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x v="87"/>
    <b v="0"/>
    <s v="technology/makerspaces"/>
    <n v="11"/>
    <n v="33.76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x v="5"/>
    <b v="0"/>
    <s v="technology/makerspaces"/>
    <n v="33"/>
    <n v="70.62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x v="36"/>
    <b v="0"/>
    <s v="technology/makerspaces"/>
    <n v="28"/>
    <n v="167.15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x v="199"/>
    <b v="0"/>
    <s v="technology/makerspaces"/>
    <n v="63"/>
    <n v="128.62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x v="60"/>
    <b v="0"/>
    <s v="technology/makerspaces"/>
    <n v="8"/>
    <n v="65.41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x v="82"/>
    <b v="0"/>
    <s v="technology/makerspaces"/>
    <n v="50"/>
    <n v="117.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x v="74"/>
    <b v="0"/>
    <s v="technology/makerspaces"/>
    <n v="18"/>
    <n v="126.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x v="84"/>
    <b v="0"/>
    <s v="technology/makerspaces"/>
    <n v="0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x v="83"/>
    <b v="0"/>
    <s v="technology/makerspaces"/>
    <n v="0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x v="80"/>
    <b v="0"/>
    <s v="technology/makerspaces"/>
    <n v="1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x v="84"/>
    <b v="0"/>
    <s v="food/food trucks"/>
    <n v="1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x v="9"/>
    <b v="0"/>
    <s v="food/food trucks"/>
    <n v="28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x v="83"/>
    <b v="0"/>
    <s v="food/food trucks"/>
    <n v="0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x v="80"/>
    <b v="0"/>
    <s v="food/food trucks"/>
    <n v="1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x v="29"/>
    <b v="0"/>
    <s v="food/food trucks"/>
    <n v="0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x v="78"/>
    <b v="0"/>
    <s v="food/food trucks"/>
    <n v="0"/>
    <n v="0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x v="78"/>
    <b v="0"/>
    <s v="food/food trucks"/>
    <n v="0"/>
    <n v="0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x v="25"/>
    <b v="0"/>
    <s v="food/food trucks"/>
    <n v="0"/>
    <n v="5.29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x v="29"/>
    <b v="0"/>
    <s v="food/food trucks"/>
    <n v="0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x v="115"/>
    <b v="0"/>
    <s v="food/food trucks"/>
    <n v="11"/>
    <n v="72.760000000000005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x v="84"/>
    <b v="0"/>
    <s v="food/food trucks"/>
    <n v="0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x v="29"/>
    <b v="0"/>
    <s v="food/food trucks"/>
    <n v="1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x v="83"/>
    <b v="0"/>
    <s v="food/food trucks"/>
    <n v="1"/>
    <n v="13.33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x v="29"/>
    <b v="0"/>
    <s v="food/food trucks"/>
    <n v="0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x v="83"/>
    <b v="0"/>
    <s v="food/food trucks"/>
    <n v="0"/>
    <n v="23.67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x v="44"/>
    <b v="0"/>
    <s v="food/food trucks"/>
    <n v="6"/>
    <n v="89.21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x v="47"/>
    <b v="0"/>
    <s v="food/food trucks"/>
    <n v="26"/>
    <n v="116.56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x v="84"/>
    <b v="0"/>
    <s v="food/food trucks"/>
    <n v="0"/>
    <n v="13.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x v="78"/>
    <b v="0"/>
    <s v="food/food trucks"/>
    <n v="0"/>
    <n v="0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x v="80"/>
    <b v="0"/>
    <s v="food/food trucks"/>
    <n v="1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x v="67"/>
    <b v="0"/>
    <s v="theater/spaces"/>
    <n v="46"/>
    <n v="34.130000000000003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x v="55"/>
    <b v="0"/>
    <s v="theater/spaces"/>
    <n v="34"/>
    <n v="132.35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x v="43"/>
    <b v="0"/>
    <s v="theater/spaces"/>
    <n v="104"/>
    <n v="922.22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x v="63"/>
    <b v="0"/>
    <s v="theater/spaces"/>
    <n v="6"/>
    <n v="163.57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x v="22"/>
    <b v="0"/>
    <s v="theater/spaces"/>
    <n v="11"/>
    <n v="217.38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x v="40"/>
    <b v="1"/>
    <s v="theater/spaces"/>
    <n v="112"/>
    <n v="149.44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x v="476"/>
    <b v="1"/>
    <s v="theater/spaces"/>
    <n v="351"/>
    <n v="71.239999999999995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x v="477"/>
    <b v="1"/>
    <s v="theater/spaces"/>
    <n v="233"/>
    <n v="44.46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x v="478"/>
    <b v="1"/>
    <s v="theater/spaces"/>
    <n v="102"/>
    <n v="164.94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x v="479"/>
    <b v="1"/>
    <s v="theater/spaces"/>
    <n v="154"/>
    <n v="84.87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x v="196"/>
    <b v="1"/>
    <s v="theater/spaces"/>
    <n v="101"/>
    <n v="53.95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x v="235"/>
    <b v="1"/>
    <s v="theater/spaces"/>
    <n v="131"/>
    <n v="50.5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x v="480"/>
    <b v="1"/>
    <s v="theater/spaces"/>
    <n v="102"/>
    <n v="108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x v="120"/>
    <b v="1"/>
    <s v="theater/spaces"/>
    <n v="116"/>
    <n v="95.37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x v="481"/>
    <b v="1"/>
    <s v="theater/spaces"/>
    <n v="265"/>
    <n v="57.63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x v="482"/>
    <b v="1"/>
    <s v="theater/spaces"/>
    <n v="120"/>
    <n v="64.1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x v="166"/>
    <b v="1"/>
    <s v="theater/spaces"/>
    <n v="120"/>
    <n v="92.39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x v="265"/>
    <b v="1"/>
    <s v="theater/spaces"/>
    <n v="104"/>
    <n v="125.98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x v="50"/>
    <b v="1"/>
    <s v="theater/spaces"/>
    <n v="109"/>
    <n v="94.64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x v="210"/>
    <b v="1"/>
    <s v="theater/spaces"/>
    <n v="118"/>
    <n v="170.7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x v="314"/>
    <b v="1"/>
    <s v="technology/hardware"/>
    <n v="1462"/>
    <n v="40.7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x v="333"/>
    <b v="1"/>
    <s v="technology/hardware"/>
    <n v="253"/>
    <n v="68.25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x v="282"/>
    <b v="1"/>
    <s v="technology/hardware"/>
    <n v="140"/>
    <n v="95.49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x v="483"/>
    <b v="1"/>
    <s v="technology/hardware"/>
    <n v="297"/>
    <n v="7.19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x v="116"/>
    <b v="1"/>
    <s v="technology/hardware"/>
    <n v="145"/>
    <n v="511.6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x v="442"/>
    <b v="1"/>
    <s v="technology/hardware"/>
    <n v="106"/>
    <n v="261.75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x v="484"/>
    <b v="1"/>
    <s v="technology/hardware"/>
    <n v="493"/>
    <n v="69.760000000000005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x v="413"/>
    <b v="1"/>
    <s v="technology/hardware"/>
    <n v="202"/>
    <n v="77.23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x v="23"/>
    <b v="1"/>
    <s v="technology/hardware"/>
    <n v="104"/>
    <n v="340.5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x v="345"/>
    <b v="1"/>
    <s v="technology/hardware"/>
    <n v="170"/>
    <n v="67.42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x v="77"/>
    <b v="1"/>
    <s v="technology/hardware"/>
    <n v="104"/>
    <n v="845.7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x v="96"/>
    <b v="1"/>
    <s v="technology/hardware"/>
    <n v="118"/>
    <n v="97.19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x v="46"/>
    <b v="1"/>
    <s v="technology/hardware"/>
    <n v="108"/>
    <n v="451.84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x v="430"/>
    <b v="1"/>
    <s v="technology/hardware"/>
    <n v="2260300"/>
    <n v="138.66999999999999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x v="485"/>
    <b v="1"/>
    <s v="technology/hardware"/>
    <n v="978"/>
    <n v="21.64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x v="6"/>
    <b v="1"/>
    <s v="technology/hardware"/>
    <n v="123"/>
    <n v="169.52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x v="231"/>
    <b v="1"/>
    <s v="technology/hardware"/>
    <n v="246"/>
    <n v="161.88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x v="41"/>
    <b v="1"/>
    <s v="technology/hardware"/>
    <n v="148"/>
    <n v="493.1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x v="277"/>
    <b v="1"/>
    <s v="technology/hardware"/>
    <n v="384"/>
    <n v="22.12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x v="57"/>
    <b v="1"/>
    <s v="technology/hardware"/>
    <n v="103"/>
    <n v="18.23999999999999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x v="80"/>
    <b v="0"/>
    <s v="publishing/children's books"/>
    <n v="0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x v="59"/>
    <b v="0"/>
    <s v="publishing/children's books"/>
    <n v="29"/>
    <n v="40.61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x v="78"/>
    <b v="0"/>
    <s v="publishing/children's books"/>
    <n v="0"/>
    <n v="0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x v="19"/>
    <b v="0"/>
    <s v="publishing/children's books"/>
    <n v="5"/>
    <n v="37.95000000000000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x v="72"/>
    <b v="0"/>
    <s v="publishing/children's books"/>
    <n v="22"/>
    <n v="35.729999999999997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x v="10"/>
    <b v="0"/>
    <s v="publishing/children's books"/>
    <n v="27"/>
    <n v="42.16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x v="80"/>
    <b v="0"/>
    <s v="publishing/children's books"/>
    <n v="28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x v="80"/>
    <b v="0"/>
    <s v="publishing/children's books"/>
    <n v="1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x v="84"/>
    <b v="0"/>
    <s v="publishing/children's books"/>
    <n v="1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x v="78"/>
    <b v="0"/>
    <s v="publishing/children's books"/>
    <n v="0"/>
    <n v="0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x v="78"/>
    <b v="0"/>
    <s v="publishing/children's books"/>
    <n v="0"/>
    <n v="0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x v="25"/>
    <b v="0"/>
    <s v="publishing/children's books"/>
    <n v="11"/>
    <n v="39.29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x v="22"/>
    <b v="0"/>
    <s v="publishing/children's books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x v="78"/>
    <b v="0"/>
    <s v="publishing/children's books"/>
    <n v="0"/>
    <n v="0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x v="41"/>
    <b v="0"/>
    <s v="publishing/children's books"/>
    <n v="52"/>
    <n v="17.329999999999998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x v="51"/>
    <b v="0"/>
    <s v="publishing/children's books"/>
    <n v="10"/>
    <n v="31.76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x v="84"/>
    <b v="0"/>
    <s v="publishing/children's books"/>
    <n v="1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x v="79"/>
    <b v="0"/>
    <s v="publishing/children's books"/>
    <n v="12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x v="84"/>
    <b v="0"/>
    <s v="publishing/children's books"/>
    <n v="11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x v="78"/>
    <b v="0"/>
    <s v="publishing/children's books"/>
    <n v="0"/>
    <n v="0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x v="80"/>
    <b v="0"/>
    <s v="publishing/children's books"/>
    <n v="1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x v="29"/>
    <b v="0"/>
    <s v="publishing/children's books"/>
    <n v="1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x v="83"/>
    <b v="0"/>
    <s v="publishing/children's books"/>
    <n v="0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x v="80"/>
    <b v="0"/>
    <s v="publishing/children's books"/>
    <n v="1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x v="78"/>
    <b v="0"/>
    <s v="publishing/children's books"/>
    <n v="0"/>
    <n v="0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x v="80"/>
    <b v="0"/>
    <s v="publishing/children's books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x v="83"/>
    <b v="0"/>
    <s v="publishing/children's books"/>
    <n v="1"/>
    <n v="11.33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x v="69"/>
    <b v="0"/>
    <s v="publishing/children's books"/>
    <n v="14"/>
    <n v="29.47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x v="84"/>
    <b v="0"/>
    <s v="publishing/children's books"/>
    <n v="0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x v="51"/>
    <b v="0"/>
    <s v="publishing/children's books"/>
    <n v="10"/>
    <n v="63.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x v="78"/>
    <b v="0"/>
    <s v="publishing/children's books"/>
    <n v="0"/>
    <n v="0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x v="78"/>
    <b v="0"/>
    <s v="publishing/children's books"/>
    <n v="0"/>
    <n v="0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x v="29"/>
    <b v="0"/>
    <s v="publishing/children's books"/>
    <n v="0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x v="62"/>
    <b v="0"/>
    <s v="publishing/children's books"/>
    <n v="14"/>
    <n v="43.85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x v="84"/>
    <b v="0"/>
    <s v="publishing/children's books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x v="17"/>
    <b v="0"/>
    <s v="publishing/children's books"/>
    <n v="8"/>
    <n v="45.97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x v="29"/>
    <b v="0"/>
    <s v="publishing/children's books"/>
    <n v="0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x v="41"/>
    <b v="0"/>
    <s v="publishing/children's books"/>
    <n v="26"/>
    <n v="93.67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x v="29"/>
    <b v="0"/>
    <s v="publishing/children's books"/>
    <n v="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x v="78"/>
    <b v="0"/>
    <s v="publishing/children's books"/>
    <n v="0"/>
    <n v="0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x v="33"/>
    <b v="1"/>
    <s v="theater/plays"/>
    <n v="105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x v="59"/>
    <b v="1"/>
    <s v="theater/plays"/>
    <n v="120"/>
    <n v="66.67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x v="42"/>
    <b v="1"/>
    <s v="theater/plays"/>
    <n v="115"/>
    <n v="18.77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x v="52"/>
    <b v="1"/>
    <s v="theater/plays"/>
    <n v="119"/>
    <n v="66.11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x v="136"/>
    <b v="1"/>
    <s v="theater/plays"/>
    <n v="105"/>
    <n v="36.86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x v="142"/>
    <b v="1"/>
    <s v="theater/plays"/>
    <n v="118"/>
    <n v="39.81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x v="44"/>
    <b v="1"/>
    <s v="theater/plays"/>
    <n v="120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x v="9"/>
    <b v="1"/>
    <s v="theater/plays"/>
    <n v="103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x v="54"/>
    <b v="1"/>
    <s v="theater/plays"/>
    <n v="101"/>
    <n v="126.46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x v="36"/>
    <b v="1"/>
    <s v="theater/plays"/>
    <n v="105"/>
    <n v="47.88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x v="33"/>
    <b v="1"/>
    <s v="theater/plays"/>
    <n v="103"/>
    <n v="73.209999999999994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x v="54"/>
    <b v="1"/>
    <s v="theater/plays"/>
    <n v="108"/>
    <n v="89.67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x v="196"/>
    <b v="1"/>
    <s v="theater/plays"/>
    <n v="111"/>
    <n v="151.46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x v="83"/>
    <b v="1"/>
    <s v="theater/plays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x v="9"/>
    <b v="1"/>
    <s v="theater/plays"/>
    <n v="104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x v="64"/>
    <b v="1"/>
    <s v="theater/plays"/>
    <n v="116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x v="225"/>
    <b v="1"/>
    <s v="theater/plays"/>
    <n v="103"/>
    <n v="87.36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x v="237"/>
    <b v="1"/>
    <s v="theater/plays"/>
    <n v="101"/>
    <n v="36.47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x v="208"/>
    <b v="1"/>
    <s v="theater/plays"/>
    <n v="117"/>
    <n v="44.86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x v="162"/>
    <b v="1"/>
    <s v="theater/plays"/>
    <n v="133"/>
    <n v="42.9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x v="62"/>
    <b v="1"/>
    <s v="theater/plays"/>
    <n v="133"/>
    <n v="51.23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x v="240"/>
    <b v="1"/>
    <s v="theater/plays"/>
    <n v="102"/>
    <n v="33.94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x v="261"/>
    <b v="1"/>
    <s v="theater/plays"/>
    <n v="128"/>
    <n v="90.74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x v="23"/>
    <b v="1"/>
    <s v="theater/plays"/>
    <n v="115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x v="59"/>
    <b v="1"/>
    <s v="theater/plays"/>
    <n v="110"/>
    <n v="24.44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x v="88"/>
    <b v="1"/>
    <s v="theater/plays"/>
    <n v="112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x v="251"/>
    <b v="1"/>
    <s v="theater/plays"/>
    <n v="126"/>
    <n v="67.739999999999995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x v="50"/>
    <b v="1"/>
    <s v="theater/plays"/>
    <n v="100"/>
    <n v="65.38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x v="64"/>
    <b v="1"/>
    <s v="theater/plays"/>
    <n v="102"/>
    <n v="121.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x v="7"/>
    <b v="1"/>
    <s v="theater/plays"/>
    <n v="108"/>
    <n v="47.46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x v="52"/>
    <b v="1"/>
    <s v="theater/plays"/>
    <n v="100"/>
    <n v="92.84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x v="183"/>
    <b v="1"/>
    <s v="theater/plays"/>
    <n v="113"/>
    <n v="68.25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x v="93"/>
    <b v="1"/>
    <s v="theater/plays"/>
    <n v="128"/>
    <n v="37.21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x v="31"/>
    <b v="1"/>
    <s v="theater/plays"/>
    <n v="108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x v="25"/>
    <b v="1"/>
    <s v="theater/plays"/>
    <n v="242"/>
    <n v="43.21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x v="39"/>
    <b v="1"/>
    <s v="theater/plays"/>
    <n v="142"/>
    <n v="25.13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x v="51"/>
    <b v="1"/>
    <s v="theater/plays"/>
    <n v="130"/>
    <n v="23.64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x v="332"/>
    <b v="1"/>
    <s v="theater/plays"/>
    <n v="106"/>
    <n v="103.95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x v="201"/>
    <b v="1"/>
    <s v="theater/plays"/>
    <n v="105"/>
    <n v="50.38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x v="9"/>
    <b v="1"/>
    <s v="theater/plays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x v="2"/>
    <b v="1"/>
    <s v="theater/plays"/>
    <n v="100"/>
    <n v="28.57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x v="225"/>
    <b v="1"/>
    <s v="theater/plays"/>
    <n v="100"/>
    <n v="63.83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x v="25"/>
    <b v="1"/>
    <s v="theater/plays"/>
    <n v="124"/>
    <n v="8.86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x v="41"/>
    <b v="1"/>
    <s v="theater/plays"/>
    <n v="117"/>
    <n v="50.67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x v="13"/>
    <b v="1"/>
    <s v="theater/plays"/>
    <n v="103"/>
    <n v="60.78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x v="10"/>
    <b v="1"/>
    <s v="theater/plays"/>
    <n v="108"/>
    <n v="113.42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x v="23"/>
    <b v="1"/>
    <s v="theater/plays"/>
    <n v="120"/>
    <n v="104.57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x v="174"/>
    <b v="1"/>
    <s v="theater/plays"/>
    <n v="100"/>
    <n v="98.31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x v="88"/>
    <b v="1"/>
    <s v="theater/plays"/>
    <n v="107"/>
    <n v="35.04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x v="202"/>
    <b v="1"/>
    <s v="theater/plays"/>
    <n v="100"/>
    <n v="272.73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x v="47"/>
    <b v="1"/>
    <s v="theater/plays"/>
    <n v="111"/>
    <n v="63.85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x v="195"/>
    <b v="1"/>
    <s v="theater/plays"/>
    <n v="115"/>
    <n v="30.19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x v="2"/>
    <b v="1"/>
    <s v="theater/plays"/>
    <n v="108"/>
    <n v="83.51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x v="64"/>
    <b v="1"/>
    <s v="theater/plays"/>
    <n v="170"/>
    <n v="64.760000000000005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x v="251"/>
    <b v="1"/>
    <s v="theater/plays"/>
    <n v="187"/>
    <n v="20.1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x v="202"/>
    <b v="1"/>
    <s v="theater/plays"/>
    <n v="108"/>
    <n v="44.09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x v="64"/>
    <b v="1"/>
    <s v="theater/plays"/>
    <n v="100"/>
    <n v="40.479999999999997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x v="241"/>
    <b v="1"/>
    <s v="theater/plays"/>
    <n v="120"/>
    <n v="44.54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x v="162"/>
    <b v="1"/>
    <s v="theater/plays"/>
    <n v="111"/>
    <n v="125.81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x v="462"/>
    <b v="1"/>
    <s v="theater/plays"/>
    <n v="104"/>
    <n v="19.7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x v="29"/>
    <b v="0"/>
    <s v="theater/plays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x v="78"/>
    <b v="0"/>
    <s v="theater/plays"/>
    <n v="0"/>
    <n v="0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x v="78"/>
    <b v="0"/>
    <s v="theater/plays"/>
    <n v="0"/>
    <n v="0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x v="29"/>
    <b v="0"/>
    <s v="theater/plays"/>
    <n v="5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x v="70"/>
    <b v="0"/>
    <s v="theater/plays"/>
    <n v="32"/>
    <n v="60.67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x v="78"/>
    <b v="0"/>
    <s v="theater/plays"/>
    <n v="0"/>
    <n v="0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x v="78"/>
    <b v="0"/>
    <s v="theater/plays"/>
    <n v="0"/>
    <n v="0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x v="83"/>
    <b v="0"/>
    <s v="theater/plays"/>
    <n v="0"/>
    <n v="23.33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x v="29"/>
    <b v="0"/>
    <s v="theater/plays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x v="62"/>
    <b v="0"/>
    <s v="theater/plays"/>
    <n v="4"/>
    <n v="23.92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x v="78"/>
    <b v="0"/>
    <s v="theater/plays"/>
    <n v="0"/>
    <n v="0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x v="79"/>
    <b v="0"/>
    <s v="theater/plays"/>
    <n v="2"/>
    <n v="15.83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x v="78"/>
    <b v="0"/>
    <s v="theater/plays"/>
    <n v="0"/>
    <n v="0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x v="25"/>
    <b v="0"/>
    <s v="theater/plays"/>
    <n v="42"/>
    <n v="29.79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x v="81"/>
    <b v="0"/>
    <s v="theater/plays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x v="79"/>
    <b v="0"/>
    <s v="theater/plays"/>
    <n v="5"/>
    <n v="24.33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x v="41"/>
    <b v="0"/>
    <s v="theater/plays"/>
    <n v="20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x v="78"/>
    <b v="0"/>
    <s v="theater/plays"/>
    <n v="0"/>
    <n v="0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x v="29"/>
    <b v="0"/>
    <s v="theater/plays"/>
    <n v="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x v="82"/>
    <b v="0"/>
    <s v="theater/plays"/>
    <n v="7"/>
    <n v="29.56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x v="83"/>
    <b v="0"/>
    <s v="theater/plays"/>
    <n v="32"/>
    <n v="26.67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x v="83"/>
    <b v="0"/>
    <s v="theater/plays"/>
    <n v="0"/>
    <n v="18.329999999999998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x v="29"/>
    <b v="0"/>
    <s v="theater/plays"/>
    <n v="0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x v="83"/>
    <b v="0"/>
    <s v="theater/plays"/>
    <n v="2"/>
    <n v="13.33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x v="78"/>
    <b v="0"/>
    <s v="theater/plays"/>
    <n v="0"/>
    <n v="0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x v="84"/>
    <b v="0"/>
    <s v="theater/plays"/>
    <n v="1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x v="73"/>
    <b v="0"/>
    <s v="theater/plays"/>
    <n v="20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x v="65"/>
    <b v="0"/>
    <s v="theater/plays"/>
    <n v="42"/>
    <n v="105.03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x v="81"/>
    <b v="0"/>
    <s v="theater/plays"/>
    <n v="1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x v="82"/>
    <b v="0"/>
    <s v="theater/plays"/>
    <n v="15"/>
    <n v="83.33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x v="62"/>
    <b v="0"/>
    <s v="theater/plays"/>
    <n v="5"/>
    <n v="35.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x v="78"/>
    <b v="0"/>
    <s v="theater/plays"/>
    <n v="0"/>
    <n v="0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x v="22"/>
    <b v="0"/>
    <s v="theater/plays"/>
    <n v="38"/>
    <n v="119.13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x v="83"/>
    <b v="0"/>
    <s v="theater/plays"/>
    <n v="5"/>
    <n v="90.33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x v="83"/>
    <b v="0"/>
    <s v="theater/plays"/>
    <n v="0"/>
    <n v="2.33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x v="78"/>
    <b v="0"/>
    <s v="theater/plays"/>
    <n v="0"/>
    <n v="0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x v="79"/>
    <b v="0"/>
    <s v="theater/plays"/>
    <n v="11"/>
    <n v="108.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x v="80"/>
    <b v="0"/>
    <s v="theater/plays"/>
    <n v="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x v="29"/>
    <b v="0"/>
    <s v="theater/plays"/>
    <n v="0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x v="60"/>
    <b v="0"/>
    <s v="theater/plays"/>
    <n v="23"/>
    <n v="96.55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x v="78"/>
    <b v="0"/>
    <s v="theater/plays"/>
    <n v="0"/>
    <n v="0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x v="80"/>
    <b v="0"/>
    <s v="theater/plays"/>
    <n v="34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x v="81"/>
    <b v="0"/>
    <s v="theater/plays"/>
    <n v="19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x v="80"/>
    <b v="0"/>
    <s v="theater/plays"/>
    <n v="0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x v="81"/>
    <b v="0"/>
    <s v="theater/plays"/>
    <n v="33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x v="29"/>
    <b v="0"/>
    <s v="theater/plays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x v="29"/>
    <b v="0"/>
    <s v="theater/plays"/>
    <n v="0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x v="78"/>
    <b v="0"/>
    <s v="theater/plays"/>
    <n v="0"/>
    <n v="0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x v="25"/>
    <b v="0"/>
    <s v="theater/plays"/>
    <n v="38"/>
    <n v="81.569999999999993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x v="83"/>
    <b v="0"/>
    <s v="theater/plays"/>
    <n v="1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x v="73"/>
    <b v="0"/>
    <s v="theater/plays"/>
    <n v="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x v="57"/>
    <b v="0"/>
    <s v="theater/plays"/>
    <n v="9"/>
    <n v="29.4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x v="84"/>
    <b v="0"/>
    <s v="theater/plays"/>
    <n v="1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x v="78"/>
    <b v="0"/>
    <s v="theater/plays"/>
    <n v="0"/>
    <n v="0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x v="80"/>
    <b v="0"/>
    <s v="theater/plays"/>
    <n v="5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x v="8"/>
    <b v="0"/>
    <s v="theater/plays"/>
    <n v="21"/>
    <n v="52.08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x v="83"/>
    <b v="0"/>
    <s v="theater/plays"/>
    <n v="5"/>
    <n v="183.33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x v="8"/>
    <b v="0"/>
    <s v="theater/plays"/>
    <n v="4"/>
    <n v="26.33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x v="78"/>
    <b v="0"/>
    <s v="theater/plays"/>
    <n v="0"/>
    <n v="0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x v="63"/>
    <b v="0"/>
    <s v="theater/plays"/>
    <n v="62"/>
    <n v="486.43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x v="84"/>
    <b v="0"/>
    <s v="theater/plays"/>
    <n v="1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x v="29"/>
    <b v="0"/>
    <s v="theater/plays"/>
    <n v="0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x v="80"/>
    <b v="0"/>
    <s v="theater/plays"/>
    <n v="1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x v="80"/>
    <b v="0"/>
    <s v="theater/plays"/>
    <n v="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x v="57"/>
    <b v="0"/>
    <s v="theater/plays"/>
    <n v="18"/>
    <n v="36.590000000000003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x v="63"/>
    <b v="0"/>
    <s v="theater/plays"/>
    <n v="9"/>
    <n v="80.709999999999994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x v="84"/>
    <b v="0"/>
    <s v="theater/plays"/>
    <n v="0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x v="81"/>
    <b v="0"/>
    <s v="theater/plays"/>
    <n v="3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x v="29"/>
    <b v="0"/>
    <s v="theater/plays"/>
    <n v="0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x v="29"/>
    <b v="0"/>
    <s v="theater/plays"/>
    <n v="0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x v="25"/>
    <b v="0"/>
    <s v="theater/plays"/>
    <n v="37"/>
    <n v="46.93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x v="55"/>
    <b v="0"/>
    <s v="theater/plays"/>
    <n v="14"/>
    <n v="78.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x v="84"/>
    <b v="0"/>
    <s v="theater/plays"/>
    <n v="0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x v="29"/>
    <b v="0"/>
    <s v="theater/plays"/>
    <n v="0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x v="83"/>
    <b v="0"/>
    <s v="theater/plays"/>
    <n v="61"/>
    <n v="203.67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x v="63"/>
    <b v="0"/>
    <s v="theater/plays"/>
    <n v="8"/>
    <n v="20.71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x v="82"/>
    <b v="0"/>
    <s v="theater/plays"/>
    <n v="22"/>
    <n v="48.56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x v="9"/>
    <b v="0"/>
    <s v="theater/plays"/>
    <n v="27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x v="79"/>
    <b v="0"/>
    <s v="theater/plays"/>
    <n v="9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x v="62"/>
    <b v="0"/>
    <s v="theater/plays"/>
    <n v="27"/>
    <n v="51.62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x v="83"/>
    <b v="1"/>
    <s v="theater/musical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x v="79"/>
    <b v="1"/>
    <s v="theater/musical"/>
    <n v="100"/>
    <n v="83.33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x v="73"/>
    <b v="1"/>
    <s v="theater/musical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x v="206"/>
    <b v="1"/>
    <s v="theater/musical"/>
    <n v="103"/>
    <n v="175.51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x v="473"/>
    <b v="1"/>
    <s v="theater/musical"/>
    <n v="102"/>
    <n v="231.66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x v="133"/>
    <b v="1"/>
    <s v="theater/musical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x v="64"/>
    <b v="1"/>
    <s v="theater/musical"/>
    <n v="131"/>
    <n v="112.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x v="54"/>
    <b v="1"/>
    <s v="theater/musical"/>
    <n v="100"/>
    <n v="41.67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x v="58"/>
    <b v="1"/>
    <s v="theater/musical"/>
    <n v="102"/>
    <n v="255.17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x v="95"/>
    <b v="1"/>
    <s v="theater/musical"/>
    <n v="101"/>
    <n v="162.7700000000000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x v="82"/>
    <b v="1"/>
    <s v="theater/musical"/>
    <n v="106"/>
    <n v="88.33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x v="44"/>
    <b v="1"/>
    <s v="theater/musical"/>
    <n v="105"/>
    <n v="85.74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x v="241"/>
    <b v="1"/>
    <s v="theater/musical"/>
    <n v="103"/>
    <n v="47.57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x v="77"/>
    <b v="1"/>
    <s v="theater/musical"/>
    <n v="108"/>
    <n v="72.97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x v="70"/>
    <b v="1"/>
    <s v="theater/musical"/>
    <n v="101"/>
    <n v="90.54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x v="69"/>
    <b v="1"/>
    <s v="theater/musical"/>
    <n v="128"/>
    <n v="37.65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x v="165"/>
    <b v="1"/>
    <s v="theater/musical"/>
    <n v="133"/>
    <n v="36.36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x v="58"/>
    <b v="1"/>
    <s v="theater/musical"/>
    <n v="101"/>
    <n v="126.72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x v="20"/>
    <b v="1"/>
    <s v="theater/musical"/>
    <n v="103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x v="51"/>
    <b v="1"/>
    <s v="theater/musical"/>
    <n v="107"/>
    <n v="81.239999999999995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x v="29"/>
    <b v="0"/>
    <s v="theater/spaces"/>
    <n v="0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x v="91"/>
    <b v="0"/>
    <s v="theater/spaces"/>
    <n v="20"/>
    <n v="202.23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x v="78"/>
    <b v="0"/>
    <s v="theater/spaces"/>
    <n v="0"/>
    <n v="0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x v="29"/>
    <b v="0"/>
    <s v="theater/spaces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x v="78"/>
    <b v="0"/>
    <s v="theater/spaces"/>
    <n v="0"/>
    <n v="0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x v="84"/>
    <b v="0"/>
    <s v="theater/spaces"/>
    <n v="0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x v="62"/>
    <b v="0"/>
    <s v="theater/spaces"/>
    <n v="4"/>
    <n v="82.46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x v="82"/>
    <b v="0"/>
    <s v="theater/spaces"/>
    <n v="0"/>
    <n v="2.67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x v="84"/>
    <b v="0"/>
    <s v="theater/spaces"/>
    <n v="3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x v="78"/>
    <b v="0"/>
    <s v="theater/spaces"/>
    <n v="0"/>
    <n v="0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x v="6"/>
    <b v="0"/>
    <s v="theater/spaces"/>
    <n v="2"/>
    <n v="18.899999999999999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x v="22"/>
    <b v="0"/>
    <s v="theater/spaces"/>
    <n v="8"/>
    <n v="200.63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x v="83"/>
    <b v="0"/>
    <s v="theater/spaces"/>
    <n v="0"/>
    <n v="201.67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x v="78"/>
    <b v="0"/>
    <s v="theater/spaces"/>
    <n v="0"/>
    <n v="0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x v="202"/>
    <b v="0"/>
    <s v="theater/spaces"/>
    <n v="60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x v="9"/>
    <b v="0"/>
    <s v="theater/spaces"/>
    <n v="17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x v="83"/>
    <b v="0"/>
    <s v="theater/spaces"/>
    <n v="2"/>
    <n v="93.33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x v="78"/>
    <b v="0"/>
    <s v="theater/spaces"/>
    <n v="0"/>
    <n v="0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x v="78"/>
    <b v="0"/>
    <s v="theater/spaces"/>
    <n v="0"/>
    <n v="0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x v="78"/>
    <b v="0"/>
    <s v="theater/spaces"/>
    <n v="0"/>
    <n v="0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x v="52"/>
    <b v="1"/>
    <s v="theater/plays"/>
    <n v="110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x v="9"/>
    <b v="1"/>
    <s v="theater/plays"/>
    <n v="122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x v="15"/>
    <b v="1"/>
    <s v="theater/plays"/>
    <n v="107"/>
    <n v="109.03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x v="193"/>
    <b v="1"/>
    <s v="theater/plays"/>
    <n v="101"/>
    <n v="25.69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x v="70"/>
    <b v="1"/>
    <s v="theater/plays"/>
    <n v="109"/>
    <n v="41.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x v="130"/>
    <b v="1"/>
    <s v="theater/plays"/>
    <n v="114"/>
    <n v="88.77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x v="26"/>
    <b v="1"/>
    <s v="theater/plays"/>
    <n v="114"/>
    <n v="80.2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x v="5"/>
    <b v="1"/>
    <s v="theater/plays"/>
    <n v="106"/>
    <n v="78.94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x v="57"/>
    <b v="1"/>
    <s v="theater/plays"/>
    <n v="163"/>
    <n v="95.59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x v="110"/>
    <b v="1"/>
    <s v="theater/plays"/>
    <n v="106"/>
    <n v="69.89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x v="68"/>
    <b v="1"/>
    <s v="theater/plays"/>
    <n v="100"/>
    <n v="74.53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x v="57"/>
    <b v="1"/>
    <s v="theater/plays"/>
    <n v="105"/>
    <n v="123.94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x v="51"/>
    <b v="1"/>
    <s v="theater/plays"/>
    <n v="175"/>
    <n v="264.85000000000002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x v="45"/>
    <b v="1"/>
    <s v="theater/plays"/>
    <n v="102"/>
    <n v="58.62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x v="116"/>
    <b v="1"/>
    <s v="theater/plays"/>
    <n v="100"/>
    <n v="70.88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x v="25"/>
    <b v="1"/>
    <s v="theater/plays"/>
    <n v="171"/>
    <n v="8.57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x v="209"/>
    <b v="1"/>
    <s v="theater/plays"/>
    <n v="114"/>
    <n v="113.57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x v="38"/>
    <b v="1"/>
    <s v="theater/plays"/>
    <n v="129"/>
    <n v="60.69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x v="67"/>
    <b v="1"/>
    <s v="theater/plays"/>
    <n v="101"/>
    <n v="110.22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x v="54"/>
    <b v="1"/>
    <s v="theater/plays"/>
    <n v="109"/>
    <n v="136.46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x v="174"/>
    <b v="1"/>
    <s v="theater/spaces"/>
    <n v="129"/>
    <n v="53.16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x v="211"/>
    <b v="1"/>
    <s v="theater/spaces"/>
    <n v="102"/>
    <n v="86.49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x v="486"/>
    <b v="1"/>
    <s v="theater/spaces"/>
    <n v="147"/>
    <n v="155.2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x v="423"/>
    <b v="1"/>
    <s v="theater/spaces"/>
    <n v="100"/>
    <n v="115.08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x v="112"/>
    <b v="1"/>
    <s v="theater/spaces"/>
    <n v="122"/>
    <n v="109.59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x v="66"/>
    <b v="1"/>
    <s v="theater/spaces"/>
    <n v="106"/>
    <n v="45.21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x v="236"/>
    <b v="1"/>
    <s v="theater/spaces"/>
    <n v="110"/>
    <n v="104.15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x v="33"/>
    <b v="1"/>
    <s v="theater/spaces"/>
    <n v="100"/>
    <n v="35.71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x v="487"/>
    <b v="1"/>
    <s v="theater/spaces"/>
    <n v="177"/>
    <n v="97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x v="74"/>
    <b v="1"/>
    <s v="theater/spaces"/>
    <n v="100"/>
    <n v="370.37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x v="251"/>
    <b v="1"/>
    <s v="theater/spaces"/>
    <n v="103"/>
    <n v="94.41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x v="31"/>
    <b v="1"/>
    <s v="theater/spaces"/>
    <n v="105"/>
    <n v="48.98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x v="19"/>
    <b v="1"/>
    <s v="theater/spaces"/>
    <n v="100"/>
    <n v="45.59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x v="211"/>
    <b v="1"/>
    <s v="theater/spaces"/>
    <n v="458"/>
    <n v="23.28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x v="437"/>
    <b v="1"/>
    <s v="theater/spaces"/>
    <n v="105"/>
    <n v="63.23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x v="413"/>
    <b v="1"/>
    <s v="theater/spaces"/>
    <n v="172"/>
    <n v="153.52000000000001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x v="248"/>
    <b v="1"/>
    <s v="theater/spaces"/>
    <n v="104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x v="488"/>
    <b v="1"/>
    <s v="theater/spaces"/>
    <n v="103"/>
    <n v="118.9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x v="9"/>
    <b v="1"/>
    <s v="theater/spaces"/>
    <n v="11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x v="22"/>
    <b v="1"/>
    <s v="theater/spaces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x v="489"/>
    <b v="1"/>
    <s v="theater/spaces"/>
    <n v="319"/>
    <n v="131.38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x v="201"/>
    <b v="1"/>
    <s v="theater/spaces"/>
    <n v="109"/>
    <n v="73.03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x v="57"/>
    <b v="1"/>
    <s v="theater/spaces"/>
    <n v="101"/>
    <n v="178.53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x v="490"/>
    <b v="1"/>
    <s v="theater/spaces"/>
    <n v="113"/>
    <n v="162.91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x v="115"/>
    <b v="1"/>
    <s v="theater/spaces"/>
    <n v="120"/>
    <n v="108.24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x v="174"/>
    <b v="1"/>
    <s v="theater/spaces"/>
    <n v="108"/>
    <n v="88.87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x v="9"/>
    <b v="1"/>
    <s v="theater/spaces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x v="55"/>
    <b v="1"/>
    <s v="theater/spaces"/>
    <n v="101"/>
    <n v="116.7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x v="130"/>
    <b v="1"/>
    <s v="theater/spaces"/>
    <n v="120"/>
    <n v="233.9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x v="41"/>
    <b v="1"/>
    <s v="theater/spaces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x v="20"/>
    <b v="1"/>
    <s v="theater/spaces"/>
    <n v="124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x v="165"/>
    <b v="1"/>
    <s v="theater/spaces"/>
    <n v="117"/>
    <n v="85.18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x v="329"/>
    <b v="1"/>
    <s v="theater/spaces"/>
    <n v="157"/>
    <n v="146.69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x v="491"/>
    <b v="1"/>
    <s v="theater/spaces"/>
    <n v="113"/>
    <n v="50.76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x v="244"/>
    <b v="1"/>
    <s v="theater/spaces"/>
    <n v="103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x v="17"/>
    <b v="1"/>
    <s v="theater/spaces"/>
    <n v="103"/>
    <n v="242.28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x v="180"/>
    <b v="1"/>
    <s v="theater/spaces"/>
    <n v="106"/>
    <n v="146.44999999999999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x v="14"/>
    <b v="1"/>
    <s v="theater/spaces"/>
    <n v="101"/>
    <n v="103.1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x v="334"/>
    <b v="1"/>
    <s v="theater/spaces"/>
    <n v="121"/>
    <n v="80.459999999999994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x v="209"/>
    <b v="1"/>
    <s v="theater/spaces"/>
    <n v="101"/>
    <n v="234.67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x v="273"/>
    <b v="1"/>
    <s v="theater/spaces"/>
    <n v="116"/>
    <n v="50.69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x v="95"/>
    <b v="1"/>
    <s v="theater/spaces"/>
    <n v="101"/>
    <n v="162.71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x v="79"/>
    <b v="1"/>
    <s v="theater/spaces"/>
    <n v="103"/>
    <n v="120.1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x v="0"/>
    <b v="1"/>
    <s v="theater/spaces"/>
    <n v="246"/>
    <n v="67.7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x v="108"/>
    <b v="1"/>
    <s v="theater/spaces"/>
    <n v="302"/>
    <n v="52.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x v="20"/>
    <b v="1"/>
    <s v="theater/spaces"/>
    <n v="14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x v="492"/>
    <b v="1"/>
    <s v="theater/spaces"/>
    <n v="131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x v="221"/>
    <b v="1"/>
    <s v="theater/spaces"/>
    <n v="168"/>
    <n v="84.86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x v="493"/>
    <b v="1"/>
    <s v="theater/spaces"/>
    <n v="110"/>
    <n v="94.5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x v="14"/>
    <b v="1"/>
    <s v="theater/spaces"/>
    <n v="107"/>
    <n v="45.54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x v="60"/>
    <b v="1"/>
    <s v="theater/spaces"/>
    <n v="100"/>
    <n v="51.72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x v="20"/>
    <b v="1"/>
    <s v="theater/spaces"/>
    <n v="127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x v="23"/>
    <b v="1"/>
    <s v="theater/spaces"/>
    <n v="147"/>
    <n v="191.13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x v="494"/>
    <b v="1"/>
    <s v="theater/spaces"/>
    <n v="113"/>
    <n v="89.31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x v="495"/>
    <b v="1"/>
    <s v="theater/spaces"/>
    <n v="109"/>
    <n v="88.59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x v="313"/>
    <b v="1"/>
    <s v="theater/spaces"/>
    <n v="127"/>
    <n v="96.3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x v="58"/>
    <b v="1"/>
    <s v="theater/spaces"/>
    <n v="213"/>
    <n v="33.31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x v="74"/>
    <b v="1"/>
    <s v="theater/spaces"/>
    <n v="101"/>
    <n v="37.22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x v="163"/>
    <b v="1"/>
    <s v="theater/spaces"/>
    <n v="109"/>
    <n v="92.13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x v="288"/>
    <b v="1"/>
    <s v="theater/spaces"/>
    <n v="108"/>
    <n v="76.790000000000006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x v="195"/>
    <b v="1"/>
    <s v="theater/spaces"/>
    <n v="110"/>
    <n v="96.53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x v="77"/>
    <b v="1"/>
    <s v="theater/spaces"/>
    <n v="128"/>
    <n v="51.89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x v="130"/>
    <b v="1"/>
    <s v="theater/spaces"/>
    <n v="110"/>
    <n v="128.91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x v="239"/>
    <b v="1"/>
    <s v="theater/spaces"/>
    <n v="109"/>
    <n v="84.11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x v="31"/>
    <b v="1"/>
    <s v="theater/spaces"/>
    <n v="133"/>
    <n v="82.94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x v="6"/>
    <b v="1"/>
    <s v="theater/spaces"/>
    <n v="191"/>
    <n v="259.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x v="9"/>
    <b v="1"/>
    <s v="theater/spaces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x v="5"/>
    <b v="1"/>
    <s v="theater/spaces"/>
    <n v="166"/>
    <n v="177.02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x v="241"/>
    <b v="1"/>
    <s v="theater/spaces"/>
    <n v="107"/>
    <n v="74.069999999999993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x v="82"/>
    <b v="1"/>
    <s v="theater/spaces"/>
    <n v="106"/>
    <n v="70.67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x v="2"/>
    <b v="0"/>
    <s v="theater/spaces"/>
    <n v="24"/>
    <n v="23.6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x v="84"/>
    <b v="0"/>
    <s v="theater/spaces"/>
    <n v="0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x v="83"/>
    <b v="0"/>
    <s v="theater/spaces"/>
    <n v="0"/>
    <n v="13.33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x v="78"/>
    <b v="0"/>
    <s v="theater/spaces"/>
    <n v="0"/>
    <n v="0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x v="29"/>
    <b v="0"/>
    <s v="theater/spaces"/>
    <n v="0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x v="78"/>
    <b v="0"/>
    <s v="theater/spaces"/>
    <n v="0"/>
    <n v="0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x v="78"/>
    <b v="0"/>
    <s v="theater/spaces"/>
    <n v="0"/>
    <n v="0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x v="83"/>
    <b v="0"/>
    <s v="theater/spaces"/>
    <n v="0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x v="202"/>
    <b v="0"/>
    <s v="theater/spaces"/>
    <n v="3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x v="79"/>
    <b v="0"/>
    <s v="theater/spaces"/>
    <n v="0"/>
    <n v="55.83"/>
    <x v="1"/>
    <x v="38"/>
  </r>
  <r>
    <n v="3061"/>
    <x v="3060"/>
    <s v="Save a historic Local theater."/>
    <n v="1000000"/>
    <n v="0"/>
    <x v="2"/>
    <x v="0"/>
    <s v="USD"/>
    <n v="1407955748"/>
    <n v="1405363748"/>
    <b v="0"/>
    <x v="78"/>
    <b v="0"/>
    <s v="theater/spaces"/>
    <n v="0"/>
    <n v="0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x v="85"/>
    <b v="0"/>
    <s v="theater/spaces"/>
    <n v="67"/>
    <n v="99.76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x v="23"/>
    <b v="0"/>
    <s v="theater/spaces"/>
    <n v="20"/>
    <n v="25.52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x v="250"/>
    <b v="0"/>
    <s v="theater/spaces"/>
    <n v="11"/>
    <n v="117.65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x v="84"/>
    <b v="0"/>
    <s v="theater/spaces"/>
    <n v="0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x v="41"/>
    <b v="0"/>
    <s v="theater/spaces"/>
    <n v="12"/>
    <n v="2796.67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x v="29"/>
    <b v="0"/>
    <s v="theater/spaces"/>
    <n v="3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x v="84"/>
    <b v="0"/>
    <s v="theater/spaces"/>
    <n v="0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x v="63"/>
    <b v="0"/>
    <s v="theater/spaces"/>
    <n v="14"/>
    <n v="20.14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x v="38"/>
    <b v="0"/>
    <s v="theater/spaces"/>
    <n v="3"/>
    <n v="20.88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x v="27"/>
    <b v="0"/>
    <s v="theater/spaces"/>
    <n v="60"/>
    <n v="61.31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x v="84"/>
    <b v="0"/>
    <s v="theater/spaces"/>
    <n v="0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x v="63"/>
    <b v="0"/>
    <s v="theater/spaces"/>
    <n v="0"/>
    <n v="92.14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x v="83"/>
    <b v="0"/>
    <s v="theater/spaces"/>
    <n v="0"/>
    <n v="7.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x v="9"/>
    <b v="0"/>
    <s v="theater/spaces"/>
    <n v="9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x v="133"/>
    <b v="0"/>
    <s v="theater/spaces"/>
    <n v="15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x v="84"/>
    <b v="0"/>
    <s v="theater/spaces"/>
    <n v="0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x v="83"/>
    <b v="0"/>
    <s v="theater/spaces"/>
    <n v="0"/>
    <n v="23.67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x v="74"/>
    <b v="0"/>
    <s v="theater/spaces"/>
    <n v="1"/>
    <n v="415.78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x v="63"/>
    <b v="0"/>
    <s v="theater/spaces"/>
    <n v="0"/>
    <n v="53.71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x v="81"/>
    <b v="0"/>
    <s v="theater/spaces"/>
    <n v="0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x v="78"/>
    <b v="0"/>
    <s v="theater/spaces"/>
    <n v="0"/>
    <n v="0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x v="83"/>
    <b v="0"/>
    <s v="theater/spaces"/>
    <n v="0"/>
    <n v="18.670000000000002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x v="79"/>
    <b v="0"/>
    <s v="theater/spaces"/>
    <n v="12"/>
    <n v="78.33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x v="82"/>
    <b v="0"/>
    <s v="theater/spaces"/>
    <n v="2"/>
    <n v="67.78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x v="83"/>
    <b v="0"/>
    <s v="theater/spaces"/>
    <n v="0"/>
    <n v="16.670000000000002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x v="84"/>
    <b v="0"/>
    <s v="theater/spaces"/>
    <n v="1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x v="83"/>
    <b v="0"/>
    <s v="theater/spaces"/>
    <n v="0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x v="43"/>
    <b v="0"/>
    <s v="theater/spaces"/>
    <n v="23"/>
    <n v="130.0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x v="82"/>
    <b v="0"/>
    <s v="theater/spaces"/>
    <n v="5"/>
    <n v="1270.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x v="82"/>
    <b v="0"/>
    <s v="theater/spaces"/>
    <n v="16"/>
    <n v="88.44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x v="64"/>
    <b v="0"/>
    <s v="theater/spaces"/>
    <n v="1"/>
    <n v="56.34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x v="57"/>
    <b v="0"/>
    <s v="theater/spaces"/>
    <n v="23"/>
    <n v="53.53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x v="29"/>
    <b v="0"/>
    <s v="theater/spaces"/>
    <n v="0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x v="29"/>
    <b v="0"/>
    <s v="theater/spaces"/>
    <n v="0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x v="25"/>
    <b v="0"/>
    <s v="theater/spaces"/>
    <n v="4"/>
    <n v="56.79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x v="288"/>
    <b v="0"/>
    <s v="theater/spaces"/>
    <n v="17"/>
    <n v="40.83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x v="74"/>
    <b v="0"/>
    <s v="theater/spaces"/>
    <n v="4"/>
    <n v="65.11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x v="81"/>
    <b v="0"/>
    <s v="theater/spaces"/>
    <n v="14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x v="62"/>
    <b v="0"/>
    <s v="theater/spaces"/>
    <n v="15"/>
    <n v="140.54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x v="8"/>
    <b v="0"/>
    <s v="theater/spaces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x v="240"/>
    <b v="0"/>
    <s v="theater/spaces"/>
    <n v="39"/>
    <n v="69.53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x v="84"/>
    <b v="0"/>
    <s v="theater/spaces"/>
    <n v="0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x v="81"/>
    <b v="0"/>
    <s v="theater/spaces"/>
    <n v="30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x v="162"/>
    <b v="0"/>
    <s v="theater/spaces"/>
    <n v="42"/>
    <n v="79.87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x v="80"/>
    <b v="0"/>
    <s v="theater/spaces"/>
    <n v="4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x v="60"/>
    <b v="0"/>
    <s v="theater/spaces"/>
    <n v="20"/>
    <n v="272.58999999999997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x v="84"/>
    <b v="0"/>
    <s v="theater/spaces"/>
    <n v="0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x v="229"/>
    <b v="0"/>
    <s v="theater/spaces"/>
    <n v="25"/>
    <n v="58.1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x v="29"/>
    <b v="0"/>
    <s v="theater/spaces"/>
    <n v="0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x v="88"/>
    <b v="0"/>
    <s v="theater/spaces"/>
    <n v="27"/>
    <n v="70.11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x v="82"/>
    <b v="0"/>
    <s v="theater/spaces"/>
    <n v="5"/>
    <n v="57.89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x v="77"/>
    <b v="0"/>
    <s v="theater/spaces"/>
    <n v="4"/>
    <n v="125.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x v="78"/>
    <b v="0"/>
    <s v="theater/spaces"/>
    <n v="0"/>
    <n v="0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x v="29"/>
    <b v="0"/>
    <s v="theater/spaces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x v="73"/>
    <b v="0"/>
    <s v="theater/spaces"/>
    <n v="57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x v="29"/>
    <b v="0"/>
    <s v="theater/spaces"/>
    <n v="0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x v="84"/>
    <b v="0"/>
    <s v="theater/spaces"/>
    <n v="0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x v="29"/>
    <b v="0"/>
    <s v="theater/spaces"/>
    <n v="0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x v="73"/>
    <b v="0"/>
    <s v="theater/spaces"/>
    <n v="0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x v="29"/>
    <b v="0"/>
    <s v="theater/spaces"/>
    <n v="1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x v="84"/>
    <b v="0"/>
    <s v="theater/spaces"/>
    <n v="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x v="493"/>
    <b v="0"/>
    <s v="theater/spaces"/>
    <n v="68"/>
    <n v="244.8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x v="80"/>
    <b v="0"/>
    <s v="theater/spaces"/>
    <n v="0"/>
    <n v="6.5"/>
    <x v="1"/>
    <x v="38"/>
  </r>
  <r>
    <n v="3125"/>
    <x v="3124"/>
    <s v="N/A"/>
    <n v="1500000"/>
    <n v="0"/>
    <x v="1"/>
    <x v="0"/>
    <s v="USD"/>
    <n v="1452142672"/>
    <n v="1449550672"/>
    <b v="0"/>
    <x v="78"/>
    <b v="0"/>
    <s v="theater/spaces"/>
    <n v="0"/>
    <n v="0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x v="57"/>
    <b v="0"/>
    <s v="theater/spaces"/>
    <n v="4"/>
    <n v="61.18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x v="78"/>
    <b v="0"/>
    <s v="theater/spaces"/>
    <n v="0"/>
    <n v="0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x v="27"/>
    <b v="0"/>
    <s v="theater/plays"/>
    <n v="109"/>
    <n v="139.24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x v="29"/>
    <b v="0"/>
    <s v="theater/plays"/>
    <n v="1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x v="80"/>
    <b v="0"/>
    <s v="theater/plays"/>
    <n v="4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x v="8"/>
    <b v="0"/>
    <s v="theater/plays"/>
    <n v="16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x v="29"/>
    <b v="0"/>
    <s v="theater/plays"/>
    <n v="0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x v="38"/>
    <b v="0"/>
    <s v="theater/plays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x v="8"/>
    <b v="0"/>
    <s v="theater/plays"/>
    <n v="23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x v="63"/>
    <b v="0"/>
    <s v="theater/plays"/>
    <n v="21"/>
    <n v="23.14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x v="19"/>
    <b v="0"/>
    <s v="theater/plays"/>
    <n v="128"/>
    <n v="29.05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x v="29"/>
    <b v="0"/>
    <s v="theater/plays"/>
    <n v="3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x v="78"/>
    <b v="0"/>
    <s v="theater/plays"/>
    <n v="0"/>
    <n v="0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x v="79"/>
    <b v="0"/>
    <s v="theater/plays"/>
    <n v="5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x v="80"/>
    <b v="0"/>
    <s v="theater/plays"/>
    <n v="1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x v="22"/>
    <b v="0"/>
    <s v="theater/plays"/>
    <n v="52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x v="83"/>
    <b v="0"/>
    <s v="theater/plays"/>
    <n v="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x v="78"/>
    <b v="0"/>
    <s v="theater/plays"/>
    <n v="0"/>
    <n v="0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x v="209"/>
    <b v="0"/>
    <s v="theater/plays"/>
    <n v="75"/>
    <n v="251.33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x v="78"/>
    <b v="0"/>
    <s v="theater/plays"/>
    <n v="0"/>
    <n v="0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x v="8"/>
    <b v="0"/>
    <s v="theater/plays"/>
    <n v="11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x v="496"/>
    <b v="1"/>
    <s v="theater/plays"/>
    <n v="118"/>
    <n v="110.35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x v="7"/>
    <b v="1"/>
    <s v="theater/plays"/>
    <n v="131"/>
    <n v="41.42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x v="20"/>
    <b v="1"/>
    <s v="theater/plays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x v="201"/>
    <b v="1"/>
    <s v="theater/plays"/>
    <n v="101"/>
    <n v="33.99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x v="69"/>
    <b v="1"/>
    <s v="theater/plays"/>
    <n v="100"/>
    <n v="103.35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x v="85"/>
    <b v="1"/>
    <s v="theater/plays"/>
    <n v="106"/>
    <n v="34.79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x v="198"/>
    <b v="1"/>
    <s v="theater/plays"/>
    <n v="336"/>
    <n v="41.77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x v="252"/>
    <b v="1"/>
    <s v="theater/plays"/>
    <n v="113"/>
    <n v="64.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x v="177"/>
    <b v="1"/>
    <s v="theater/plays"/>
    <n v="189"/>
    <n v="31.21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x v="30"/>
    <b v="1"/>
    <s v="theater/plays"/>
    <n v="102"/>
    <n v="62.92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x v="14"/>
    <b v="1"/>
    <s v="theater/plays"/>
    <n v="101"/>
    <n v="98.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x v="50"/>
    <b v="1"/>
    <s v="theater/plays"/>
    <n v="114"/>
    <n v="82.61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x v="47"/>
    <b v="1"/>
    <s v="theater/plays"/>
    <n v="133"/>
    <n v="38.5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x v="7"/>
    <b v="1"/>
    <s v="theater/plays"/>
    <n v="102"/>
    <n v="80.16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x v="142"/>
    <b v="1"/>
    <s v="theater/plays"/>
    <n v="105"/>
    <n v="28.41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x v="287"/>
    <b v="1"/>
    <s v="theater/plays"/>
    <n v="127"/>
    <n v="80.73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x v="250"/>
    <b v="1"/>
    <s v="theater/plays"/>
    <n v="111"/>
    <n v="200.69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x v="26"/>
    <b v="1"/>
    <s v="theater/plays"/>
    <n v="107"/>
    <n v="37.590000000000003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x v="64"/>
    <b v="1"/>
    <s v="theater/plays"/>
    <n v="163"/>
    <n v="58.1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x v="497"/>
    <b v="1"/>
    <s v="theater/plays"/>
    <n v="160"/>
    <n v="60.3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x v="165"/>
    <b v="1"/>
    <s v="theater/plays"/>
    <n v="116"/>
    <n v="63.36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x v="42"/>
    <b v="1"/>
    <s v="theater/plays"/>
    <n v="124"/>
    <n v="50.9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x v="141"/>
    <b v="1"/>
    <s v="theater/plays"/>
    <n v="103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x v="26"/>
    <b v="1"/>
    <s v="theater/plays"/>
    <n v="112"/>
    <n v="31.62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x v="27"/>
    <b v="1"/>
    <s v="theater/plays"/>
    <n v="109"/>
    <n v="65.099999999999994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x v="60"/>
    <b v="1"/>
    <s v="theater/plays"/>
    <n v="115"/>
    <n v="79.31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x v="142"/>
    <b v="1"/>
    <s v="theater/plays"/>
    <n v="103"/>
    <n v="139.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x v="23"/>
    <b v="1"/>
    <s v="theater/plays"/>
    <n v="101"/>
    <n v="131.91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x v="65"/>
    <b v="1"/>
    <s v="theater/plays"/>
    <n v="110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x v="165"/>
    <b v="1"/>
    <s v="theater/plays"/>
    <n v="115"/>
    <n v="39.67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x v="13"/>
    <b v="1"/>
    <s v="theater/plays"/>
    <n v="117"/>
    <n v="57.5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x v="76"/>
    <b v="1"/>
    <s v="theater/plays"/>
    <n v="172"/>
    <n v="33.03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x v="95"/>
    <b v="1"/>
    <s v="theater/plays"/>
    <n v="114"/>
    <n v="77.34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x v="43"/>
    <b v="1"/>
    <s v="theater/plays"/>
    <n v="120"/>
    <n v="31.93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x v="41"/>
    <b v="1"/>
    <s v="theater/plays"/>
    <n v="109"/>
    <n v="36.33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x v="299"/>
    <b v="1"/>
    <s v="theater/plays"/>
    <n v="101"/>
    <n v="46.77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x v="32"/>
    <b v="1"/>
    <s v="theater/plays"/>
    <n v="109"/>
    <n v="40.07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x v="67"/>
    <b v="1"/>
    <s v="theater/plays"/>
    <n v="107"/>
    <n v="100.22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x v="54"/>
    <b v="1"/>
    <s v="theater/plays"/>
    <n v="100"/>
    <n v="41.67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x v="16"/>
    <b v="1"/>
    <s v="theater/plays"/>
    <n v="102"/>
    <n v="46.71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x v="138"/>
    <b v="1"/>
    <s v="theater/plays"/>
    <n v="116"/>
    <n v="71.489999999999995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x v="82"/>
    <b v="0"/>
    <s v="theater/musical"/>
    <n v="65"/>
    <n v="14.44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x v="10"/>
    <b v="0"/>
    <s v="theater/musical"/>
    <n v="12"/>
    <n v="356.84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x v="78"/>
    <b v="0"/>
    <s v="theater/musical"/>
    <n v="0"/>
    <n v="0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x v="80"/>
    <b v="0"/>
    <s v="theater/musical"/>
    <n v="4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x v="22"/>
    <b v="0"/>
    <s v="theater/musical"/>
    <n v="1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x v="54"/>
    <b v="0"/>
    <s v="theater/musical"/>
    <n v="12"/>
    <n v="24.46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x v="78"/>
    <b v="0"/>
    <s v="theater/musical"/>
    <n v="0"/>
    <n v="0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x v="70"/>
    <b v="0"/>
    <s v="theater/musical"/>
    <n v="59"/>
    <n v="53.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x v="79"/>
    <b v="0"/>
    <s v="theater/musical"/>
    <n v="0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x v="80"/>
    <b v="0"/>
    <s v="theater/musical"/>
    <n v="11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x v="83"/>
    <b v="0"/>
    <s v="theater/musical"/>
    <n v="0"/>
    <n v="36.67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x v="28"/>
    <b v="0"/>
    <s v="theater/musical"/>
    <n v="52"/>
    <n v="49.21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x v="29"/>
    <b v="0"/>
    <s v="theater/musical"/>
    <n v="0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x v="84"/>
    <b v="0"/>
    <s v="theater/musical"/>
    <n v="1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x v="20"/>
    <b v="0"/>
    <s v="theater/musical"/>
    <n v="55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x v="79"/>
    <b v="0"/>
    <s v="theater/musical"/>
    <n v="25"/>
    <n v="41.67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x v="78"/>
    <b v="0"/>
    <s v="theater/musical"/>
    <n v="0"/>
    <n v="0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x v="8"/>
    <b v="0"/>
    <s v="theater/musical"/>
    <n v="3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x v="78"/>
    <b v="0"/>
    <s v="theater/musical"/>
    <n v="0"/>
    <n v="0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x v="17"/>
    <b v="0"/>
    <s v="theater/musical"/>
    <n v="46"/>
    <n v="70.83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x v="141"/>
    <b v="1"/>
    <s v="theater/plays"/>
    <n v="104"/>
    <n v="63.11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x v="334"/>
    <b v="1"/>
    <s v="theater/plays"/>
    <n v="119"/>
    <n v="50.16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x v="65"/>
    <b v="1"/>
    <s v="theater/plays"/>
    <n v="126"/>
    <n v="62.88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x v="498"/>
    <b v="1"/>
    <s v="theater/plays"/>
    <n v="120"/>
    <n v="85.53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x v="225"/>
    <b v="1"/>
    <s v="theater/plays"/>
    <n v="126"/>
    <n v="53.72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x v="5"/>
    <b v="1"/>
    <s v="theater/plays"/>
    <n v="100"/>
    <n v="127.81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x v="248"/>
    <b v="1"/>
    <s v="theater/plays"/>
    <n v="102"/>
    <n v="106.57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x v="179"/>
    <b v="1"/>
    <s v="theater/plays"/>
    <n v="100"/>
    <n v="262.11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x v="2"/>
    <b v="1"/>
    <s v="theater/plays"/>
    <n v="100"/>
    <n v="57.17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x v="201"/>
    <b v="1"/>
    <s v="theater/plays"/>
    <n v="116"/>
    <n v="50.2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x v="192"/>
    <b v="1"/>
    <s v="theater/plays"/>
    <n v="102"/>
    <n v="66.59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x v="46"/>
    <b v="1"/>
    <s v="theater/plays"/>
    <n v="100"/>
    <n v="168.25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x v="211"/>
    <b v="1"/>
    <s v="theater/plays"/>
    <n v="101"/>
    <n v="256.37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x v="116"/>
    <b v="1"/>
    <s v="theater/plays"/>
    <n v="103"/>
    <n v="36.61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x v="87"/>
    <b v="1"/>
    <s v="theater/plays"/>
    <n v="125"/>
    <n v="37.14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x v="142"/>
    <b v="1"/>
    <s v="theater/plays"/>
    <n v="110"/>
    <n v="45.88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x v="499"/>
    <b v="1"/>
    <s v="theater/plays"/>
    <n v="102"/>
    <n v="141.71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x v="70"/>
    <b v="1"/>
    <s v="theater/plays"/>
    <n v="102"/>
    <n v="52.4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x v="64"/>
    <b v="1"/>
    <s v="theater/plays"/>
    <n v="104"/>
    <n v="59.52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x v="209"/>
    <b v="1"/>
    <s v="theater/plays"/>
    <n v="1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x v="77"/>
    <b v="1"/>
    <s v="theater/plays"/>
    <n v="102"/>
    <n v="193.62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x v="91"/>
    <b v="1"/>
    <s v="theater/plays"/>
    <n v="108"/>
    <n v="106.8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x v="77"/>
    <b v="1"/>
    <s v="theater/plays"/>
    <n v="110"/>
    <n v="77.22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x v="33"/>
    <b v="1"/>
    <s v="theater/plays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x v="55"/>
    <b v="1"/>
    <s v="theater/plays"/>
    <n v="131"/>
    <n v="50.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x v="42"/>
    <b v="1"/>
    <s v="theater/plays"/>
    <n v="119"/>
    <n v="97.38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x v="248"/>
    <b v="1"/>
    <s v="theater/plays"/>
    <n v="100"/>
    <n v="34.92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x v="331"/>
    <b v="1"/>
    <s v="theater/plays"/>
    <n v="103"/>
    <n v="85.53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x v="238"/>
    <b v="1"/>
    <s v="theater/plays"/>
    <n v="101"/>
    <n v="182.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x v="314"/>
    <b v="1"/>
    <s v="theater/plays"/>
    <n v="101"/>
    <n v="131.13999999999999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x v="1"/>
    <b v="1"/>
    <s v="theater/plays"/>
    <n v="112"/>
    <n v="39.81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x v="201"/>
    <b v="1"/>
    <s v="theater/plays"/>
    <n v="106"/>
    <n v="59.7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x v="69"/>
    <b v="1"/>
    <s v="theater/plays"/>
    <n v="101"/>
    <n v="88.74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x v="157"/>
    <b v="1"/>
    <s v="theater/plays"/>
    <n v="115"/>
    <n v="58.69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x v="275"/>
    <b v="1"/>
    <s v="theater/plays"/>
    <n v="127"/>
    <n v="69.569999999999993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x v="26"/>
    <b v="1"/>
    <s v="theater/plays"/>
    <n v="103"/>
    <n v="115.87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x v="50"/>
    <b v="1"/>
    <s v="theater/plays"/>
    <n v="103"/>
    <n v="23.87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x v="500"/>
    <b v="1"/>
    <s v="theater/plays"/>
    <n v="104"/>
    <n v="81.13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x v="189"/>
    <b v="1"/>
    <s v="theater/plays"/>
    <n v="111"/>
    <n v="57.63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x v="7"/>
    <b v="1"/>
    <s v="theater/plays"/>
    <n v="106"/>
    <n v="46.43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x v="452"/>
    <b v="1"/>
    <s v="theater/plays"/>
    <n v="101"/>
    <n v="60.48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x v="106"/>
    <b v="1"/>
    <s v="theater/plays"/>
    <n v="105"/>
    <n v="65.58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x v="496"/>
    <b v="1"/>
    <s v="theater/plays"/>
    <n v="102"/>
    <n v="119.19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x v="9"/>
    <b v="1"/>
    <s v="theater/plays"/>
    <n v="111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x v="133"/>
    <b v="1"/>
    <s v="theater/plays"/>
    <n v="128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x v="248"/>
    <b v="1"/>
    <s v="theater/plays"/>
    <n v="102"/>
    <n v="177.09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x v="153"/>
    <b v="1"/>
    <s v="theater/plays"/>
    <n v="101"/>
    <n v="70.77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x v="59"/>
    <b v="1"/>
    <s v="theater/plays"/>
    <n v="175"/>
    <n v="29.17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x v="282"/>
    <b v="1"/>
    <s v="theater/plays"/>
    <n v="128"/>
    <n v="72.760000000000005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x v="14"/>
    <b v="1"/>
    <s v="theater/plays"/>
    <n v="106"/>
    <n v="51.85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x v="11"/>
    <b v="1"/>
    <s v="theater/plays"/>
    <n v="105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x v="174"/>
    <b v="1"/>
    <s v="theater/plays"/>
    <n v="106"/>
    <n v="251.74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x v="196"/>
    <b v="1"/>
    <s v="theater/plays"/>
    <n v="109"/>
    <n v="74.81999999999999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x v="72"/>
    <b v="1"/>
    <s v="theater/plays"/>
    <n v="100"/>
    <n v="67.650000000000006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x v="179"/>
    <b v="1"/>
    <s v="theater/plays"/>
    <n v="103"/>
    <n v="93.81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x v="32"/>
    <b v="1"/>
    <s v="theater/plays"/>
    <n v="112"/>
    <n v="41.24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x v="72"/>
    <b v="1"/>
    <s v="theater/plays"/>
    <n v="103"/>
    <n v="52.55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x v="287"/>
    <b v="1"/>
    <s v="theater/plays"/>
    <n v="164"/>
    <n v="70.290000000000006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x v="430"/>
    <b v="1"/>
    <s v="theater/plays"/>
    <n v="131"/>
    <n v="48.33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x v="449"/>
    <b v="1"/>
    <s v="theater/plays"/>
    <n v="102"/>
    <n v="53.18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x v="288"/>
    <b v="1"/>
    <s v="theater/plays"/>
    <n v="128"/>
    <n v="60.95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x v="16"/>
    <b v="1"/>
    <s v="theater/plays"/>
    <n v="102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x v="209"/>
    <b v="1"/>
    <s v="theater/plays"/>
    <n v="102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x v="13"/>
    <b v="1"/>
    <s v="theater/plays"/>
    <n v="130"/>
    <n v="38.24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x v="108"/>
    <b v="1"/>
    <s v="theater/plays"/>
    <n v="154"/>
    <n v="106.5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x v="64"/>
    <b v="1"/>
    <s v="theater/plays"/>
    <n v="107"/>
    <n v="204.57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x v="172"/>
    <b v="1"/>
    <s v="theater/plays"/>
    <n v="101"/>
    <n v="54.91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x v="8"/>
    <b v="1"/>
    <s v="theater/plays"/>
    <n v="100"/>
    <n v="150.41999999999999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x v="61"/>
    <b v="1"/>
    <s v="theater/plays"/>
    <n v="117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x v="61"/>
    <b v="1"/>
    <s v="theater/plays"/>
    <n v="109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x v="69"/>
    <b v="1"/>
    <s v="theater/plays"/>
    <n v="103"/>
    <n v="76.03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x v="287"/>
    <b v="1"/>
    <s v="theater/plays"/>
    <n v="114"/>
    <n v="105.21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x v="209"/>
    <b v="1"/>
    <s v="theater/plays"/>
    <n v="103"/>
    <n v="68.67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x v="5"/>
    <b v="1"/>
    <s v="theater/plays"/>
    <n v="122"/>
    <n v="129.36000000000001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x v="186"/>
    <b v="1"/>
    <s v="theater/plays"/>
    <n v="103"/>
    <n v="134.26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x v="5"/>
    <b v="1"/>
    <s v="theater/plays"/>
    <n v="105"/>
    <n v="17.829999999999998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x v="41"/>
    <b v="1"/>
    <s v="theater/plays"/>
    <n v="102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x v="75"/>
    <b v="1"/>
    <s v="theater/plays"/>
    <n v="112"/>
    <n v="69.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x v="259"/>
    <b v="1"/>
    <s v="theater/plays"/>
    <n v="102"/>
    <n v="125.12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x v="69"/>
    <b v="1"/>
    <s v="theater/plays"/>
    <n v="100"/>
    <n v="73.53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x v="447"/>
    <b v="1"/>
    <s v="theater/plays"/>
    <n v="100"/>
    <n v="48.44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x v="20"/>
    <b v="1"/>
    <s v="theater/plays"/>
    <n v="133"/>
    <n v="26.61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x v="250"/>
    <b v="1"/>
    <s v="theater/plays"/>
    <n v="121"/>
    <n v="33.67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x v="25"/>
    <b v="1"/>
    <s v="theater/plays"/>
    <n v="114"/>
    <n v="40.71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x v="41"/>
    <b v="1"/>
    <s v="theater/plays"/>
    <n v="286"/>
    <n v="19.27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x v="110"/>
    <b v="1"/>
    <s v="theater/plays"/>
    <n v="170"/>
    <n v="84.29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x v="54"/>
    <b v="1"/>
    <s v="theater/plays"/>
    <n v="118"/>
    <n v="29.58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x v="74"/>
    <b v="1"/>
    <s v="theater/plays"/>
    <n v="103"/>
    <n v="26.6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x v="5"/>
    <b v="1"/>
    <s v="theater/plays"/>
    <n v="144"/>
    <n v="45.98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x v="34"/>
    <b v="1"/>
    <s v="theater/plays"/>
    <n v="100"/>
    <n v="125.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x v="250"/>
    <b v="1"/>
    <s v="theater/plays"/>
    <n v="102"/>
    <n v="141.29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x v="287"/>
    <b v="1"/>
    <s v="theater/plays"/>
    <n v="116"/>
    <n v="55.33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x v="106"/>
    <b v="1"/>
    <s v="theater/plays"/>
    <n v="136"/>
    <n v="46.42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x v="16"/>
    <b v="1"/>
    <s v="theater/plays"/>
    <n v="133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x v="133"/>
    <b v="1"/>
    <s v="theater/plays"/>
    <n v="103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x v="2"/>
    <b v="1"/>
    <s v="theater/plays"/>
    <n v="116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x v="489"/>
    <b v="1"/>
    <s v="theater/plays"/>
    <n v="105"/>
    <n v="89.5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x v="9"/>
    <b v="1"/>
    <s v="theater/plays"/>
    <n v="102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x v="241"/>
    <b v="1"/>
    <s v="theater/plays"/>
    <n v="175"/>
    <n v="48.7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x v="9"/>
    <b v="1"/>
    <s v="theater/plays"/>
    <n v="107"/>
    <n v="53.34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x v="7"/>
    <b v="1"/>
    <s v="theater/plays"/>
    <n v="122"/>
    <n v="75.09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x v="162"/>
    <b v="1"/>
    <s v="theater/plays"/>
    <n v="159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x v="162"/>
    <b v="1"/>
    <s v="theater/plays"/>
    <n v="100"/>
    <n v="209.84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x v="43"/>
    <b v="1"/>
    <s v="theater/plays"/>
    <n v="110"/>
    <n v="61.02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x v="14"/>
    <b v="1"/>
    <s v="theater/plays"/>
    <n v="100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x v="60"/>
    <b v="1"/>
    <s v="theater/plays"/>
    <n v="116"/>
    <n v="80.0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x v="6"/>
    <b v="1"/>
    <s v="theater/plays"/>
    <n v="211"/>
    <n v="29.07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x v="30"/>
    <b v="1"/>
    <s v="theater/plays"/>
    <n v="110"/>
    <n v="49.44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x v="207"/>
    <b v="1"/>
    <s v="theater/plays"/>
    <n v="100"/>
    <n v="93.98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x v="59"/>
    <b v="1"/>
    <s v="theater/plays"/>
    <n v="106"/>
    <n v="61.94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x v="58"/>
    <b v="1"/>
    <s v="theater/plays"/>
    <n v="12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x v="38"/>
    <b v="1"/>
    <s v="theater/plays"/>
    <n v="1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x v="44"/>
    <b v="1"/>
    <s v="theater/plays"/>
    <n v="101"/>
    <n v="66.45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x v="41"/>
    <b v="1"/>
    <s v="theater/plays"/>
    <n v="107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x v="23"/>
    <b v="1"/>
    <s v="theater/plays"/>
    <n v="102"/>
    <n v="145.65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x v="72"/>
    <b v="1"/>
    <s v="theater/plays"/>
    <n v="126"/>
    <n v="25.69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x v="73"/>
    <b v="1"/>
    <s v="theater/plays"/>
    <n v="102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x v="41"/>
    <b v="1"/>
    <s v="theater/plays"/>
    <n v="113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x v="7"/>
    <b v="1"/>
    <s v="theater/plays"/>
    <n v="101"/>
    <n v="142.28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x v="51"/>
    <b v="1"/>
    <s v="theater/plays"/>
    <n v="101"/>
    <n v="24.55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x v="82"/>
    <b v="1"/>
    <s v="theater/plays"/>
    <n v="146"/>
    <n v="292.7799999999999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x v="55"/>
    <b v="1"/>
    <s v="theater/plays"/>
    <n v="117"/>
    <n v="44.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x v="50"/>
    <b v="1"/>
    <s v="theater/plays"/>
    <n v="106"/>
    <n v="23.1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x v="71"/>
    <b v="1"/>
    <s v="theater/plays"/>
    <n v="105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x v="183"/>
    <b v="1"/>
    <s v="theater/plays"/>
    <n v="100"/>
    <n v="72.290000000000006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x v="112"/>
    <b v="1"/>
    <s v="theater/plays"/>
    <n v="105"/>
    <n v="32.97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x v="67"/>
    <b v="1"/>
    <s v="theater/plays"/>
    <n v="139"/>
    <n v="116.65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x v="287"/>
    <b v="1"/>
    <s v="theater/plays"/>
    <n v="100"/>
    <n v="79.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x v="82"/>
    <b v="1"/>
    <s v="theater/plays"/>
    <n v="100"/>
    <n v="27.78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x v="69"/>
    <b v="1"/>
    <s v="theater/plays"/>
    <n v="110"/>
    <n v="81.03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x v="300"/>
    <b v="1"/>
    <s v="theater/plays"/>
    <n v="102"/>
    <n v="136.85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x v="5"/>
    <b v="1"/>
    <s v="theater/plays"/>
    <n v="104"/>
    <n v="177.62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x v="44"/>
    <b v="1"/>
    <s v="theater/plays"/>
    <n v="138"/>
    <n v="109.08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x v="33"/>
    <b v="1"/>
    <s v="theater/plays"/>
    <n v="100"/>
    <n v="119.6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x v="76"/>
    <b v="1"/>
    <s v="theater/plays"/>
    <n v="102"/>
    <n v="78.20999999999999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x v="23"/>
    <b v="1"/>
    <s v="theater/plays"/>
    <n v="171"/>
    <n v="52.17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x v="244"/>
    <b v="1"/>
    <s v="theater/plays"/>
    <n v="101"/>
    <n v="114.13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x v="62"/>
    <b v="1"/>
    <s v="theater/plays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x v="59"/>
    <b v="1"/>
    <s v="theater/plays"/>
    <n v="110"/>
    <n v="91.67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x v="19"/>
    <b v="1"/>
    <s v="theater/plays"/>
    <n v="119"/>
    <n v="108.5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x v="1"/>
    <b v="1"/>
    <s v="theater/plays"/>
    <n v="100"/>
    <n v="69.819999999999993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x v="25"/>
    <b v="1"/>
    <s v="theater/plays"/>
    <n v="153"/>
    <n v="109.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x v="13"/>
    <b v="1"/>
    <s v="theater/plays"/>
    <n v="104"/>
    <n v="71.67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x v="241"/>
    <b v="1"/>
    <s v="theater/plays"/>
    <n v="101"/>
    <n v="93.61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x v="16"/>
    <b v="1"/>
    <s v="theater/plays"/>
    <n v="108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x v="34"/>
    <b v="1"/>
    <s v="theater/plays"/>
    <n v="315"/>
    <n v="35.79999999999999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x v="165"/>
    <b v="1"/>
    <s v="theater/plays"/>
    <n v="102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x v="41"/>
    <b v="1"/>
    <s v="theater/plays"/>
    <n v="126"/>
    <n v="147.33000000000001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x v="74"/>
    <b v="1"/>
    <s v="theater/plays"/>
    <n v="101"/>
    <n v="56.33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x v="64"/>
    <b v="1"/>
    <s v="theater/plays"/>
    <n v="101"/>
    <n v="96.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x v="372"/>
    <b v="1"/>
    <s v="theater/plays"/>
    <n v="103"/>
    <n v="63.57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x v="23"/>
    <b v="1"/>
    <s v="theater/plays"/>
    <n v="106"/>
    <n v="184.78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x v="250"/>
    <b v="1"/>
    <s v="theater/plays"/>
    <n v="101"/>
    <n v="126.72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x v="32"/>
    <b v="1"/>
    <s v="theater/plays"/>
    <n v="113"/>
    <n v="83.43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x v="9"/>
    <b v="1"/>
    <s v="theater/plays"/>
    <n v="218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x v="55"/>
    <b v="1"/>
    <s v="theater/plays"/>
    <n v="101"/>
    <n v="302.31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x v="250"/>
    <b v="1"/>
    <s v="theater/plays"/>
    <n v="106"/>
    <n v="44.14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x v="83"/>
    <b v="1"/>
    <s v="theater/plays"/>
    <n v="104"/>
    <n v="866.67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x v="59"/>
    <b v="1"/>
    <s v="theater/plays"/>
    <n v="221"/>
    <n v="61.39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x v="209"/>
    <b v="1"/>
    <s v="theater/plays"/>
    <n v="119"/>
    <n v="29.67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x v="23"/>
    <b v="1"/>
    <s v="theater/plays"/>
    <n v="105"/>
    <n v="45.48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x v="241"/>
    <b v="1"/>
    <s v="theater/plays"/>
    <n v="104"/>
    <n v="96.2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x v="55"/>
    <b v="1"/>
    <s v="theater/plays"/>
    <n v="118"/>
    <n v="67.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x v="82"/>
    <b v="1"/>
    <s v="theater/plays"/>
    <n v="139"/>
    <n v="30.78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x v="74"/>
    <b v="1"/>
    <s v="theater/plays"/>
    <n v="104"/>
    <n v="38.33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x v="209"/>
    <b v="1"/>
    <s v="theater/plays"/>
    <n v="100"/>
    <n v="66.83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x v="47"/>
    <b v="1"/>
    <s v="theater/plays"/>
    <n v="107"/>
    <n v="71.73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x v="57"/>
    <b v="1"/>
    <s v="theater/plays"/>
    <n v="100"/>
    <n v="176.47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x v="10"/>
    <b v="1"/>
    <s v="theater/plays"/>
    <n v="100"/>
    <n v="421.11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x v="99"/>
    <b v="1"/>
    <s v="theater/plays"/>
    <n v="101"/>
    <n v="104.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x v="64"/>
    <b v="1"/>
    <s v="theater/plays"/>
    <n v="108"/>
    <n v="28.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x v="44"/>
    <b v="1"/>
    <s v="theater/plays"/>
    <n v="104"/>
    <n v="54.55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x v="33"/>
    <b v="1"/>
    <s v="theater/plays"/>
    <n v="104"/>
    <n v="111.89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x v="53"/>
    <b v="1"/>
    <s v="theater/plays"/>
    <n v="102"/>
    <n v="85.21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x v="67"/>
    <b v="1"/>
    <s v="theater/plays"/>
    <n v="101"/>
    <n v="76.650000000000006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x v="209"/>
    <b v="1"/>
    <s v="theater/plays"/>
    <n v="112"/>
    <n v="65.17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x v="31"/>
    <b v="1"/>
    <s v="theater/plays"/>
    <n v="100"/>
    <n v="93.76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x v="41"/>
    <b v="1"/>
    <s v="theater/plays"/>
    <n v="100"/>
    <n v="133.33000000000001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x v="14"/>
    <b v="1"/>
    <s v="theater/plays"/>
    <n v="105"/>
    <n v="51.22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x v="2"/>
    <b v="1"/>
    <s v="theater/plays"/>
    <n v="117"/>
    <n v="100.17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x v="43"/>
    <b v="1"/>
    <s v="theater/plays"/>
    <n v="104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x v="95"/>
    <b v="1"/>
    <s v="theater/plays"/>
    <n v="115"/>
    <n v="184.68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x v="19"/>
    <b v="1"/>
    <s v="theater/plays"/>
    <n v="102"/>
    <n v="69.81999999999999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x v="59"/>
    <b v="1"/>
    <s v="theater/plays"/>
    <n v="223"/>
    <n v="61.94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x v="8"/>
    <b v="1"/>
    <s v="theater/plays"/>
    <n v="100"/>
    <n v="41.67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x v="34"/>
    <b v="1"/>
    <s v="theater/plays"/>
    <n v="106"/>
    <n v="36.07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x v="74"/>
    <b v="1"/>
    <s v="theater/plays"/>
    <n v="142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x v="44"/>
    <b v="1"/>
    <s v="theater/plays"/>
    <n v="184"/>
    <n v="24.21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x v="33"/>
    <b v="1"/>
    <s v="theater/plays"/>
    <n v="104"/>
    <n v="55.89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x v="54"/>
    <b v="1"/>
    <s v="theater/plays"/>
    <n v="112"/>
    <n v="11.67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x v="71"/>
    <b v="1"/>
    <s v="theater/plays"/>
    <n v="111"/>
    <n v="68.349999999999994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x v="67"/>
    <b v="1"/>
    <s v="theater/plays"/>
    <n v="104"/>
    <n v="27.07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x v="268"/>
    <b v="1"/>
    <s v="theater/plays"/>
    <n v="100"/>
    <n v="118.13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x v="36"/>
    <b v="1"/>
    <s v="theater/plays"/>
    <n v="102"/>
    <n v="44.76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x v="111"/>
    <b v="1"/>
    <s v="theater/plays"/>
    <n v="110"/>
    <n v="99.79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x v="57"/>
    <b v="1"/>
    <s v="theater/plays"/>
    <n v="100"/>
    <n v="117.65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x v="83"/>
    <b v="1"/>
    <s v="theater/plays"/>
    <n v="122"/>
    <n v="203.33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x v="57"/>
    <b v="1"/>
    <s v="theater/plays"/>
    <n v="138"/>
    <n v="28.32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x v="110"/>
    <b v="1"/>
    <s v="theater/plays"/>
    <n v="100"/>
    <n v="110.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x v="85"/>
    <b v="1"/>
    <s v="theater/plays"/>
    <n v="107"/>
    <n v="31.97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x v="59"/>
    <b v="1"/>
    <s v="theater/plays"/>
    <n v="211"/>
    <n v="58.61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x v="64"/>
    <b v="1"/>
    <s v="theater/plays"/>
    <n v="124"/>
    <n v="29.43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x v="244"/>
    <b v="1"/>
    <s v="theater/plays"/>
    <n v="109"/>
    <n v="81.38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x v="76"/>
    <b v="1"/>
    <s v="theater/plays"/>
    <n v="104"/>
    <n v="199.17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x v="55"/>
    <b v="1"/>
    <s v="theater/plays"/>
    <n v="100"/>
    <n v="115.38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x v="25"/>
    <b v="1"/>
    <s v="theater/plays"/>
    <n v="130"/>
    <n v="46.43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x v="34"/>
    <b v="1"/>
    <s v="theater/plays"/>
    <n v="104"/>
    <n v="70.56999999999999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x v="82"/>
    <b v="1"/>
    <s v="theater/plays"/>
    <n v="100"/>
    <n v="22.22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x v="209"/>
    <b v="1"/>
    <s v="theater/plays"/>
    <n v="120"/>
    <n v="159.4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x v="43"/>
    <b v="1"/>
    <s v="theater/plays"/>
    <n v="100"/>
    <n v="37.78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x v="66"/>
    <b v="1"/>
    <s v="theater/plays"/>
    <n v="101"/>
    <n v="72.05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x v="67"/>
    <b v="1"/>
    <s v="theater/plays"/>
    <n v="107"/>
    <n v="63.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x v="69"/>
    <b v="1"/>
    <s v="theater/plays"/>
    <n v="138"/>
    <n v="28.4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x v="15"/>
    <b v="1"/>
    <s v="theater/plays"/>
    <n v="101"/>
    <n v="103.2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x v="67"/>
    <b v="1"/>
    <s v="theater/plays"/>
    <n v="109"/>
    <n v="71.150000000000006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x v="73"/>
    <b v="1"/>
    <s v="theater/plays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x v="88"/>
    <b v="1"/>
    <s v="theater/plays"/>
    <n v="104"/>
    <n v="81.78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x v="201"/>
    <b v="1"/>
    <s v="theater/plays"/>
    <n v="103"/>
    <n v="297.02999999999997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x v="45"/>
    <b v="1"/>
    <s v="theater/plays"/>
    <n v="108"/>
    <n v="46.61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x v="60"/>
    <b v="1"/>
    <s v="theater/plays"/>
    <n v="100"/>
    <n v="51.72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x v="13"/>
    <b v="1"/>
    <s v="theater/plays"/>
    <n v="103"/>
    <n v="40.29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x v="8"/>
    <b v="1"/>
    <s v="theater/plays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x v="250"/>
    <b v="1"/>
    <s v="theater/plays"/>
    <n v="109"/>
    <n v="30.15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x v="64"/>
    <b v="1"/>
    <s v="theater/plays"/>
    <n v="100"/>
    <n v="95.24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x v="288"/>
    <b v="1"/>
    <s v="theater/plays"/>
    <n v="110"/>
    <n v="52.21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x v="26"/>
    <b v="1"/>
    <s v="theater/plays"/>
    <n v="100"/>
    <n v="134.15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x v="129"/>
    <b v="1"/>
    <s v="theater/plays"/>
    <n v="106"/>
    <n v="62.83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x v="10"/>
    <b v="1"/>
    <s v="theater/plays"/>
    <n v="112"/>
    <n v="58.95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x v="77"/>
    <b v="1"/>
    <s v="theater/plays"/>
    <n v="106"/>
    <n v="143.1100000000000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x v="17"/>
    <b v="1"/>
    <s v="theater/plays"/>
    <n v="101"/>
    <n v="84.17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x v="25"/>
    <b v="1"/>
    <s v="theater/plays"/>
    <n v="104"/>
    <n v="186.07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x v="59"/>
    <b v="1"/>
    <s v="theater/plays"/>
    <n v="135"/>
    <n v="89.79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x v="141"/>
    <b v="1"/>
    <s v="theater/plays"/>
    <n v="105"/>
    <n v="64.16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x v="68"/>
    <b v="1"/>
    <s v="theater/plays"/>
    <n v="103"/>
    <n v="59.65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x v="22"/>
    <b v="1"/>
    <s v="theater/plays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x v="43"/>
    <b v="1"/>
    <s v="theater/plays"/>
    <n v="186"/>
    <n v="41.22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x v="9"/>
    <b v="1"/>
    <s v="theater/plays"/>
    <n v="2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x v="162"/>
    <b v="1"/>
    <s v="theater/plays"/>
    <n v="100"/>
    <n v="64.52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x v="20"/>
    <b v="1"/>
    <s v="theater/plays"/>
    <n v="108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x v="25"/>
    <b v="1"/>
    <s v="theater/plays"/>
    <n v="108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x v="43"/>
    <b v="1"/>
    <s v="theater/plays"/>
    <n v="110"/>
    <n v="51.22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x v="9"/>
    <b v="1"/>
    <s v="theater/plays"/>
    <n v="171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x v="70"/>
    <b v="1"/>
    <s v="theater/plays"/>
    <n v="152"/>
    <n v="19.489999999999998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x v="38"/>
    <b v="1"/>
    <s v="theater/plays"/>
    <n v="101"/>
    <n v="41.13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x v="77"/>
    <b v="1"/>
    <s v="theater/plays"/>
    <n v="153"/>
    <n v="41.41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x v="25"/>
    <b v="1"/>
    <s v="theater/plays"/>
    <n v="128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x v="64"/>
    <b v="1"/>
    <s v="theater/plays"/>
    <n v="101"/>
    <n v="33.57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x v="50"/>
    <b v="1"/>
    <s v="theater/plays"/>
    <n v="101"/>
    <n v="145.87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x v="38"/>
    <b v="1"/>
    <s v="theater/plays"/>
    <n v="191"/>
    <n v="358.69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x v="165"/>
    <b v="1"/>
    <s v="theater/plays"/>
    <n v="140"/>
    <n v="50.98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x v="74"/>
    <b v="1"/>
    <s v="theater/plays"/>
    <n v="124"/>
    <n v="45.04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x v="17"/>
    <b v="1"/>
    <s v="theater/plays"/>
    <n v="126"/>
    <n v="17.53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x v="10"/>
    <b v="1"/>
    <s v="theater/plays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x v="8"/>
    <b v="1"/>
    <s v="theater/plays"/>
    <n v="139"/>
    <n v="57.92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x v="57"/>
    <b v="1"/>
    <s v="theater/plays"/>
    <n v="202"/>
    <n v="29.71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x v="229"/>
    <b v="1"/>
    <s v="theater/plays"/>
    <n v="103"/>
    <n v="90.68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x v="251"/>
    <b v="1"/>
    <s v="theater/plays"/>
    <n v="102"/>
    <n v="55.01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x v="17"/>
    <b v="1"/>
    <s v="theater/plays"/>
    <n v="103"/>
    <n v="57.22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x v="42"/>
    <b v="1"/>
    <s v="theater/plays"/>
    <n v="127"/>
    <n v="72.95"/>
    <x v="1"/>
    <x v="6"/>
  </r>
  <r>
    <n v="3467"/>
    <x v="3465"/>
    <s v="Venus in Fur, By David Ives."/>
    <n v="3000"/>
    <n v="3030"/>
    <x v="0"/>
    <x v="0"/>
    <s v="USD"/>
    <n v="1426864032"/>
    <n v="1424275632"/>
    <b v="0"/>
    <x v="5"/>
    <b v="1"/>
    <s v="theater/plays"/>
    <n v="101"/>
    <n v="64.47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x v="57"/>
    <b v="1"/>
    <s v="theater/plays"/>
    <n v="122"/>
    <n v="716.35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x v="287"/>
    <b v="1"/>
    <s v="theater/plays"/>
    <n v="113"/>
    <n v="50.4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x v="82"/>
    <b v="1"/>
    <s v="theater/plays"/>
    <n v="150"/>
    <n v="41.67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x v="209"/>
    <b v="1"/>
    <s v="theater/plays"/>
    <n v="215"/>
    <n v="35.770000000000003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x v="23"/>
    <b v="1"/>
    <s v="theater/plays"/>
    <n v="102"/>
    <n v="88.74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x v="51"/>
    <b v="1"/>
    <s v="theater/plays"/>
    <n v="100"/>
    <n v="148.47999999999999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x v="70"/>
    <b v="1"/>
    <s v="theater/plays"/>
    <n v="101"/>
    <n v="51.79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x v="57"/>
    <b v="1"/>
    <s v="theater/plays"/>
    <n v="11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x v="79"/>
    <b v="1"/>
    <s v="theater/plays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x v="70"/>
    <b v="1"/>
    <s v="theater/plays"/>
    <n v="115"/>
    <n v="53.23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x v="7"/>
    <b v="1"/>
    <s v="theater/plays"/>
    <n v="113"/>
    <n v="39.6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x v="66"/>
    <b v="1"/>
    <s v="theater/plays"/>
    <n v="128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x v="62"/>
    <b v="1"/>
    <s v="theater/plays"/>
    <n v="143"/>
    <n v="164.62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x v="195"/>
    <b v="1"/>
    <s v="theater/plays"/>
    <n v="119"/>
    <n v="125.05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x v="144"/>
    <b v="1"/>
    <s v="theater/plays"/>
    <n v="138"/>
    <n v="51.88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x v="182"/>
    <b v="1"/>
    <s v="theater/plays"/>
    <n v="160"/>
    <n v="40.29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x v="34"/>
    <b v="1"/>
    <s v="theater/plays"/>
    <n v="114"/>
    <n v="64.91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x v="209"/>
    <b v="1"/>
    <s v="theater/plays"/>
    <n v="101"/>
    <n v="55.33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x v="66"/>
    <b v="1"/>
    <s v="theater/plays"/>
    <n v="155"/>
    <n v="83.14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x v="36"/>
    <b v="1"/>
    <s v="theater/plays"/>
    <n v="128"/>
    <n v="38.7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x v="60"/>
    <b v="1"/>
    <s v="theater/plays"/>
    <n v="121"/>
    <n v="125.38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x v="250"/>
    <b v="1"/>
    <s v="theater/plays"/>
    <n v="113"/>
    <n v="78.260000000000005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x v="74"/>
    <b v="1"/>
    <s v="theater/plays"/>
    <n v="128"/>
    <n v="47.22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x v="73"/>
    <b v="1"/>
    <s v="theater/plays"/>
    <n v="158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x v="2"/>
    <b v="1"/>
    <s v="theater/plays"/>
    <n v="105"/>
    <n v="114.2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x v="60"/>
    <b v="1"/>
    <s v="theater/plays"/>
    <n v="100"/>
    <n v="51.72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x v="62"/>
    <b v="1"/>
    <s v="theater/plays"/>
    <n v="100"/>
    <n v="30.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x v="250"/>
    <b v="1"/>
    <s v="theater/plays"/>
    <n v="107"/>
    <n v="74.209999999999994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x v="76"/>
    <b v="1"/>
    <s v="theater/plays"/>
    <n v="124"/>
    <n v="47.85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x v="72"/>
    <b v="1"/>
    <s v="theater/plays"/>
    <n v="109"/>
    <n v="34.409999999999997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x v="288"/>
    <b v="1"/>
    <s v="theater/plays"/>
    <n v="102"/>
    <n v="40.24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x v="2"/>
    <b v="1"/>
    <s v="theater/plays"/>
    <n v="106"/>
    <n v="60.29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x v="288"/>
    <b v="1"/>
    <s v="theater/plays"/>
    <n v="106"/>
    <n v="25.3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x v="288"/>
    <b v="1"/>
    <s v="theater/plays"/>
    <n v="101"/>
    <n v="35.950000000000003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x v="162"/>
    <b v="1"/>
    <s v="theater/plays"/>
    <n v="105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x v="44"/>
    <b v="1"/>
    <s v="theater/plays"/>
    <n v="108"/>
    <n v="70.76000000000000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x v="22"/>
    <b v="1"/>
    <s v="theater/plays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x v="70"/>
    <b v="1"/>
    <s v="theater/plays"/>
    <n v="104"/>
    <n v="66.510000000000005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x v="60"/>
    <b v="1"/>
    <s v="theater/plays"/>
    <n v="102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x v="250"/>
    <b v="1"/>
    <s v="theater/plays"/>
    <n v="10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x v="41"/>
    <b v="1"/>
    <s v="theater/plays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x v="51"/>
    <b v="1"/>
    <s v="theater/plays"/>
    <n v="106"/>
    <n v="96.67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x v="41"/>
    <b v="1"/>
    <s v="theater/plays"/>
    <n v="101"/>
    <n v="60.33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x v="10"/>
    <b v="1"/>
    <s v="theater/plays"/>
    <n v="101"/>
    <n v="79.89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x v="57"/>
    <b v="1"/>
    <s v="theater/plays"/>
    <n v="100"/>
    <n v="58.82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x v="34"/>
    <b v="1"/>
    <s v="theater/plays"/>
    <n v="118"/>
    <n v="75.34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x v="73"/>
    <b v="1"/>
    <s v="theater/plays"/>
    <n v="110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x v="67"/>
    <b v="1"/>
    <s v="theater/plays"/>
    <n v="103"/>
    <n v="66.959999999999994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x v="202"/>
    <b v="1"/>
    <s v="theater/plays"/>
    <n v="100"/>
    <n v="227.27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x v="62"/>
    <b v="1"/>
    <s v="theater/plays"/>
    <n v="100"/>
    <n v="307.69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x v="51"/>
    <b v="1"/>
    <s v="theater/plays"/>
    <n v="110"/>
    <n v="50.02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x v="33"/>
    <b v="1"/>
    <s v="theater/plays"/>
    <n v="101"/>
    <n v="72.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x v="64"/>
    <b v="1"/>
    <s v="theater/plays"/>
    <n v="101"/>
    <n v="95.95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x v="62"/>
    <b v="1"/>
    <s v="theater/plays"/>
    <n v="169"/>
    <n v="45.62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x v="69"/>
    <b v="1"/>
    <s v="theater/plays"/>
    <n v="100"/>
    <n v="41.03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x v="144"/>
    <b v="1"/>
    <s v="theater/plays"/>
    <n v="114"/>
    <n v="56.8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x v="142"/>
    <b v="1"/>
    <s v="theater/plays"/>
    <n v="102"/>
    <n v="137.24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x v="63"/>
    <b v="1"/>
    <s v="theater/plays"/>
    <n v="106"/>
    <n v="75.709999999999994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x v="69"/>
    <b v="1"/>
    <s v="theater/plays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x v="48"/>
    <b v="1"/>
    <s v="theater/plays"/>
    <n v="117"/>
    <n v="81.56999999999999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x v="77"/>
    <b v="1"/>
    <s v="theater/plays"/>
    <n v="101"/>
    <n v="45.11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x v="59"/>
    <b v="1"/>
    <s v="theater/plays"/>
    <n v="132"/>
    <n v="36.67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x v="19"/>
    <b v="1"/>
    <s v="theater/plays"/>
    <n v="100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x v="55"/>
    <b v="1"/>
    <s v="theater/plays"/>
    <n v="128"/>
    <n v="49.23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x v="74"/>
    <b v="1"/>
    <s v="theater/plays"/>
    <n v="119"/>
    <n v="42.3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x v="22"/>
    <b v="1"/>
    <s v="theater/plays"/>
    <n v="126"/>
    <n v="78.88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x v="386"/>
    <b v="1"/>
    <s v="theater/plays"/>
    <n v="156"/>
    <n v="38.28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x v="67"/>
    <b v="1"/>
    <s v="theater/plays"/>
    <n v="103"/>
    <n v="44.85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x v="57"/>
    <b v="1"/>
    <s v="theater/plays"/>
    <n v="153"/>
    <n v="13.53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x v="33"/>
    <b v="1"/>
    <s v="theater/plays"/>
    <n v="180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x v="183"/>
    <b v="1"/>
    <s v="theater/plays"/>
    <n v="128"/>
    <n v="30.95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x v="62"/>
    <b v="1"/>
    <s v="theater/plays"/>
    <n v="120"/>
    <n v="55.23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x v="22"/>
    <b v="1"/>
    <s v="theater/plays"/>
    <n v="123"/>
    <n v="46.13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x v="58"/>
    <b v="1"/>
    <s v="theater/plays"/>
    <n v="105"/>
    <n v="39.380000000000003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x v="268"/>
    <b v="1"/>
    <s v="theater/plays"/>
    <n v="102"/>
    <n v="66.150000000000006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x v="60"/>
    <b v="1"/>
    <s v="theater/plays"/>
    <n v="105"/>
    <n v="54.14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x v="54"/>
    <b v="1"/>
    <s v="theater/plays"/>
    <n v="100"/>
    <n v="104.1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x v="22"/>
    <b v="1"/>
    <s v="theater/plays"/>
    <n v="100"/>
    <n v="31.38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x v="10"/>
    <b v="1"/>
    <s v="theater/plays"/>
    <n v="102"/>
    <n v="59.21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x v="226"/>
    <b v="1"/>
    <s v="theater/plays"/>
    <n v="114"/>
    <n v="119.18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x v="62"/>
    <b v="1"/>
    <s v="theater/plays"/>
    <n v="102"/>
    <n v="164.62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x v="288"/>
    <b v="1"/>
    <s v="theater/plays"/>
    <n v="102"/>
    <n v="24.29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x v="31"/>
    <b v="1"/>
    <s v="theater/plays"/>
    <n v="105"/>
    <n v="40.94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x v="20"/>
    <b v="1"/>
    <s v="theater/plays"/>
    <n v="102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x v="9"/>
    <b v="1"/>
    <s v="theater/plays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x v="201"/>
    <b v="1"/>
    <s v="theater/plays"/>
    <n v="106"/>
    <n v="56.2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x v="28"/>
    <b v="1"/>
    <s v="theater/plays"/>
    <n v="113"/>
    <n v="107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x v="25"/>
    <b v="1"/>
    <s v="theater/plays"/>
    <n v="100"/>
    <n v="171.43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x v="9"/>
    <b v="1"/>
    <s v="theater/plays"/>
    <n v="100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x v="501"/>
    <b v="1"/>
    <s v="theater/plays"/>
    <n v="100"/>
    <n v="179.28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x v="19"/>
    <b v="1"/>
    <s v="theater/plays"/>
    <n v="144"/>
    <n v="22.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x v="54"/>
    <b v="1"/>
    <s v="theater/plays"/>
    <n v="104"/>
    <n v="43.13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x v="142"/>
    <b v="1"/>
    <s v="theater/plays"/>
    <n v="108"/>
    <n v="46.89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x v="241"/>
    <b v="1"/>
    <s v="theater/plays"/>
    <n v="102"/>
    <n v="47.41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x v="162"/>
    <b v="1"/>
    <s v="theater/plays"/>
    <n v="149"/>
    <n v="15.13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x v="20"/>
    <b v="1"/>
    <s v="theater/plays"/>
    <n v="105"/>
    <n v="21.1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x v="57"/>
    <b v="1"/>
    <s v="theater/plays"/>
    <n v="101"/>
    <n v="59.12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x v="8"/>
    <b v="1"/>
    <s v="theater/plays"/>
    <n v="131"/>
    <n v="97.92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x v="44"/>
    <b v="1"/>
    <s v="theater/plays"/>
    <n v="105"/>
    <n v="55.13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x v="14"/>
    <b v="1"/>
    <s v="theater/plays"/>
    <n v="109"/>
    <n v="26.54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x v="10"/>
    <b v="1"/>
    <s v="theater/plays"/>
    <n v="111"/>
    <n v="58.42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x v="14"/>
    <b v="1"/>
    <s v="theater/plays"/>
    <n v="100"/>
    <n v="122.54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x v="55"/>
    <b v="1"/>
    <s v="theater/plays"/>
    <n v="114"/>
    <n v="87.96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x v="20"/>
    <b v="1"/>
    <s v="theater/plays"/>
    <n v="122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x v="82"/>
    <b v="1"/>
    <s v="theater/plays"/>
    <n v="100"/>
    <n v="55.56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x v="76"/>
    <b v="1"/>
    <s v="theater/plays"/>
    <n v="103"/>
    <n v="39.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x v="43"/>
    <b v="1"/>
    <s v="theater/plays"/>
    <n v="106"/>
    <n v="136.78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x v="332"/>
    <b v="1"/>
    <s v="theater/plays"/>
    <n v="101"/>
    <n v="99.34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x v="81"/>
    <b v="1"/>
    <s v="theater/plays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x v="74"/>
    <b v="1"/>
    <s v="theater/plays"/>
    <n v="130"/>
    <n v="28.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x v="77"/>
    <b v="1"/>
    <s v="theater/plays"/>
    <n v="100"/>
    <n v="40.549999999999997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x v="25"/>
    <b v="1"/>
    <s v="theater/plays"/>
    <n v="100"/>
    <n v="35.71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x v="74"/>
    <b v="1"/>
    <s v="theater/plays"/>
    <n v="114"/>
    <n v="37.96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x v="43"/>
    <b v="1"/>
    <s v="theater/plays"/>
    <n v="100"/>
    <n v="33.33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x v="72"/>
    <b v="1"/>
    <s v="theater/plays"/>
    <n v="287"/>
    <n v="58.57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x v="54"/>
    <b v="1"/>
    <s v="theater/plays"/>
    <n v="109"/>
    <n v="135.63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x v="300"/>
    <b v="1"/>
    <s v="theater/plays"/>
    <n v="116"/>
    <n v="30.94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x v="23"/>
    <b v="1"/>
    <s v="theater/plays"/>
    <n v="119"/>
    <n v="176.09"/>
    <x v="1"/>
    <x v="6"/>
  </r>
  <r>
    <n v="3586"/>
    <x v="3584"/>
    <s v="See Theatre In A New Light"/>
    <n v="7500"/>
    <n v="8207"/>
    <x v="0"/>
    <x v="0"/>
    <s v="USD"/>
    <n v="1474649070"/>
    <n v="1469465070"/>
    <b v="0"/>
    <x v="241"/>
    <b v="1"/>
    <s v="theater/plays"/>
    <n v="109"/>
    <n v="151.97999999999999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x v="33"/>
    <b v="1"/>
    <s v="theater/plays"/>
    <n v="127"/>
    <n v="22.61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x v="202"/>
    <b v="1"/>
    <s v="theater/plays"/>
    <n v="101"/>
    <n v="18.27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x v="95"/>
    <b v="1"/>
    <s v="theater/plays"/>
    <n v="128"/>
    <n v="82.26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x v="196"/>
    <b v="1"/>
    <s v="theater/plays"/>
    <n v="100"/>
    <n v="68.53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x v="59"/>
    <b v="1"/>
    <s v="theater/plays"/>
    <n v="175"/>
    <n v="68.06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x v="2"/>
    <b v="1"/>
    <s v="theater/plays"/>
    <n v="127"/>
    <n v="72.709999999999994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x v="68"/>
    <b v="1"/>
    <s v="theater/plays"/>
    <n v="111"/>
    <n v="77.19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x v="17"/>
    <b v="1"/>
    <s v="theater/plays"/>
    <n v="126"/>
    <n v="55.97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x v="95"/>
    <b v="1"/>
    <s v="theater/plays"/>
    <n v="119"/>
    <n v="49.69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x v="41"/>
    <b v="1"/>
    <s v="theater/plays"/>
    <n v="108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x v="51"/>
    <b v="1"/>
    <s v="theater/plays"/>
    <n v="103"/>
    <n v="77.73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x v="74"/>
    <b v="1"/>
    <s v="theater/plays"/>
    <n v="110"/>
    <n v="40.78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x v="57"/>
    <b v="1"/>
    <s v="theater/plays"/>
    <n v="202"/>
    <n v="59.41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x v="80"/>
    <b v="1"/>
    <s v="theater/plays"/>
    <n v="130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x v="28"/>
    <b v="1"/>
    <s v="theater/plays"/>
    <n v="104"/>
    <n v="39.380000000000003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x v="72"/>
    <b v="1"/>
    <s v="theater/plays"/>
    <n v="100"/>
    <n v="81.67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x v="7"/>
    <b v="1"/>
    <s v="theater/plays"/>
    <n v="171"/>
    <n v="44.91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x v="50"/>
    <b v="1"/>
    <s v="theater/plays"/>
    <n v="113"/>
    <n v="49.06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x v="41"/>
    <b v="1"/>
    <s v="theater/plays"/>
    <n v="184"/>
    <n v="30.67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x v="31"/>
    <b v="1"/>
    <s v="theater/plays"/>
    <n v="130"/>
    <n v="61.06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x v="9"/>
    <b v="1"/>
    <s v="theater/plays"/>
    <n v="10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x v="74"/>
    <b v="1"/>
    <s v="theater/plays"/>
    <n v="100"/>
    <n v="29.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x v="64"/>
    <b v="1"/>
    <s v="theater/plays"/>
    <n v="153"/>
    <n v="143.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x v="162"/>
    <b v="1"/>
    <s v="theater/plays"/>
    <n v="162"/>
    <n v="52.35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x v="13"/>
    <b v="1"/>
    <s v="theater/plays"/>
    <n v="136"/>
    <n v="66.67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x v="7"/>
    <b v="1"/>
    <s v="theater/plays"/>
    <n v="144"/>
    <n v="126.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x v="9"/>
    <b v="1"/>
    <s v="theater/plays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x v="26"/>
    <b v="1"/>
    <s v="theater/plays"/>
    <n v="101"/>
    <n v="35.49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x v="250"/>
    <b v="1"/>
    <s v="theater/plays"/>
    <n v="107"/>
    <n v="37.08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x v="43"/>
    <b v="1"/>
    <s v="theater/plays"/>
    <n v="125"/>
    <n v="69.33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x v="13"/>
    <b v="1"/>
    <s v="theater/plays"/>
    <n v="119"/>
    <n v="17.25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x v="66"/>
    <b v="1"/>
    <s v="theater/plays"/>
    <n v="101"/>
    <n v="36.07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x v="57"/>
    <b v="1"/>
    <s v="theater/plays"/>
    <n v="113"/>
    <n v="66.47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x v="438"/>
    <b v="1"/>
    <s v="theater/plays"/>
    <n v="105"/>
    <n v="56.07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x v="16"/>
    <b v="1"/>
    <s v="theater/plays"/>
    <n v="110"/>
    <n v="47.03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x v="64"/>
    <b v="1"/>
    <s v="theater/plays"/>
    <n v="100"/>
    <n v="47.67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x v="69"/>
    <b v="1"/>
    <s v="theater/plays"/>
    <n v="120"/>
    <n v="88.24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x v="70"/>
    <b v="1"/>
    <s v="theater/plays"/>
    <n v="105"/>
    <n v="80.72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x v="76"/>
    <b v="1"/>
    <s v="theater/plays"/>
    <n v="103"/>
    <n v="39.4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x v="53"/>
    <b v="1"/>
    <s v="theater/plays"/>
    <n v="102"/>
    <n v="84.85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x v="60"/>
    <b v="1"/>
    <s v="theater/plays"/>
    <n v="100"/>
    <n v="68.9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x v="78"/>
    <b v="0"/>
    <s v="theater/musical"/>
    <n v="0"/>
    <n v="0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x v="84"/>
    <b v="0"/>
    <s v="theater/musical"/>
    <n v="0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x v="29"/>
    <b v="0"/>
    <s v="theater/musical"/>
    <n v="0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x v="211"/>
    <b v="0"/>
    <s v="theater/musical"/>
    <n v="51"/>
    <n v="147.8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x v="29"/>
    <b v="0"/>
    <s v="theater/musical"/>
    <n v="2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x v="162"/>
    <b v="0"/>
    <s v="theater/musical"/>
    <n v="35"/>
    <n v="56.84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x v="59"/>
    <b v="0"/>
    <s v="theater/musical"/>
    <n v="4"/>
    <n v="176.94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x v="73"/>
    <b v="0"/>
    <s v="theater/musical"/>
    <n v="36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x v="78"/>
    <b v="0"/>
    <s v="theater/musical"/>
    <n v="0"/>
    <n v="0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x v="25"/>
    <b v="0"/>
    <s v="theater/musical"/>
    <n v="31"/>
    <n v="66.14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x v="84"/>
    <b v="0"/>
    <s v="theater/musical"/>
    <n v="7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x v="29"/>
    <b v="0"/>
    <s v="theater/musical"/>
    <n v="0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x v="83"/>
    <b v="0"/>
    <s v="theater/musical"/>
    <n v="6"/>
    <n v="18.329999999999998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x v="78"/>
    <b v="0"/>
    <s v="theater/musical"/>
    <n v="0"/>
    <n v="0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x v="84"/>
    <b v="0"/>
    <s v="theater/musical"/>
    <n v="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x v="78"/>
    <b v="0"/>
    <s v="theater/musical"/>
    <n v="0"/>
    <n v="0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x v="8"/>
    <b v="0"/>
    <s v="theater/musical"/>
    <n v="16"/>
    <n v="68.42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x v="29"/>
    <b v="0"/>
    <s v="theater/musical"/>
    <n v="0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x v="22"/>
    <b v="0"/>
    <s v="theater/musical"/>
    <n v="5"/>
    <n v="60.13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x v="84"/>
    <b v="0"/>
    <s v="theater/musical"/>
    <n v="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x v="196"/>
    <b v="1"/>
    <s v="theater/plays"/>
    <n v="100"/>
    <n v="550.04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x v="22"/>
    <b v="1"/>
    <s v="theater/plays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x v="57"/>
    <b v="1"/>
    <s v="theater/plays"/>
    <n v="100"/>
    <n v="29.4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x v="82"/>
    <b v="1"/>
    <s v="theater/plays"/>
    <n v="104"/>
    <n v="57.78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x v="57"/>
    <b v="1"/>
    <s v="theater/plays"/>
    <n v="251"/>
    <n v="44.24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x v="51"/>
    <b v="1"/>
    <s v="theater/plays"/>
    <n v="101"/>
    <n v="60.91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x v="44"/>
    <b v="1"/>
    <s v="theater/plays"/>
    <n v="174"/>
    <n v="68.84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x v="1"/>
    <b v="1"/>
    <s v="theater/plays"/>
    <n v="116"/>
    <n v="73.58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x v="67"/>
    <b v="1"/>
    <s v="theater/plays"/>
    <n v="106"/>
    <n v="115.02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x v="9"/>
    <b v="1"/>
    <s v="theater/plays"/>
    <n v="111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x v="9"/>
    <b v="1"/>
    <s v="theater/plays"/>
    <n v="101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x v="62"/>
    <b v="1"/>
    <s v="theater/plays"/>
    <n v="102"/>
    <n v="235.46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x v="19"/>
    <b v="1"/>
    <s v="theater/plays"/>
    <n v="100"/>
    <n v="11.36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x v="17"/>
    <b v="1"/>
    <s v="theater/plays"/>
    <n v="11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x v="244"/>
    <b v="1"/>
    <s v="theater/plays"/>
    <n v="1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x v="82"/>
    <b v="1"/>
    <s v="theater/plays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x v="10"/>
    <b v="1"/>
    <s v="theater/plays"/>
    <n v="109"/>
    <n v="46.05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x v="25"/>
    <b v="1"/>
    <s v="theater/plays"/>
    <n v="11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x v="44"/>
    <b v="1"/>
    <s v="theater/plays"/>
    <n v="100"/>
    <n v="31.58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x v="6"/>
    <b v="1"/>
    <s v="theater/plays"/>
    <n v="103"/>
    <n v="53.36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x v="33"/>
    <b v="1"/>
    <s v="theater/plays"/>
    <n v="104"/>
    <n v="36.96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x v="57"/>
    <b v="1"/>
    <s v="theater/plays"/>
    <n v="138"/>
    <n v="81.29000000000000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x v="8"/>
    <b v="1"/>
    <s v="theater/plays"/>
    <n v="110"/>
    <n v="20.079999999999998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x v="244"/>
    <b v="1"/>
    <s v="theater/plays"/>
    <n v="101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x v="7"/>
    <b v="1"/>
    <s v="theater/plays"/>
    <n v="102"/>
    <n v="53.44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x v="229"/>
    <b v="1"/>
    <s v="theater/plays"/>
    <n v="114"/>
    <n v="39.869999999999997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x v="162"/>
    <b v="1"/>
    <s v="theater/plays"/>
    <n v="100"/>
    <n v="145.16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x v="83"/>
    <b v="1"/>
    <s v="theater/plays"/>
    <n v="140"/>
    <n v="23.33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x v="38"/>
    <b v="1"/>
    <s v="theater/plays"/>
    <n v="129"/>
    <n v="64.38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x v="473"/>
    <b v="1"/>
    <s v="theater/plays"/>
    <n v="103"/>
    <n v="62.0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x v="162"/>
    <b v="1"/>
    <s v="theater/plays"/>
    <n v="103"/>
    <n v="66.13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x v="209"/>
    <b v="1"/>
    <s v="theater/plays"/>
    <n v="110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x v="69"/>
    <b v="1"/>
    <s v="theater/plays"/>
    <n v="113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x v="59"/>
    <b v="1"/>
    <s v="theater/plays"/>
    <n v="112"/>
    <n v="62.17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x v="85"/>
    <b v="1"/>
    <s v="theater/plays"/>
    <n v="139"/>
    <n v="62.3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x v="36"/>
    <b v="1"/>
    <s v="theater/plays"/>
    <n v="111"/>
    <n v="58.7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x v="23"/>
    <b v="1"/>
    <s v="theater/plays"/>
    <n v="139"/>
    <n v="45.35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x v="149"/>
    <b v="1"/>
    <s v="theater/plays"/>
    <n v="106"/>
    <n v="41.94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x v="79"/>
    <b v="1"/>
    <s v="theater/plays"/>
    <n v="101"/>
    <n v="59.17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x v="20"/>
    <b v="1"/>
    <s v="theater/plays"/>
    <n v="100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x v="70"/>
    <b v="1"/>
    <s v="theater/plays"/>
    <n v="109"/>
    <n v="83.97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x v="95"/>
    <b v="1"/>
    <s v="theater/plays"/>
    <n v="118"/>
    <n v="57.26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x v="162"/>
    <b v="1"/>
    <s v="theater/plays"/>
    <n v="120"/>
    <n v="58.0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x v="220"/>
    <b v="1"/>
    <s v="theater/plays"/>
    <n v="128"/>
    <n v="186.8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x v="57"/>
    <b v="1"/>
    <s v="theater/plays"/>
    <n v="126"/>
    <n v="74.12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x v="25"/>
    <b v="1"/>
    <s v="theater/plays"/>
    <n v="129"/>
    <n v="30.71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x v="65"/>
    <b v="1"/>
    <s v="theater/plays"/>
    <n v="107"/>
    <n v="62.67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x v="51"/>
    <b v="1"/>
    <s v="theater/plays"/>
    <n v="100"/>
    <n v="121.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x v="76"/>
    <b v="1"/>
    <s v="theater/plays"/>
    <n v="155"/>
    <n v="39.74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x v="209"/>
    <b v="1"/>
    <s v="theater/plays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x v="327"/>
    <b v="1"/>
    <s v="theater/plays"/>
    <n v="111"/>
    <n v="40.630000000000003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x v="244"/>
    <b v="1"/>
    <s v="theater/plays"/>
    <n v="101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x v="59"/>
    <b v="1"/>
    <s v="theater/plays"/>
    <n v="121"/>
    <n v="33.67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x v="70"/>
    <b v="1"/>
    <s v="theater/plays"/>
    <n v="100"/>
    <n v="38.590000000000003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x v="64"/>
    <b v="1"/>
    <s v="theater/plays"/>
    <n v="109"/>
    <n v="155.94999999999999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x v="209"/>
    <b v="1"/>
    <s v="theater/plays"/>
    <n v="123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x v="74"/>
    <b v="1"/>
    <s v="theater/plays"/>
    <n v="136"/>
    <n v="15.15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x v="2"/>
    <b v="1"/>
    <s v="theater/plays"/>
    <n v="103"/>
    <n v="83.57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x v="62"/>
    <b v="1"/>
    <s v="theater/plays"/>
    <n v="121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x v="23"/>
    <b v="1"/>
    <s v="theater/plays"/>
    <n v="186"/>
    <n v="80.87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x v="70"/>
    <b v="1"/>
    <s v="theater/plays"/>
    <n v="300"/>
    <n v="53.85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x v="2"/>
    <b v="1"/>
    <s v="theater/plays"/>
    <n v="108"/>
    <n v="30.93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x v="74"/>
    <b v="1"/>
    <s v="theater/plays"/>
    <n v="141"/>
    <n v="67.959999999999994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x v="64"/>
    <b v="1"/>
    <s v="theater/plays"/>
    <n v="114"/>
    <n v="27.14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x v="201"/>
    <b v="1"/>
    <s v="theater/plays"/>
    <n v="154"/>
    <n v="110.87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x v="10"/>
    <b v="1"/>
    <s v="theater/plays"/>
    <n v="102"/>
    <n v="106.84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x v="174"/>
    <b v="1"/>
    <s v="theater/plays"/>
    <n v="102"/>
    <n v="105.52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x v="74"/>
    <b v="1"/>
    <s v="theater/plays"/>
    <n v="103"/>
    <n v="132.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x v="54"/>
    <b v="1"/>
    <s v="theater/plays"/>
    <n v="156"/>
    <n v="51.92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x v="62"/>
    <b v="1"/>
    <s v="theater/plays"/>
    <n v="1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x v="67"/>
    <b v="1"/>
    <s v="theater/plays"/>
    <n v="239"/>
    <n v="26.02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x v="80"/>
    <b v="1"/>
    <s v="theater/plays"/>
    <n v="210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x v="244"/>
    <b v="1"/>
    <s v="theater/plays"/>
    <n v="105"/>
    <n v="86.23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x v="34"/>
    <b v="1"/>
    <s v="theater/plays"/>
    <n v="101"/>
    <n v="114.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x v="2"/>
    <b v="1"/>
    <s v="theater/plays"/>
    <n v="111"/>
    <n v="47.66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x v="287"/>
    <b v="1"/>
    <s v="theater/plays"/>
    <n v="102"/>
    <n v="72.89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x v="30"/>
    <b v="1"/>
    <s v="theater/plays"/>
    <n v="103"/>
    <n v="49.55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x v="41"/>
    <b v="1"/>
    <s v="theater/plays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x v="67"/>
    <b v="1"/>
    <s v="theater/plays"/>
    <n v="339"/>
    <n v="62.59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x v="51"/>
    <b v="1"/>
    <s v="theater/plays"/>
    <n v="101"/>
    <n v="61.06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x v="162"/>
    <b v="0"/>
    <s v="theater/plays"/>
    <n v="9"/>
    <n v="60.0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x v="81"/>
    <b v="0"/>
    <s v="theater/plays"/>
    <n v="7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x v="29"/>
    <b v="0"/>
    <s v="theater/plays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x v="8"/>
    <b v="0"/>
    <s v="theater/plays"/>
    <n v="11"/>
    <n v="51.67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x v="80"/>
    <b v="0"/>
    <s v="theater/plays"/>
    <n v="15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x v="78"/>
    <b v="0"/>
    <s v="theater/plays"/>
    <n v="0"/>
    <n v="0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x v="63"/>
    <b v="0"/>
    <s v="theater/plays"/>
    <n v="2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x v="84"/>
    <b v="0"/>
    <s v="theater/plays"/>
    <n v="1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x v="29"/>
    <b v="0"/>
    <s v="theater/plays"/>
    <n v="1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x v="80"/>
    <b v="0"/>
    <s v="theater/plays"/>
    <n v="21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x v="79"/>
    <b v="0"/>
    <s v="theater/plays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x v="22"/>
    <b v="0"/>
    <s v="theater/plays"/>
    <n v="20"/>
    <n v="100.63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x v="25"/>
    <b v="0"/>
    <s v="theater/plays"/>
    <n v="18"/>
    <n v="25.57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x v="78"/>
    <b v="0"/>
    <s v="theater/plays"/>
    <n v="0"/>
    <n v="0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x v="80"/>
    <b v="0"/>
    <s v="theater/plays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x v="78"/>
    <b v="0"/>
    <s v="theater/plays"/>
    <n v="0"/>
    <n v="0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x v="78"/>
    <b v="0"/>
    <s v="theater/plays"/>
    <n v="0"/>
    <n v="0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x v="29"/>
    <b v="0"/>
    <s v="theater/plays"/>
    <n v="10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x v="29"/>
    <b v="0"/>
    <s v="theater/plays"/>
    <n v="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x v="29"/>
    <b v="0"/>
    <s v="theater/plays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x v="47"/>
    <b v="1"/>
    <s v="theater/musical"/>
    <n v="104"/>
    <n v="99.54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x v="63"/>
    <b v="1"/>
    <s v="theater/musical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x v="33"/>
    <b v="1"/>
    <s v="theater/musical"/>
    <n v="100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x v="202"/>
    <b v="1"/>
    <s v="theater/musical"/>
    <n v="133"/>
    <n v="120.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x v="41"/>
    <b v="1"/>
    <s v="theater/musical"/>
    <n v="113"/>
    <n v="37.67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x v="209"/>
    <b v="1"/>
    <s v="theater/musical"/>
    <n v="103"/>
    <n v="172.23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x v="74"/>
    <b v="1"/>
    <s v="theater/musical"/>
    <n v="120"/>
    <n v="111.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x v="33"/>
    <b v="1"/>
    <s v="theater/musical"/>
    <n v="130"/>
    <n v="25.46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x v="57"/>
    <b v="1"/>
    <s v="theater/musical"/>
    <n v="101"/>
    <n v="267.64999999999998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x v="133"/>
    <b v="1"/>
    <s v="theater/musical"/>
    <n v="109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x v="55"/>
    <b v="1"/>
    <s v="theater/musical"/>
    <n v="102"/>
    <n v="59.0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x v="106"/>
    <b v="1"/>
    <s v="theater/musical"/>
    <n v="110"/>
    <n v="50.11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x v="110"/>
    <b v="1"/>
    <s v="theater/musical"/>
    <n v="101"/>
    <n v="55.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x v="83"/>
    <b v="1"/>
    <s v="theater/musical"/>
    <n v="100"/>
    <n v="166.67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x v="33"/>
    <b v="1"/>
    <s v="theater/musical"/>
    <n v="106"/>
    <n v="47.43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x v="99"/>
    <b v="1"/>
    <s v="theater/musical"/>
    <n v="100"/>
    <n v="64.94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x v="74"/>
    <b v="1"/>
    <s v="theater/musical"/>
    <n v="100"/>
    <n v="55.56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x v="329"/>
    <b v="1"/>
    <s v="theater/musical"/>
    <n v="113"/>
    <n v="74.22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x v="93"/>
    <b v="1"/>
    <s v="theater/musical"/>
    <n v="103"/>
    <n v="106.93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x v="66"/>
    <b v="1"/>
    <s v="theater/musical"/>
    <n v="117"/>
    <n v="41.7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x v="6"/>
    <b v="1"/>
    <s v="theater/musical"/>
    <n v="108"/>
    <n v="74.23999999999999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x v="41"/>
    <b v="1"/>
    <s v="theater/musical"/>
    <n v="100"/>
    <n v="73.33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x v="9"/>
    <b v="1"/>
    <s v="theater/musical"/>
    <n v="100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x v="44"/>
    <b v="1"/>
    <s v="theater/musical"/>
    <n v="146"/>
    <n v="38.42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x v="51"/>
    <b v="1"/>
    <s v="theater/musical"/>
    <n v="110"/>
    <n v="166.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x v="7"/>
    <b v="1"/>
    <s v="theater/musical"/>
    <n v="108"/>
    <n v="94.91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x v="20"/>
    <b v="1"/>
    <s v="theater/musical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x v="25"/>
    <b v="1"/>
    <s v="theater/musical"/>
    <n v="100"/>
    <n v="143.21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x v="225"/>
    <b v="1"/>
    <s v="theater/musical"/>
    <n v="107"/>
    <n v="90.82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x v="211"/>
    <b v="1"/>
    <s v="theater/musical"/>
    <n v="143"/>
    <n v="48.54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x v="17"/>
    <b v="1"/>
    <s v="theater/musical"/>
    <n v="105"/>
    <n v="70.03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x v="248"/>
    <b v="1"/>
    <s v="theater/musical"/>
    <n v="104"/>
    <n v="135.6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x v="209"/>
    <b v="1"/>
    <s v="theater/musical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x v="47"/>
    <b v="1"/>
    <s v="theater/musical"/>
    <n v="110"/>
    <n v="94.9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x v="74"/>
    <b v="1"/>
    <s v="theater/musical"/>
    <n v="102"/>
    <n v="75.3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x v="54"/>
    <b v="1"/>
    <s v="theater/musical"/>
    <n v="129"/>
    <n v="64.459999999999994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x v="73"/>
    <b v="1"/>
    <s v="theater/musical"/>
    <n v="115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x v="209"/>
    <b v="1"/>
    <s v="theater/musical"/>
    <n v="15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x v="26"/>
    <b v="1"/>
    <s v="theater/musical"/>
    <n v="111"/>
    <n v="93.7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x v="73"/>
    <b v="1"/>
    <s v="theater/musical"/>
    <n v="100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x v="29"/>
    <b v="0"/>
    <s v="theater/musical"/>
    <n v="1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x v="80"/>
    <b v="0"/>
    <s v="theater/musical"/>
    <n v="3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x v="78"/>
    <b v="0"/>
    <s v="theater/musical"/>
    <n v="0"/>
    <n v="0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x v="78"/>
    <b v="0"/>
    <s v="theater/musical"/>
    <n v="0"/>
    <n v="0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x v="84"/>
    <b v="0"/>
    <s v="theater/musical"/>
    <n v="0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x v="54"/>
    <b v="0"/>
    <s v="theater/musical"/>
    <n v="60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x v="29"/>
    <b v="0"/>
    <s v="theater/musical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x v="84"/>
    <b v="0"/>
    <s v="theater/musical"/>
    <n v="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x v="29"/>
    <b v="0"/>
    <s v="theater/musical"/>
    <n v="0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x v="77"/>
    <b v="0"/>
    <s v="theater/musical"/>
    <n v="90"/>
    <n v="145.41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x v="81"/>
    <b v="0"/>
    <s v="theater/musical"/>
    <n v="1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x v="80"/>
    <b v="0"/>
    <s v="theater/musical"/>
    <n v="4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x v="38"/>
    <b v="0"/>
    <s v="theater/musical"/>
    <n v="4"/>
    <n v="55.06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x v="82"/>
    <b v="0"/>
    <s v="theater/musical"/>
    <n v="9"/>
    <n v="47.33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x v="78"/>
    <b v="0"/>
    <s v="theater/musical"/>
    <n v="0"/>
    <n v="0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x v="244"/>
    <b v="0"/>
    <s v="theater/musical"/>
    <n v="20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x v="78"/>
    <b v="0"/>
    <s v="theater/musical"/>
    <n v="0"/>
    <n v="0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x v="84"/>
    <b v="0"/>
    <s v="theater/musical"/>
    <n v="0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x v="29"/>
    <b v="0"/>
    <s v="theater/musical"/>
    <n v="0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x v="82"/>
    <b v="0"/>
    <s v="theater/musical"/>
    <n v="30"/>
    <n v="50.56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x v="54"/>
    <b v="1"/>
    <s v="theater/plays"/>
    <n v="100"/>
    <n v="41.67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x v="44"/>
    <b v="1"/>
    <s v="theater/plays"/>
    <n v="101"/>
    <n v="53.29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x v="55"/>
    <b v="1"/>
    <s v="theater/plays"/>
    <n v="122"/>
    <n v="70.23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x v="10"/>
    <b v="1"/>
    <s v="theater/plays"/>
    <n v="330"/>
    <n v="43.42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x v="202"/>
    <b v="1"/>
    <s v="theater/plays"/>
    <n v="110"/>
    <n v="199.18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x v="74"/>
    <b v="1"/>
    <s v="theater/plays"/>
    <n v="101"/>
    <n v="78.52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x v="69"/>
    <b v="1"/>
    <s v="theater/plays"/>
    <n v="140"/>
    <n v="61.82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x v="9"/>
    <b v="1"/>
    <s v="theater/plays"/>
    <n v="100"/>
    <n v="50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x v="77"/>
    <b v="1"/>
    <s v="theater/plays"/>
    <n v="119"/>
    <n v="48.34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x v="9"/>
    <b v="1"/>
    <s v="theater/plays"/>
    <n v="107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x v="73"/>
    <b v="1"/>
    <s v="theater/plays"/>
    <n v="22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x v="55"/>
    <b v="1"/>
    <s v="theater/plays"/>
    <n v="106"/>
    <n v="40.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x v="9"/>
    <b v="1"/>
    <s v="theater/plays"/>
    <n v="14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x v="67"/>
    <b v="1"/>
    <s v="theater/plays"/>
    <n v="105"/>
    <n v="79.540000000000006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x v="88"/>
    <b v="1"/>
    <s v="theater/plays"/>
    <n v="110"/>
    <n v="72.38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x v="14"/>
    <b v="1"/>
    <s v="theater/plays"/>
    <n v="106"/>
    <n v="64.63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x v="63"/>
    <b v="1"/>
    <s v="theater/plays"/>
    <n v="108"/>
    <n v="38.57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x v="72"/>
    <b v="1"/>
    <s v="theater/plays"/>
    <n v="105"/>
    <n v="107.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x v="55"/>
    <b v="1"/>
    <s v="theater/plays"/>
    <n v="119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x v="71"/>
    <b v="1"/>
    <s v="theater/plays"/>
    <n v="153"/>
    <n v="70.459999999999994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x v="33"/>
    <b v="1"/>
    <s v="theater/plays"/>
    <n v="100"/>
    <n v="178.57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x v="22"/>
    <b v="1"/>
    <s v="theater/plays"/>
    <n v="100"/>
    <n v="62.63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x v="83"/>
    <b v="1"/>
    <s v="theater/plays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x v="82"/>
    <b v="1"/>
    <s v="theater/plays"/>
    <n v="106"/>
    <n v="58.9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x v="82"/>
    <b v="1"/>
    <s v="theater/plays"/>
    <n v="105"/>
    <n v="139.56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x v="9"/>
    <b v="1"/>
    <s v="theater/plays"/>
    <n v="11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x v="7"/>
    <b v="1"/>
    <s v="theater/plays"/>
    <n v="109"/>
    <n v="57.3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x v="22"/>
    <b v="1"/>
    <s v="theater/plays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x v="25"/>
    <b v="1"/>
    <s v="theater/plays"/>
    <n v="113"/>
    <n v="64.290000000000006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x v="57"/>
    <b v="1"/>
    <s v="theater/plays"/>
    <n v="102"/>
    <n v="120.12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x v="61"/>
    <b v="1"/>
    <s v="theater/plays"/>
    <n v="101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x v="58"/>
    <b v="1"/>
    <s v="theater/plays"/>
    <n v="101"/>
    <n v="63.28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x v="83"/>
    <b v="1"/>
    <s v="theater/plays"/>
    <n v="6500"/>
    <n v="21.67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x v="69"/>
    <b v="0"/>
    <s v="theater/plays"/>
    <n v="9"/>
    <n v="25.65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x v="23"/>
    <b v="0"/>
    <s v="theater/plays"/>
    <n v="22"/>
    <n v="47.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x v="10"/>
    <b v="0"/>
    <s v="theater/plays"/>
    <n v="21"/>
    <n v="56.05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x v="133"/>
    <b v="0"/>
    <s v="theater/plays"/>
    <n v="41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x v="8"/>
    <b v="0"/>
    <s v="theater/plays"/>
    <n v="2"/>
    <n v="70.17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x v="22"/>
    <b v="0"/>
    <s v="theater/plays"/>
    <n v="3"/>
    <n v="23.63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x v="82"/>
    <b v="0"/>
    <s v="theater/plays"/>
    <n v="16"/>
    <n v="188.56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x v="68"/>
    <b v="0"/>
    <s v="theater/plays"/>
    <n v="16"/>
    <n v="49.51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x v="33"/>
    <b v="0"/>
    <s v="theater/plays"/>
    <n v="7"/>
    <n v="75.459999999999994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x v="80"/>
    <b v="0"/>
    <s v="theater/plays"/>
    <n v="4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x v="54"/>
    <b v="0"/>
    <s v="theater/plays"/>
    <n v="34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x v="84"/>
    <b v="0"/>
    <s v="theater/plays"/>
    <n v="0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x v="84"/>
    <b v="0"/>
    <s v="theater/plays"/>
    <n v="0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x v="9"/>
    <b v="0"/>
    <s v="theater/plays"/>
    <n v="16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x v="29"/>
    <b v="0"/>
    <s v="theater/plays"/>
    <n v="3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x v="29"/>
    <b v="0"/>
    <s v="theater/plays"/>
    <n v="0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x v="80"/>
    <b v="0"/>
    <s v="theater/plays"/>
    <n v="5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x v="29"/>
    <b v="0"/>
    <s v="theater/plays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x v="29"/>
    <b v="0"/>
    <s v="theater/plays"/>
    <n v="0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x v="62"/>
    <b v="0"/>
    <s v="theater/plays"/>
    <n v="18"/>
    <n v="81.540000000000006"/>
    <x v="1"/>
    <x v="6"/>
  </r>
  <r>
    <n v="3861"/>
    <x v="3856"/>
    <s v="THE COMING OF THE LORD!"/>
    <n v="2000"/>
    <n v="100"/>
    <x v="2"/>
    <x v="0"/>
    <s v="USD"/>
    <n v="1415828820"/>
    <n v="1412258977"/>
    <b v="0"/>
    <x v="29"/>
    <b v="0"/>
    <s v="theater/plays"/>
    <n v="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x v="29"/>
    <b v="0"/>
    <s v="theater/plays"/>
    <n v="0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x v="78"/>
    <b v="0"/>
    <s v="theater/plays"/>
    <n v="0"/>
    <n v="0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x v="83"/>
    <b v="0"/>
    <s v="theater/plays"/>
    <n v="1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x v="25"/>
    <b v="0"/>
    <s v="theater/plays"/>
    <n v="27"/>
    <n v="46.43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x v="84"/>
    <b v="0"/>
    <s v="theater/plays"/>
    <n v="1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x v="81"/>
    <b v="0"/>
    <s v="theater/plays"/>
    <n v="13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x v="29"/>
    <b v="0"/>
    <s v="theater/musical"/>
    <n v="0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x v="41"/>
    <b v="0"/>
    <s v="theater/musical"/>
    <n v="3"/>
    <n v="30.1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x v="73"/>
    <b v="0"/>
    <s v="theater/musical"/>
    <n v="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x v="83"/>
    <b v="0"/>
    <s v="theater/musical"/>
    <n v="3"/>
    <n v="13.33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x v="78"/>
    <b v="0"/>
    <s v="theater/musical"/>
    <n v="0"/>
    <n v="0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x v="78"/>
    <b v="0"/>
    <s v="theater/musical"/>
    <n v="0"/>
    <n v="0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x v="78"/>
    <b v="0"/>
    <s v="theater/musical"/>
    <n v="0"/>
    <n v="0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x v="78"/>
    <b v="0"/>
    <s v="theater/musical"/>
    <n v="0"/>
    <n v="0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x v="67"/>
    <b v="0"/>
    <s v="theater/musical"/>
    <n v="53"/>
    <n v="44.76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x v="25"/>
    <b v="0"/>
    <s v="theater/musical"/>
    <n v="5"/>
    <n v="88.64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x v="29"/>
    <b v="0"/>
    <s v="theater/musical"/>
    <n v="0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x v="78"/>
    <b v="0"/>
    <s v="theater/musical"/>
    <n v="0"/>
    <n v="0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x v="57"/>
    <b v="0"/>
    <s v="theater/musical"/>
    <n v="13"/>
    <n v="57.65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x v="29"/>
    <b v="0"/>
    <s v="theater/musical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x v="78"/>
    <b v="0"/>
    <s v="theater/musical"/>
    <n v="0"/>
    <n v="0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x v="78"/>
    <b v="0"/>
    <s v="theater/musical"/>
    <n v="0"/>
    <n v="0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x v="78"/>
    <b v="0"/>
    <s v="theater/musical"/>
    <n v="0"/>
    <n v="0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x v="78"/>
    <b v="0"/>
    <s v="theater/musical"/>
    <n v="0"/>
    <n v="0"/>
    <x v="1"/>
    <x v="40"/>
  </r>
  <r>
    <n v="3886"/>
    <x v="3881"/>
    <n v="1"/>
    <n v="10000"/>
    <n v="0"/>
    <x v="1"/>
    <x v="2"/>
    <s v="AUD"/>
    <n v="1418275702"/>
    <n v="1415683702"/>
    <b v="0"/>
    <x v="78"/>
    <b v="0"/>
    <s v="theater/musical"/>
    <n v="0"/>
    <n v="0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x v="84"/>
    <b v="0"/>
    <s v="theater/musical"/>
    <n v="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x v="25"/>
    <b v="0"/>
    <s v="theater/plays"/>
    <n v="27"/>
    <n v="38.71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x v="82"/>
    <b v="0"/>
    <s v="theater/plays"/>
    <n v="1"/>
    <n v="13.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x v="22"/>
    <b v="0"/>
    <s v="theater/plays"/>
    <n v="17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x v="63"/>
    <b v="0"/>
    <s v="theater/plays"/>
    <n v="33"/>
    <n v="37.14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x v="78"/>
    <b v="0"/>
    <s v="theater/plays"/>
    <n v="0"/>
    <n v="0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x v="87"/>
    <b v="0"/>
    <s v="theater/plays"/>
    <n v="22"/>
    <n v="128.27000000000001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x v="202"/>
    <b v="0"/>
    <s v="theater/plays"/>
    <n v="3"/>
    <n v="47.27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x v="29"/>
    <b v="0"/>
    <s v="theater/plays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x v="80"/>
    <b v="0"/>
    <s v="theater/plays"/>
    <n v="11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x v="73"/>
    <b v="0"/>
    <s v="theater/plays"/>
    <n v="18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x v="38"/>
    <b v="0"/>
    <s v="theater/plays"/>
    <n v="33"/>
    <n v="50.88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x v="84"/>
    <b v="0"/>
    <s v="theater/plays"/>
    <n v="1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x v="81"/>
    <b v="0"/>
    <s v="theater/plays"/>
    <n v="5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x v="29"/>
    <b v="0"/>
    <s v="theater/plays"/>
    <n v="1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x v="162"/>
    <b v="0"/>
    <s v="theater/plays"/>
    <n v="49"/>
    <n v="47.26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x v="78"/>
    <b v="0"/>
    <s v="theater/plays"/>
    <n v="0"/>
    <n v="0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x v="84"/>
    <b v="0"/>
    <s v="theater/plays"/>
    <n v="0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x v="63"/>
    <b v="0"/>
    <s v="theater/plays"/>
    <n v="12"/>
    <n v="24.71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x v="38"/>
    <b v="0"/>
    <s v="theater/plays"/>
    <n v="67"/>
    <n v="63.13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x v="80"/>
    <b v="0"/>
    <s v="theater/plays"/>
    <n v="15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x v="80"/>
    <b v="0"/>
    <s v="theater/plays"/>
    <n v="9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x v="80"/>
    <b v="0"/>
    <s v="theater/plays"/>
    <n v="0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x v="83"/>
    <b v="0"/>
    <s v="theater/plays"/>
    <n v="3"/>
    <n v="61.67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x v="17"/>
    <b v="0"/>
    <s v="theater/plays"/>
    <n v="37"/>
    <n v="83.14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x v="29"/>
    <b v="0"/>
    <s v="theater/plays"/>
    <n v="0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x v="63"/>
    <b v="0"/>
    <s v="theater/plays"/>
    <n v="10"/>
    <n v="142.86000000000001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x v="74"/>
    <b v="0"/>
    <s v="theater/plays"/>
    <n v="36"/>
    <n v="33.67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x v="29"/>
    <b v="0"/>
    <s v="theater/plays"/>
    <n v="0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x v="78"/>
    <b v="0"/>
    <s v="theater/plays"/>
    <n v="0"/>
    <n v="0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x v="29"/>
    <b v="0"/>
    <s v="theater/plays"/>
    <n v="0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x v="83"/>
    <b v="0"/>
    <s v="theater/plays"/>
    <n v="0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x v="83"/>
    <b v="0"/>
    <s v="theater/plays"/>
    <n v="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x v="83"/>
    <b v="0"/>
    <s v="theater/plays"/>
    <n v="5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x v="78"/>
    <b v="0"/>
    <s v="theater/plays"/>
    <n v="0"/>
    <n v="0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x v="79"/>
    <b v="0"/>
    <s v="theater/plays"/>
    <n v="8"/>
    <n v="10.17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x v="57"/>
    <b v="0"/>
    <s v="theater/plays"/>
    <n v="12"/>
    <n v="81.41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x v="244"/>
    <b v="0"/>
    <s v="theater/plays"/>
    <n v="15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x v="83"/>
    <b v="0"/>
    <s v="theater/plays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x v="29"/>
    <b v="0"/>
    <s v="theater/plays"/>
    <n v="0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x v="84"/>
    <b v="0"/>
    <s v="theater/plays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x v="63"/>
    <b v="0"/>
    <s v="theater/plays"/>
    <n v="13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x v="25"/>
    <b v="0"/>
    <s v="theater/plays"/>
    <n v="2"/>
    <n v="32.36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x v="78"/>
    <b v="0"/>
    <s v="theater/plays"/>
    <n v="0"/>
    <n v="0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x v="78"/>
    <b v="0"/>
    <s v="theater/plays"/>
    <n v="0"/>
    <n v="0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x v="29"/>
    <b v="0"/>
    <s v="theater/plays"/>
    <n v="0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x v="8"/>
    <b v="0"/>
    <s v="theater/plays"/>
    <n v="16"/>
    <n v="91.83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x v="8"/>
    <b v="0"/>
    <s v="theater/plays"/>
    <n v="11"/>
    <n v="45.83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x v="23"/>
    <b v="0"/>
    <s v="theater/plays"/>
    <n v="44"/>
    <n v="57.17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x v="78"/>
    <b v="0"/>
    <s v="theater/plays"/>
    <n v="0"/>
    <n v="0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x v="73"/>
    <b v="0"/>
    <s v="theater/plays"/>
    <n v="86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x v="81"/>
    <b v="0"/>
    <s v="theater/plays"/>
    <n v="12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x v="29"/>
    <b v="0"/>
    <s v="theater/plays"/>
    <n v="0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x v="84"/>
    <b v="0"/>
    <s v="theater/plays"/>
    <n v="0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x v="84"/>
    <b v="0"/>
    <s v="theater/plays"/>
    <n v="1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x v="78"/>
    <b v="0"/>
    <s v="theater/plays"/>
    <n v="0"/>
    <n v="0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x v="62"/>
    <b v="0"/>
    <s v="theater/plays"/>
    <n v="36"/>
    <n v="137.08000000000001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x v="78"/>
    <b v="0"/>
    <s v="theater/plays"/>
    <n v="0"/>
    <n v="0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x v="29"/>
    <b v="0"/>
    <s v="theater/plays"/>
    <n v="0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x v="81"/>
    <b v="0"/>
    <s v="theater/plays"/>
    <n v="3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x v="84"/>
    <b v="0"/>
    <s v="theater/plays"/>
    <n v="3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x v="78"/>
    <b v="0"/>
    <s v="theater/plays"/>
    <n v="0"/>
    <n v="0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x v="58"/>
    <b v="0"/>
    <s v="theater/plays"/>
    <n v="16"/>
    <n v="49.28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x v="29"/>
    <b v="0"/>
    <s v="theater/plays"/>
    <n v="1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x v="29"/>
    <b v="0"/>
    <s v="theater/plays"/>
    <n v="0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x v="29"/>
    <b v="0"/>
    <s v="theater/plays"/>
    <n v="0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x v="78"/>
    <b v="0"/>
    <s v="theater/plays"/>
    <n v="0"/>
    <n v="0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x v="78"/>
    <b v="0"/>
    <s v="theater/plays"/>
    <n v="0"/>
    <n v="0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x v="22"/>
    <b v="0"/>
    <s v="theater/plays"/>
    <n v="24"/>
    <n v="53.13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x v="78"/>
    <b v="0"/>
    <s v="theater/plays"/>
    <n v="0"/>
    <n v="0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x v="29"/>
    <b v="0"/>
    <s v="theater/plays"/>
    <n v="0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x v="38"/>
    <b v="0"/>
    <s v="theater/plays"/>
    <n v="32"/>
    <n v="40.06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x v="8"/>
    <b v="0"/>
    <s v="theater/plays"/>
    <n v="24"/>
    <n v="24.33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x v="80"/>
    <b v="0"/>
    <s v="theater/plays"/>
    <n v="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x v="84"/>
    <b v="0"/>
    <s v="theater/plays"/>
    <n v="0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x v="83"/>
    <b v="0"/>
    <s v="theater/plays"/>
    <n v="3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x v="78"/>
    <b v="0"/>
    <s v="theater/plays"/>
    <n v="0"/>
    <n v="0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x v="83"/>
    <b v="0"/>
    <s v="theater/plays"/>
    <n v="6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x v="80"/>
    <b v="0"/>
    <s v="theater/plays"/>
    <n v="14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x v="84"/>
    <b v="0"/>
    <s v="theater/plays"/>
    <n v="1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x v="73"/>
    <b v="0"/>
    <s v="theater/plays"/>
    <n v="24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x v="202"/>
    <b v="0"/>
    <s v="theater/plays"/>
    <n v="11"/>
    <n v="47.91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x v="79"/>
    <b v="0"/>
    <s v="theater/plays"/>
    <n v="7"/>
    <n v="35.17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x v="84"/>
    <b v="0"/>
    <s v="theater/plays"/>
    <n v="0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x v="79"/>
    <b v="0"/>
    <s v="theater/plays"/>
    <n v="1"/>
    <n v="22.67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x v="22"/>
    <b v="0"/>
    <s v="theater/plays"/>
    <n v="21"/>
    <n v="26.38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x v="77"/>
    <b v="0"/>
    <s v="theater/plays"/>
    <n v="78"/>
    <n v="105.54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x v="202"/>
    <b v="0"/>
    <s v="theater/plays"/>
    <n v="32"/>
    <n v="29.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x v="78"/>
    <b v="0"/>
    <s v="theater/plays"/>
    <n v="0"/>
    <n v="0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x v="73"/>
    <b v="0"/>
    <s v="theater/plays"/>
    <n v="48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x v="79"/>
    <b v="0"/>
    <s v="theater/plays"/>
    <n v="1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x v="22"/>
    <b v="0"/>
    <s v="theater/plays"/>
    <n v="11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x v="79"/>
    <b v="0"/>
    <s v="theater/plays"/>
    <n v="2"/>
    <n v="18.329999999999998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x v="63"/>
    <b v="0"/>
    <s v="theater/plays"/>
    <n v="18"/>
    <n v="64.290000000000006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x v="63"/>
    <b v="0"/>
    <s v="theater/plays"/>
    <n v="4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x v="81"/>
    <b v="0"/>
    <s v="theater/plays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x v="67"/>
    <b v="0"/>
    <s v="theater/plays"/>
    <n v="35"/>
    <n v="84.28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x v="73"/>
    <b v="0"/>
    <s v="theater/plays"/>
    <n v="6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x v="10"/>
    <b v="0"/>
    <s v="theater/plays"/>
    <n v="32"/>
    <n v="33.74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x v="62"/>
    <b v="0"/>
    <s v="theater/plays"/>
    <n v="10"/>
    <n v="37.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x v="62"/>
    <b v="0"/>
    <s v="theater/plays"/>
    <n v="38"/>
    <n v="11.62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x v="80"/>
    <b v="0"/>
    <s v="theater/plays"/>
    <n v="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x v="78"/>
    <b v="0"/>
    <s v="theater/plays"/>
    <n v="0"/>
    <n v="0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x v="83"/>
    <b v="0"/>
    <s v="theater/plays"/>
    <n v="4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x v="29"/>
    <b v="0"/>
    <s v="theater/plays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x v="82"/>
    <b v="0"/>
    <s v="theater/plays"/>
    <n v="5"/>
    <n v="60.11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x v="29"/>
    <b v="0"/>
    <s v="theater/plays"/>
    <n v="0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x v="29"/>
    <b v="0"/>
    <s v="theater/plays"/>
    <n v="0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x v="80"/>
    <b v="0"/>
    <s v="theater/plays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x v="57"/>
    <b v="0"/>
    <s v="theater/plays"/>
    <n v="17"/>
    <n v="29.24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x v="78"/>
    <b v="0"/>
    <s v="theater/plays"/>
    <n v="0"/>
    <n v="0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x v="8"/>
    <b v="0"/>
    <s v="theater/plays"/>
    <n v="57"/>
    <n v="59.58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x v="25"/>
    <b v="0"/>
    <s v="theater/plays"/>
    <n v="17"/>
    <n v="82.57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x v="29"/>
    <b v="0"/>
    <s v="theater/plays"/>
    <n v="0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x v="25"/>
    <b v="0"/>
    <s v="theater/plays"/>
    <n v="38"/>
    <n v="32.36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x v="80"/>
    <b v="0"/>
    <s v="theater/plays"/>
    <n v="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x v="84"/>
    <b v="0"/>
    <s v="theater/plays"/>
    <n v="10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x v="29"/>
    <b v="0"/>
    <s v="theater/plays"/>
    <n v="0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x v="84"/>
    <b v="0"/>
    <s v="theater/plays"/>
    <n v="1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x v="29"/>
    <b v="0"/>
    <s v="theater/plays"/>
    <n v="0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x v="29"/>
    <b v="0"/>
    <s v="theater/plays"/>
    <n v="0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x v="80"/>
    <b v="0"/>
    <s v="theater/plays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x v="83"/>
    <b v="0"/>
    <s v="theater/plays"/>
    <n v="4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x v="44"/>
    <b v="0"/>
    <s v="theater/plays"/>
    <n v="24"/>
    <n v="45.84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x v="80"/>
    <b v="0"/>
    <s v="theater/plays"/>
    <n v="8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x v="78"/>
    <b v="0"/>
    <s v="theater/plays"/>
    <n v="0"/>
    <n v="0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x v="84"/>
    <b v="0"/>
    <s v="theater/plays"/>
    <n v="1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x v="78"/>
    <b v="0"/>
    <s v="theater/plays"/>
    <n v="0"/>
    <n v="0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x v="29"/>
    <b v="0"/>
    <s v="theater/plays"/>
    <n v="0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x v="63"/>
    <b v="0"/>
    <s v="theater/plays"/>
    <n v="14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x v="84"/>
    <b v="0"/>
    <s v="theater/plays"/>
    <n v="1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x v="80"/>
    <b v="0"/>
    <s v="theater/plays"/>
    <n v="9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x v="80"/>
    <b v="0"/>
    <s v="theater/plays"/>
    <n v="1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x v="83"/>
    <b v="0"/>
    <s v="theater/plays"/>
    <n v="17"/>
    <n v="33.33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x v="84"/>
    <b v="0"/>
    <s v="theater/plays"/>
    <n v="1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x v="438"/>
    <b v="0"/>
    <s v="theater/plays"/>
    <n v="70"/>
    <n v="63.5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x v="78"/>
    <b v="0"/>
    <s v="theater/plays"/>
    <n v="0"/>
    <n v="0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x v="29"/>
    <b v="0"/>
    <s v="theater/plays"/>
    <n v="1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x v="80"/>
    <b v="0"/>
    <s v="theater/plays"/>
    <n v="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x v="78"/>
    <b v="0"/>
    <s v="theater/plays"/>
    <n v="0"/>
    <n v="0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x v="63"/>
    <b v="0"/>
    <s v="theater/plays"/>
    <n v="7"/>
    <n v="30.71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x v="202"/>
    <b v="0"/>
    <s v="theater/plays"/>
    <n v="28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x v="78"/>
    <b v="0"/>
    <s v="theater/plays"/>
    <n v="0"/>
    <n v="0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x v="79"/>
    <b v="0"/>
    <s v="theater/plays"/>
    <n v="16"/>
    <n v="66.67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x v="78"/>
    <b v="0"/>
    <s v="theater/plays"/>
    <n v="0"/>
    <n v="0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x v="63"/>
    <b v="0"/>
    <s v="theater/plays"/>
    <n v="7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x v="225"/>
    <b v="0"/>
    <s v="theater/plays"/>
    <n v="26"/>
    <n v="65.34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x v="84"/>
    <b v="0"/>
    <s v="theater/plays"/>
    <n v="1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x v="20"/>
    <b v="0"/>
    <s v="theater/plays"/>
    <n v="37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x v="57"/>
    <b v="0"/>
    <s v="theater/plays"/>
    <n v="47"/>
    <n v="166.06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x v="84"/>
    <b v="0"/>
    <s v="theater/plays"/>
    <n v="11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x v="80"/>
    <b v="0"/>
    <s v="theater/plays"/>
    <n v="12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x v="81"/>
    <b v="0"/>
    <s v="theater/plays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x v="84"/>
    <b v="0"/>
    <s v="theater/plays"/>
    <n v="31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x v="84"/>
    <b v="0"/>
    <s v="theater/plays"/>
    <n v="0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x v="83"/>
    <b v="0"/>
    <s v="theater/plays"/>
    <n v="0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x v="78"/>
    <b v="0"/>
    <s v="theater/plays"/>
    <n v="0"/>
    <n v="0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x v="80"/>
    <b v="0"/>
    <s v="theater/plays"/>
    <n v="38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x v="29"/>
    <b v="0"/>
    <s v="theater/plays"/>
    <n v="0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x v="8"/>
    <b v="0"/>
    <s v="theater/plays"/>
    <n v="8"/>
    <n v="38.33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x v="80"/>
    <b v="0"/>
    <s v="theater/plays"/>
    <n v="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x v="110"/>
    <b v="0"/>
    <s v="theater/plays"/>
    <n v="18"/>
    <n v="32.979999999999997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x v="29"/>
    <b v="0"/>
    <s v="theater/plays"/>
    <n v="0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x v="29"/>
    <b v="0"/>
    <s v="theater/plays"/>
    <n v="0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x v="78"/>
    <b v="0"/>
    <s v="theater/plays"/>
    <n v="0"/>
    <n v="0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x v="62"/>
    <b v="0"/>
    <s v="theater/plays"/>
    <n v="38"/>
    <n v="86.62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x v="84"/>
    <b v="0"/>
    <s v="theater/plays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x v="78"/>
    <b v="0"/>
    <s v="theater/plays"/>
    <n v="0"/>
    <n v="0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x v="64"/>
    <b v="0"/>
    <s v="theater/plays"/>
    <n v="18"/>
    <n v="41.95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x v="82"/>
    <b v="0"/>
    <s v="theater/plays"/>
    <n v="53"/>
    <n v="88.33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x v="79"/>
    <b v="0"/>
    <s v="theater/plays"/>
    <n v="22"/>
    <n v="129.16999999999999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x v="80"/>
    <b v="0"/>
    <s v="theater/plays"/>
    <n v="3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x v="63"/>
    <b v="0"/>
    <s v="theater/plays"/>
    <n v="3"/>
    <n v="35.71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x v="81"/>
    <b v="0"/>
    <s v="theater/plays"/>
    <n v="3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x v="78"/>
    <b v="0"/>
    <s v="theater/plays"/>
    <n v="0"/>
    <n v="0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x v="83"/>
    <b v="0"/>
    <s v="theater/plays"/>
    <n v="2"/>
    <n v="163.33000000000001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x v="82"/>
    <b v="0"/>
    <s v="theater/plays"/>
    <n v="1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x v="79"/>
    <b v="0"/>
    <s v="theater/plays"/>
    <n v="19"/>
    <n v="64.17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x v="80"/>
    <b v="0"/>
    <s v="theater/plays"/>
    <n v="1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x v="29"/>
    <b v="0"/>
    <s v="theater/plays"/>
    <n v="0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x v="57"/>
    <b v="0"/>
    <s v="theater/plays"/>
    <n v="61"/>
    <n v="179.12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x v="29"/>
    <b v="0"/>
    <s v="theater/plays"/>
    <n v="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x v="62"/>
    <b v="0"/>
    <s v="theater/plays"/>
    <n v="34"/>
    <n v="33.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x v="79"/>
    <b v="0"/>
    <s v="theater/plays"/>
    <n v="17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x v="78"/>
    <b v="0"/>
    <s v="theater/plays"/>
    <n v="0"/>
    <n v="0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x v="84"/>
    <b v="0"/>
    <s v="theater/plays"/>
    <n v="0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x v="84"/>
    <b v="0"/>
    <s v="theater/plays"/>
    <n v="1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x v="64"/>
    <b v="0"/>
    <s v="theater/plays"/>
    <n v="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x v="62"/>
    <b v="0"/>
    <s v="theater/plays"/>
    <n v="29"/>
    <n v="44.31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x v="78"/>
    <b v="0"/>
    <s v="theater/plays"/>
    <n v="0"/>
    <n v="0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x v="79"/>
    <b v="0"/>
    <s v="theater/plays"/>
    <n v="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x v="78"/>
    <b v="0"/>
    <s v="theater/plays"/>
    <n v="0"/>
    <n v="0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x v="29"/>
    <b v="0"/>
    <s v="theater/plays"/>
    <n v="0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x v="78"/>
    <b v="0"/>
    <s v="theater/plays"/>
    <n v="0"/>
    <n v="0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x v="8"/>
    <b v="0"/>
    <s v="theater/plays"/>
    <n v="16"/>
    <n v="29.17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x v="84"/>
    <b v="0"/>
    <s v="theater/plays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x v="79"/>
    <b v="0"/>
    <s v="theater/plays"/>
    <n v="22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x v="29"/>
    <b v="0"/>
    <s v="theater/plays"/>
    <n v="0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x v="29"/>
    <b v="0"/>
    <s v="theater/plays"/>
    <n v="0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x v="81"/>
    <b v="0"/>
    <s v="theater/plays"/>
    <n v="5"/>
    <n v="9.4"/>
    <x v="1"/>
    <x v="6"/>
  </r>
  <r>
    <n v="4087"/>
    <x v="4080"/>
    <s v="Comedy Stage Play"/>
    <n v="9600"/>
    <n v="0"/>
    <x v="2"/>
    <x v="0"/>
    <s v="USD"/>
    <n v="1468777786"/>
    <n v="1466185786"/>
    <b v="0"/>
    <x v="78"/>
    <b v="0"/>
    <s v="theater/plays"/>
    <n v="0"/>
    <n v="0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x v="83"/>
    <b v="0"/>
    <s v="theater/plays"/>
    <n v="11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x v="22"/>
    <b v="0"/>
    <s v="theater/plays"/>
    <n v="5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x v="83"/>
    <b v="0"/>
    <s v="theater/plays"/>
    <n v="3"/>
    <n v="10.67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x v="22"/>
    <b v="0"/>
    <s v="theater/plays"/>
    <n v="13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x v="29"/>
    <b v="0"/>
    <s v="theater/plays"/>
    <n v="0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x v="80"/>
    <b v="0"/>
    <s v="theater/plays"/>
    <n v="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x v="22"/>
    <b v="0"/>
    <s v="theater/plays"/>
    <n v="37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x v="29"/>
    <b v="0"/>
    <s v="theater/plays"/>
    <n v="3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x v="81"/>
    <b v="0"/>
    <s v="theater/plays"/>
    <n v="11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x v="78"/>
    <b v="0"/>
    <s v="theater/plays"/>
    <n v="0"/>
    <n v="0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x v="78"/>
    <b v="0"/>
    <s v="theater/plays"/>
    <n v="0"/>
    <n v="0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x v="29"/>
    <b v="0"/>
    <s v="theater/plays"/>
    <n v="1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x v="78"/>
    <b v="0"/>
    <s v="theater/plays"/>
    <n v="0"/>
    <n v="0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x v="78"/>
    <b v="0"/>
    <s v="theater/plays"/>
    <n v="0"/>
    <n v="0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x v="79"/>
    <b v="0"/>
    <s v="theater/plays"/>
    <n v="27"/>
    <n v="22.83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x v="79"/>
    <b v="0"/>
    <s v="theater/plays"/>
    <n v="10"/>
    <n v="16.670000000000002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x v="25"/>
    <b v="0"/>
    <s v="theater/plays"/>
    <n v="21"/>
    <n v="45.79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x v="79"/>
    <b v="0"/>
    <s v="theater/plays"/>
    <n v="7"/>
    <n v="383.33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x v="51"/>
    <b v="0"/>
    <s v="theater/plays"/>
    <n v="71"/>
    <n v="106.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x v="80"/>
    <b v="0"/>
    <s v="theater/plays"/>
    <n v="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x v="29"/>
    <b v="0"/>
    <s v="theater/plays"/>
    <n v="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x v="78"/>
    <b v="0"/>
    <s v="theater/plays"/>
    <n v="0"/>
    <n v="0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x v="79"/>
    <b v="0"/>
    <s v="theater/plays"/>
    <n v="29"/>
    <n v="14.33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x v="79"/>
    <b v="0"/>
    <s v="theater/plays"/>
    <n v="3"/>
    <n v="15.67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x v="29"/>
    <b v="0"/>
    <s v="theater/plays"/>
    <n v="0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x v="8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1FB758-62DE-467B-9770-81CEA084F013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3:F6" firstHeaderRow="1" firstDataRow="2" firstDataCol="1" rowPageCount="1" colPageCount="1"/>
  <pivotFields count="18">
    <pivotField showAll="0"/>
    <pivotField showAll="0"/>
    <pivotField showAll="0"/>
    <pivotField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0518DB-AAAF-4122-BEF6-B7D3F2335C1C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W46" firstHeaderRow="1" firstDataRow="2" firstDataCol="1"/>
  <pivotFields count="18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numFmtId="164" showAll="0"/>
    <pivotField showAll="0"/>
    <pivotField axis="axisCol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/>
    <pivotField dataField="1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6"/>
  </colFields>
  <col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colItems>
  <dataFields count="1">
    <dataField name="Sum of Percentage Funded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9F3565-3749-4734-8BDA-B7D9B9893EE9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9EFD48-CCD6-40D9-B29C-09A2DF7976C8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3" firstHeaderRow="1" firstDataRow="2" firstDataCol="1" rowPageCount="1" colPageCount="1"/>
  <pivotFields count="22">
    <pivotField showAll="0"/>
    <pivotField showAll="0"/>
    <pivotField showAll="0"/>
    <pivotField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21"/>
    <field x="20"/>
    <field x="18"/>
  </rowFields>
  <rowItems count="9"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416B13-C6B5-497F-84AA-0E51039A25AD}">
  <sheetPr codeName="Sheet1"/>
  <dimension ref="A1:F6"/>
  <sheetViews>
    <sheetView workbookViewId="0">
      <selection activeCell="T12" sqref="T1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  <col min="12" max="12" width="6.7109375" bestFit="1" customWidth="1"/>
    <col min="13" max="13" width="6.140625" bestFit="1" customWidth="1"/>
    <col min="14" max="14" width="12.28515625" bestFit="1" customWidth="1"/>
    <col min="15" max="15" width="10.28515625" bestFit="1" customWidth="1"/>
    <col min="16" max="16" width="10.85546875" bestFit="1" customWidth="1"/>
    <col min="17" max="17" width="7.5703125" bestFit="1" customWidth="1"/>
    <col min="18" max="18" width="11" bestFit="1" customWidth="1"/>
    <col min="19" max="20" width="6.140625" bestFit="1" customWidth="1"/>
    <col min="21" max="21" width="7.5703125" bestFit="1" customWidth="1"/>
    <col min="23" max="23" width="12" bestFit="1" customWidth="1"/>
    <col min="24" max="24" width="5.140625" bestFit="1" customWidth="1"/>
    <col min="25" max="25" width="6.7109375" bestFit="1" customWidth="1"/>
    <col min="26" max="26" width="6.140625" bestFit="1" customWidth="1"/>
    <col min="27" max="27" width="12.28515625" bestFit="1" customWidth="1"/>
    <col min="28" max="28" width="10.28515625" bestFit="1" customWidth="1"/>
    <col min="29" max="29" width="10.85546875" bestFit="1" customWidth="1"/>
    <col min="30" max="30" width="7.5703125" bestFit="1" customWidth="1"/>
    <col min="31" max="31" width="15" bestFit="1" customWidth="1"/>
    <col min="32" max="32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8315</v>
      </c>
      <c r="B5" s="8">
        <v>26</v>
      </c>
      <c r="C5" s="8">
        <v>349</v>
      </c>
      <c r="D5" s="8">
        <v>12</v>
      </c>
      <c r="E5" s="8">
        <v>525</v>
      </c>
      <c r="F5" s="8">
        <v>912</v>
      </c>
    </row>
    <row r="6" spans="1:6" x14ac:dyDescent="0.25">
      <c r="A6" s="12" t="s">
        <v>8361</v>
      </c>
      <c r="B6" s="8">
        <v>26</v>
      </c>
      <c r="C6" s="8">
        <v>349</v>
      </c>
      <c r="D6" s="8">
        <v>12</v>
      </c>
      <c r="E6" s="8">
        <v>525</v>
      </c>
      <c r="F6" s="8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F7A93F-D230-4FB3-AE8C-0AE1D7D4C67E}">
  <sheetPr codeName="Sheet2"/>
  <dimension ref="A3:SJ2371"/>
  <sheetViews>
    <sheetView topLeftCell="A4" workbookViewId="0">
      <selection activeCell="A3" sqref="A3"/>
    </sheetView>
  </sheetViews>
  <sheetFormatPr defaultRowHeight="15" x14ac:dyDescent="0.25"/>
  <cols>
    <col min="1" max="1" width="25.140625" style="13" bestFit="1" customWidth="1"/>
    <col min="2" max="2" width="16.28515625" style="13" bestFit="1" customWidth="1"/>
    <col min="3" max="3" width="5" style="13" bestFit="1" customWidth="1"/>
    <col min="4" max="4" width="4" style="13" bestFit="1" customWidth="1"/>
    <col min="5" max="5" width="5" style="13" bestFit="1" customWidth="1"/>
    <col min="6" max="6" width="4" style="13" bestFit="1" customWidth="1"/>
    <col min="7" max="7" width="5" style="13" bestFit="1" customWidth="1"/>
    <col min="8" max="8" width="4" style="13" bestFit="1" customWidth="1"/>
    <col min="9" max="10" width="5" style="13" bestFit="1" customWidth="1"/>
    <col min="11" max="11" width="6" style="13" bestFit="1" customWidth="1"/>
    <col min="12" max="12" width="3.42578125" style="13" bestFit="1" customWidth="1"/>
    <col min="13" max="14" width="5" style="13" bestFit="1" customWidth="1"/>
    <col min="15" max="19" width="4" style="13" bestFit="1" customWidth="1"/>
    <col min="20" max="20" width="5" style="13" bestFit="1" customWidth="1"/>
    <col min="21" max="21" width="4" style="13" bestFit="1" customWidth="1"/>
    <col min="22" max="22" width="8" style="13" bestFit="1" customWidth="1"/>
    <col min="23" max="24" width="11.28515625" style="13" bestFit="1" customWidth="1"/>
    <col min="25" max="25" width="25.140625" style="13" bestFit="1" customWidth="1"/>
    <col min="26" max="26" width="11.28515625" style="13" bestFit="1" customWidth="1"/>
    <col min="27" max="27" width="25.140625" style="13" bestFit="1" customWidth="1"/>
    <col min="28" max="28" width="11.28515625" style="13" bestFit="1" customWidth="1"/>
    <col min="29" max="29" width="25.140625" style="13" bestFit="1" customWidth="1"/>
    <col min="30" max="30" width="11.28515625" style="13" bestFit="1" customWidth="1"/>
    <col min="31" max="31" width="25.140625" style="13" bestFit="1" customWidth="1"/>
    <col min="32" max="32" width="11.28515625" style="13" bestFit="1" customWidth="1"/>
    <col min="33" max="33" width="25.140625" style="13" bestFit="1" customWidth="1"/>
    <col min="34" max="34" width="11.28515625" style="13" bestFit="1" customWidth="1"/>
    <col min="35" max="35" width="25.140625" style="13" bestFit="1" customWidth="1"/>
    <col min="36" max="36" width="11.28515625" style="13" bestFit="1" customWidth="1"/>
    <col min="37" max="37" width="25.140625" style="13" bestFit="1" customWidth="1"/>
    <col min="38" max="38" width="11.28515625" style="13" bestFit="1" customWidth="1"/>
    <col min="39" max="39" width="25.140625" style="13" bestFit="1" customWidth="1"/>
    <col min="40" max="40" width="11.28515625" style="13" bestFit="1" customWidth="1"/>
    <col min="41" max="41" width="25.140625" style="13" bestFit="1" customWidth="1"/>
    <col min="42" max="42" width="12" style="13" bestFit="1" customWidth="1"/>
    <col min="43" max="43" width="25.140625" style="13" bestFit="1" customWidth="1"/>
    <col min="44" max="44" width="16.28515625" style="13" bestFit="1" customWidth="1"/>
    <col min="45" max="45" width="30.28515625" style="13" bestFit="1" customWidth="1"/>
    <col min="46" max="46" width="10.5703125" style="13" bestFit="1" customWidth="1"/>
    <col min="47" max="50" width="11.5703125" style="13" bestFit="1" customWidth="1"/>
    <col min="51" max="51" width="10.5703125" style="13" bestFit="1" customWidth="1"/>
    <col min="52" max="52" width="11.5703125" style="13" bestFit="1" customWidth="1"/>
    <col min="53" max="53" width="10.5703125" style="13" bestFit="1" customWidth="1"/>
    <col min="54" max="54" width="11.5703125" style="13" bestFit="1" customWidth="1"/>
    <col min="55" max="56" width="10.5703125" style="13" bestFit="1" customWidth="1"/>
    <col min="57" max="57" width="11.5703125" style="13" bestFit="1" customWidth="1"/>
    <col min="58" max="58" width="10.5703125" style="13" bestFit="1" customWidth="1"/>
    <col min="59" max="61" width="11.5703125" style="13" bestFit="1" customWidth="1"/>
    <col min="62" max="63" width="10.5703125" style="13" bestFit="1" customWidth="1"/>
    <col min="64" max="64" width="11.5703125" style="13" bestFit="1" customWidth="1"/>
    <col min="65" max="68" width="10.5703125" style="13" bestFit="1" customWidth="1"/>
    <col min="69" max="69" width="11.5703125" style="13" bestFit="1" customWidth="1"/>
    <col min="70" max="71" width="10.5703125" style="13" bestFit="1" customWidth="1"/>
    <col min="72" max="72" width="11.5703125" style="13" bestFit="1" customWidth="1"/>
    <col min="73" max="73" width="10.5703125" style="13" bestFit="1" customWidth="1"/>
    <col min="74" max="75" width="11.5703125" style="13" bestFit="1" customWidth="1"/>
    <col min="76" max="77" width="10.5703125" style="13" bestFit="1" customWidth="1"/>
    <col min="78" max="78" width="11.5703125" style="13" bestFit="1" customWidth="1"/>
    <col min="79" max="82" width="10.5703125" style="13" bestFit="1" customWidth="1"/>
    <col min="83" max="83" width="11.5703125" style="13" bestFit="1" customWidth="1"/>
    <col min="84" max="85" width="10.5703125" style="13" bestFit="1" customWidth="1"/>
    <col min="86" max="86" width="11.5703125" style="13" bestFit="1" customWidth="1"/>
    <col min="87" max="91" width="10.5703125" style="13" bestFit="1" customWidth="1"/>
    <col min="92" max="92" width="11.5703125" style="13" bestFit="1" customWidth="1"/>
    <col min="93" max="93" width="10.5703125" style="13" bestFit="1" customWidth="1"/>
    <col min="94" max="96" width="11.5703125" style="13" bestFit="1" customWidth="1"/>
    <col min="97" max="97" width="10.5703125" style="13" bestFit="1" customWidth="1"/>
    <col min="98" max="98" width="11.5703125" style="13" bestFit="1" customWidth="1"/>
    <col min="99" max="100" width="10.5703125" style="13" bestFit="1" customWidth="1"/>
    <col min="101" max="103" width="11.5703125" style="13" bestFit="1" customWidth="1"/>
    <col min="104" max="105" width="10.5703125" style="13" bestFit="1" customWidth="1"/>
    <col min="106" max="106" width="11.5703125" style="13" bestFit="1" customWidth="1"/>
    <col min="107" max="107" width="10.5703125" style="13" bestFit="1" customWidth="1"/>
    <col min="108" max="108" width="9.5703125" style="13" bestFit="1" customWidth="1"/>
    <col min="109" max="111" width="10.5703125" style="13" bestFit="1" customWidth="1"/>
    <col min="112" max="112" width="11.5703125" style="13" bestFit="1" customWidth="1"/>
    <col min="113" max="114" width="10.5703125" style="13" bestFit="1" customWidth="1"/>
    <col min="115" max="115" width="11.5703125" style="13" bestFit="1" customWidth="1"/>
    <col min="116" max="119" width="10.5703125" style="13" bestFit="1" customWidth="1"/>
    <col min="120" max="121" width="11.5703125" style="13" bestFit="1" customWidth="1"/>
    <col min="122" max="122" width="10.5703125" style="13" bestFit="1" customWidth="1"/>
    <col min="123" max="123" width="11.5703125" style="13" bestFit="1" customWidth="1"/>
    <col min="124" max="124" width="10.5703125" style="13" bestFit="1" customWidth="1"/>
    <col min="125" max="126" width="11.5703125" style="13" bestFit="1" customWidth="1"/>
    <col min="127" max="128" width="10.5703125" style="13" bestFit="1" customWidth="1"/>
    <col min="129" max="129" width="9.5703125" style="13" bestFit="1" customWidth="1"/>
    <col min="130" max="130" width="10.5703125" style="13" bestFit="1" customWidth="1"/>
    <col min="131" max="131" width="11.5703125" style="13" bestFit="1" customWidth="1"/>
    <col min="132" max="135" width="10.5703125" style="13" bestFit="1" customWidth="1"/>
    <col min="136" max="137" width="11.5703125" style="13" bestFit="1" customWidth="1"/>
    <col min="138" max="139" width="10.5703125" style="13" bestFit="1" customWidth="1"/>
    <col min="140" max="140" width="9.5703125" style="13" bestFit="1" customWidth="1"/>
    <col min="141" max="141" width="10.5703125" style="13" bestFit="1" customWidth="1"/>
    <col min="142" max="142" width="11.5703125" style="13" bestFit="1" customWidth="1"/>
    <col min="143" max="147" width="10.5703125" style="13" bestFit="1" customWidth="1"/>
    <col min="148" max="150" width="11.5703125" style="13" bestFit="1" customWidth="1"/>
    <col min="151" max="153" width="10.5703125" style="13" bestFit="1" customWidth="1"/>
    <col min="154" max="154" width="11.5703125" style="13" bestFit="1" customWidth="1"/>
    <col min="155" max="161" width="10.5703125" style="13" bestFit="1" customWidth="1"/>
    <col min="162" max="162" width="11.5703125" style="13" bestFit="1" customWidth="1"/>
    <col min="163" max="165" width="10.5703125" style="13" bestFit="1" customWidth="1"/>
    <col min="166" max="166" width="9.5703125" style="13" bestFit="1" customWidth="1"/>
    <col min="167" max="167" width="11.5703125" style="13" bestFit="1" customWidth="1"/>
    <col min="168" max="171" width="10.5703125" style="13" bestFit="1" customWidth="1"/>
    <col min="172" max="172" width="9.5703125" style="13" bestFit="1" customWidth="1"/>
    <col min="173" max="176" width="10.5703125" style="13" bestFit="1" customWidth="1"/>
    <col min="177" max="177" width="9.5703125" style="13" bestFit="1" customWidth="1"/>
    <col min="178" max="178" width="10.5703125" style="13" bestFit="1" customWidth="1"/>
    <col min="179" max="179" width="11.5703125" style="13" bestFit="1" customWidth="1"/>
    <col min="180" max="187" width="10.5703125" style="13" bestFit="1" customWidth="1"/>
    <col min="188" max="188" width="11.5703125" style="13" bestFit="1" customWidth="1"/>
    <col min="189" max="193" width="10.5703125" style="13" bestFit="1" customWidth="1"/>
    <col min="194" max="194" width="11.5703125" style="13" bestFit="1" customWidth="1"/>
    <col min="195" max="198" width="10.5703125" style="13" bestFit="1" customWidth="1"/>
    <col min="199" max="200" width="11.5703125" style="13" bestFit="1" customWidth="1"/>
    <col min="201" max="206" width="10.5703125" style="13" bestFit="1" customWidth="1"/>
    <col min="207" max="207" width="9.5703125" style="13" bestFit="1" customWidth="1"/>
    <col min="208" max="216" width="10.5703125" style="13" bestFit="1" customWidth="1"/>
    <col min="217" max="217" width="9.5703125" style="13" bestFit="1" customWidth="1"/>
    <col min="218" max="218" width="11.5703125" style="13" bestFit="1" customWidth="1"/>
    <col min="219" max="220" width="10.5703125" style="13" bestFit="1" customWidth="1"/>
    <col min="221" max="221" width="11.5703125" style="13" bestFit="1" customWidth="1"/>
    <col min="222" max="227" width="10.5703125" style="13" bestFit="1" customWidth="1"/>
    <col min="228" max="228" width="9.5703125" style="13" bestFit="1" customWidth="1"/>
    <col min="229" max="229" width="10.5703125" style="13" bestFit="1" customWidth="1"/>
    <col min="230" max="230" width="9.5703125" style="13" bestFit="1" customWidth="1"/>
    <col min="231" max="232" width="10.5703125" style="13" bestFit="1" customWidth="1"/>
    <col min="233" max="233" width="11.5703125" style="13" bestFit="1" customWidth="1"/>
    <col min="234" max="238" width="10.5703125" style="13" bestFit="1" customWidth="1"/>
    <col min="239" max="239" width="11.5703125" style="13" bestFit="1" customWidth="1"/>
    <col min="240" max="240" width="9.5703125" style="13" bestFit="1" customWidth="1"/>
    <col min="241" max="249" width="10.5703125" style="13" bestFit="1" customWidth="1"/>
    <col min="250" max="250" width="11.5703125" style="13" bestFit="1" customWidth="1"/>
    <col min="251" max="252" width="10.5703125" style="13" bestFit="1" customWidth="1"/>
    <col min="253" max="253" width="9.5703125" style="13" bestFit="1" customWidth="1"/>
    <col min="254" max="255" width="10.5703125" style="13" bestFit="1" customWidth="1"/>
    <col min="256" max="256" width="9.5703125" style="13" bestFit="1" customWidth="1"/>
    <col min="257" max="257" width="10.5703125" style="13" bestFit="1" customWidth="1"/>
    <col min="258" max="258" width="11.5703125" style="13" bestFit="1" customWidth="1"/>
    <col min="259" max="262" width="10.5703125" style="13" bestFit="1" customWidth="1"/>
    <col min="263" max="263" width="11.5703125" style="13" bestFit="1" customWidth="1"/>
    <col min="264" max="264" width="9.5703125" style="13" bestFit="1" customWidth="1"/>
    <col min="265" max="265" width="10.5703125" style="13" bestFit="1" customWidth="1"/>
    <col min="266" max="266" width="11.5703125" style="13" bestFit="1" customWidth="1"/>
    <col min="267" max="271" width="10.5703125" style="13" bestFit="1" customWidth="1"/>
    <col min="272" max="272" width="9.5703125" style="13" bestFit="1" customWidth="1"/>
    <col min="273" max="277" width="10.5703125" style="13" bestFit="1" customWidth="1"/>
    <col min="278" max="278" width="11.5703125" style="13" bestFit="1" customWidth="1"/>
    <col min="279" max="286" width="10.5703125" style="13" bestFit="1" customWidth="1"/>
    <col min="287" max="287" width="11.5703125" style="13" bestFit="1" customWidth="1"/>
    <col min="288" max="290" width="10.5703125" style="13" bestFit="1" customWidth="1"/>
    <col min="291" max="291" width="9.5703125" style="13" bestFit="1" customWidth="1"/>
    <col min="292" max="292" width="11.5703125" style="13" bestFit="1" customWidth="1"/>
    <col min="293" max="293" width="10.5703125" style="13" bestFit="1" customWidth="1"/>
    <col min="294" max="294" width="11.5703125" style="13" bestFit="1" customWidth="1"/>
    <col min="295" max="295" width="8" style="13" bestFit="1" customWidth="1"/>
    <col min="296" max="299" width="10.5703125" style="13" bestFit="1" customWidth="1"/>
    <col min="300" max="300" width="11.5703125" style="13" bestFit="1" customWidth="1"/>
    <col min="301" max="303" width="10.5703125" style="13" bestFit="1" customWidth="1"/>
    <col min="304" max="304" width="11.5703125" style="13" bestFit="1" customWidth="1"/>
    <col min="305" max="305" width="10.5703125" style="13" bestFit="1" customWidth="1"/>
    <col min="306" max="307" width="11.5703125" style="13" bestFit="1" customWidth="1"/>
    <col min="308" max="314" width="10.5703125" style="13" bestFit="1" customWidth="1"/>
    <col min="315" max="315" width="11.5703125" style="13" bestFit="1" customWidth="1"/>
    <col min="316" max="320" width="10.5703125" style="13" bestFit="1" customWidth="1"/>
    <col min="321" max="321" width="9.5703125" style="13" bestFit="1" customWidth="1"/>
    <col min="322" max="322" width="10.5703125" style="13" bestFit="1" customWidth="1"/>
    <col min="323" max="323" width="9.5703125" style="13" bestFit="1" customWidth="1"/>
    <col min="324" max="327" width="10.5703125" style="13" bestFit="1" customWidth="1"/>
    <col min="328" max="328" width="11.5703125" style="13" bestFit="1" customWidth="1"/>
    <col min="329" max="330" width="10.5703125" style="13" bestFit="1" customWidth="1"/>
    <col min="331" max="331" width="9.5703125" style="13" bestFit="1" customWidth="1"/>
    <col min="332" max="341" width="10.5703125" style="13" bestFit="1" customWidth="1"/>
    <col min="342" max="342" width="9.5703125" style="13" bestFit="1" customWidth="1"/>
    <col min="343" max="350" width="10.5703125" style="13" bestFit="1" customWidth="1"/>
    <col min="351" max="351" width="11.5703125" style="13" bestFit="1" customWidth="1"/>
    <col min="352" max="353" width="9.5703125" style="13" bestFit="1" customWidth="1"/>
    <col min="354" max="356" width="10.5703125" style="13" bestFit="1" customWidth="1"/>
    <col min="357" max="357" width="11.5703125" style="13" bestFit="1" customWidth="1"/>
    <col min="358" max="359" width="10.5703125" style="13" bestFit="1" customWidth="1"/>
    <col min="360" max="360" width="11.5703125" style="13" bestFit="1" customWidth="1"/>
    <col min="361" max="362" width="10.5703125" style="13" bestFit="1" customWidth="1"/>
    <col min="363" max="363" width="9.5703125" style="13" bestFit="1" customWidth="1"/>
    <col min="364" max="366" width="10.5703125" style="13" bestFit="1" customWidth="1"/>
    <col min="367" max="367" width="11.5703125" style="13" bestFit="1" customWidth="1"/>
    <col min="368" max="368" width="10.5703125" style="13" bestFit="1" customWidth="1"/>
    <col min="369" max="369" width="11.5703125" style="13" bestFit="1" customWidth="1"/>
    <col min="370" max="370" width="10.5703125" style="13" bestFit="1" customWidth="1"/>
    <col min="371" max="371" width="9.5703125" style="13" bestFit="1" customWidth="1"/>
    <col min="372" max="373" width="10.5703125" style="13" bestFit="1" customWidth="1"/>
    <col min="374" max="374" width="11.5703125" style="13" bestFit="1" customWidth="1"/>
    <col min="375" max="375" width="10.5703125" style="13" bestFit="1" customWidth="1"/>
    <col min="376" max="376" width="11.5703125" style="13" bestFit="1" customWidth="1"/>
    <col min="377" max="389" width="10.5703125" style="13" bestFit="1" customWidth="1"/>
    <col min="390" max="390" width="9.5703125" style="13" bestFit="1" customWidth="1"/>
    <col min="391" max="399" width="10.5703125" style="13" bestFit="1" customWidth="1"/>
    <col min="400" max="400" width="11.5703125" style="13" bestFit="1" customWidth="1"/>
    <col min="401" max="402" width="10.5703125" style="13" bestFit="1" customWidth="1"/>
    <col min="403" max="403" width="9.5703125" style="13" bestFit="1" customWidth="1"/>
    <col min="404" max="404" width="10.5703125" style="13" bestFit="1" customWidth="1"/>
    <col min="405" max="405" width="8" style="13" bestFit="1" customWidth="1"/>
    <col min="406" max="406" width="10.5703125" style="13" bestFit="1" customWidth="1"/>
    <col min="407" max="407" width="9.5703125" style="13" bestFit="1" customWidth="1"/>
    <col min="408" max="412" width="10.5703125" style="13" bestFit="1" customWidth="1"/>
    <col min="413" max="413" width="9.5703125" style="13" bestFit="1" customWidth="1"/>
    <col min="414" max="414" width="11.5703125" style="13" bestFit="1" customWidth="1"/>
    <col min="415" max="423" width="10.5703125" style="13" bestFit="1" customWidth="1"/>
    <col min="424" max="424" width="11.5703125" style="13" bestFit="1" customWidth="1"/>
    <col min="425" max="425" width="10.5703125" style="13" bestFit="1" customWidth="1"/>
    <col min="426" max="427" width="9.5703125" style="13" bestFit="1" customWidth="1"/>
    <col min="428" max="430" width="10.5703125" style="13" bestFit="1" customWidth="1"/>
    <col min="431" max="431" width="9.5703125" style="13" bestFit="1" customWidth="1"/>
    <col min="432" max="437" width="10.5703125" style="13" bestFit="1" customWidth="1"/>
    <col min="438" max="438" width="9.5703125" style="13" bestFit="1" customWidth="1"/>
    <col min="439" max="439" width="10.5703125" style="13" bestFit="1" customWidth="1"/>
    <col min="440" max="440" width="9.5703125" style="13" bestFit="1" customWidth="1"/>
    <col min="441" max="442" width="10.5703125" style="13" bestFit="1" customWidth="1"/>
    <col min="443" max="443" width="11.5703125" style="13" bestFit="1" customWidth="1"/>
    <col min="444" max="445" width="10.5703125" style="13" bestFit="1" customWidth="1"/>
    <col min="446" max="446" width="11.5703125" style="13" bestFit="1" customWidth="1"/>
    <col min="447" max="448" width="10.5703125" style="13" bestFit="1" customWidth="1"/>
    <col min="449" max="449" width="9.5703125" style="13" bestFit="1" customWidth="1"/>
    <col min="450" max="450" width="11.5703125" style="13" bestFit="1" customWidth="1"/>
    <col min="451" max="453" width="10.5703125" style="13" bestFit="1" customWidth="1"/>
    <col min="454" max="454" width="11.5703125" style="13" bestFit="1" customWidth="1"/>
    <col min="455" max="455" width="10.5703125" style="13" bestFit="1" customWidth="1"/>
    <col min="456" max="456" width="11.5703125" style="13" bestFit="1" customWidth="1"/>
    <col min="457" max="457" width="10.5703125" style="13" bestFit="1" customWidth="1"/>
    <col min="458" max="458" width="9.5703125" style="13" bestFit="1" customWidth="1"/>
    <col min="459" max="461" width="10.5703125" style="13" bestFit="1" customWidth="1"/>
    <col min="462" max="462" width="11.5703125" style="13" bestFit="1" customWidth="1"/>
    <col min="463" max="463" width="13.28515625" style="13" bestFit="1" customWidth="1"/>
    <col min="464" max="464" width="10.5703125" style="13" bestFit="1" customWidth="1"/>
    <col min="465" max="466" width="11.5703125" style="13" bestFit="1" customWidth="1"/>
    <col min="467" max="467" width="10.5703125" style="13" bestFit="1" customWidth="1"/>
    <col min="468" max="468" width="11.5703125" style="13" bestFit="1" customWidth="1"/>
    <col min="469" max="472" width="10.5703125" style="13" bestFit="1" customWidth="1"/>
    <col min="473" max="473" width="11.5703125" style="13" bestFit="1" customWidth="1"/>
    <col min="474" max="478" width="10.5703125" style="13" bestFit="1" customWidth="1"/>
    <col min="479" max="480" width="9.5703125" style="13" bestFit="1" customWidth="1"/>
    <col min="481" max="481" width="11.5703125" style="13" bestFit="1" customWidth="1"/>
    <col min="482" max="484" width="10.5703125" style="13" bestFit="1" customWidth="1"/>
    <col min="485" max="485" width="11.5703125" style="13" bestFit="1" customWidth="1"/>
    <col min="486" max="490" width="10.5703125" style="13" bestFit="1" customWidth="1"/>
    <col min="491" max="491" width="9.5703125" style="13" bestFit="1" customWidth="1"/>
    <col min="492" max="493" width="10.5703125" style="13" bestFit="1" customWidth="1"/>
    <col min="494" max="495" width="11.5703125" style="13" bestFit="1" customWidth="1"/>
    <col min="496" max="496" width="10.5703125" style="13" bestFit="1" customWidth="1"/>
    <col min="497" max="499" width="11.5703125" style="13" bestFit="1" customWidth="1"/>
    <col min="500" max="500" width="9.5703125" style="13" bestFit="1" customWidth="1"/>
    <col min="501" max="501" width="11.5703125" style="13" bestFit="1" customWidth="1"/>
    <col min="502" max="503" width="10.5703125" style="13" bestFit="1" customWidth="1"/>
    <col min="504" max="504" width="15.28515625" style="13" bestFit="1" customWidth="1"/>
    <col min="505" max="505" width="11.28515625" style="13" bestFit="1" customWidth="1"/>
    <col min="506" max="506" width="15" style="13" bestFit="1" customWidth="1"/>
    <col min="507" max="507" width="11.28515625" style="13" bestFit="1" customWidth="1"/>
    <col min="508" max="508" width="15" style="13" bestFit="1" customWidth="1"/>
    <col min="509" max="509" width="11.28515625" style="13" bestFit="1" customWidth="1"/>
    <col min="510" max="510" width="15" style="13" bestFit="1" customWidth="1"/>
    <col min="511" max="511" width="11.28515625" style="13" bestFit="1" customWidth="1"/>
    <col min="512" max="512" width="15" style="13" bestFit="1" customWidth="1"/>
    <col min="513" max="513" width="11.28515625" style="13" bestFit="1" customWidth="1"/>
    <col min="514" max="514" width="15" style="13" bestFit="1" customWidth="1"/>
    <col min="515" max="515" width="11.28515625" style="13" bestFit="1" customWidth="1"/>
    <col min="516" max="516" width="15" style="13" bestFit="1" customWidth="1"/>
    <col min="517" max="517" width="11.28515625" style="13" bestFit="1" customWidth="1"/>
    <col min="518" max="518" width="15" style="13" bestFit="1" customWidth="1"/>
    <col min="519" max="519" width="11.28515625" style="13" bestFit="1" customWidth="1"/>
    <col min="520" max="520" width="15" style="13" bestFit="1" customWidth="1"/>
    <col min="521" max="521" width="11.28515625" style="13" bestFit="1" customWidth="1"/>
    <col min="522" max="522" width="15" style="13" bestFit="1" customWidth="1"/>
    <col min="523" max="523" width="11.28515625" style="13" bestFit="1" customWidth="1"/>
    <col min="524" max="524" width="15" style="13" bestFit="1" customWidth="1"/>
    <col min="525" max="525" width="11.28515625" style="13" bestFit="1" customWidth="1"/>
    <col min="526" max="526" width="15" style="13" bestFit="1" customWidth="1"/>
    <col min="527" max="527" width="11.28515625" style="13" bestFit="1" customWidth="1"/>
    <col min="528" max="528" width="15" style="13" bestFit="1" customWidth="1"/>
    <col min="529" max="529" width="11.28515625" style="13" bestFit="1" customWidth="1"/>
    <col min="530" max="530" width="15" style="13" bestFit="1" customWidth="1"/>
    <col min="531" max="531" width="11.28515625" style="13" bestFit="1" customWidth="1"/>
    <col min="532" max="532" width="15" style="13" bestFit="1" customWidth="1"/>
    <col min="533" max="533" width="11.28515625" style="13" bestFit="1" customWidth="1"/>
    <col min="534" max="534" width="15" style="13" bestFit="1" customWidth="1"/>
    <col min="535" max="535" width="11.28515625" style="13" bestFit="1" customWidth="1"/>
    <col min="536" max="536" width="15" style="13" bestFit="1" customWidth="1"/>
    <col min="537" max="537" width="11.28515625" style="13" bestFit="1" customWidth="1"/>
    <col min="538" max="538" width="15" style="13" bestFit="1" customWidth="1"/>
    <col min="539" max="539" width="11.28515625" style="13" bestFit="1" customWidth="1"/>
    <col min="540" max="540" width="15" style="13" bestFit="1" customWidth="1"/>
    <col min="541" max="541" width="11.28515625" style="13" bestFit="1" customWidth="1"/>
    <col min="542" max="542" width="15" style="13" bestFit="1" customWidth="1"/>
    <col min="543" max="543" width="11.28515625" style="13" bestFit="1" customWidth="1"/>
    <col min="544" max="544" width="15" style="13" bestFit="1" customWidth="1"/>
    <col min="545" max="545" width="11.28515625" style="13" bestFit="1" customWidth="1"/>
    <col min="546" max="546" width="15" style="13" bestFit="1" customWidth="1"/>
    <col min="547" max="547" width="11.28515625" style="13" bestFit="1" customWidth="1"/>
    <col min="548" max="548" width="15" style="13" bestFit="1" customWidth="1"/>
    <col min="549" max="549" width="11.28515625" style="13" bestFit="1" customWidth="1"/>
    <col min="550" max="550" width="15" style="13" bestFit="1" customWidth="1"/>
    <col min="551" max="551" width="11.28515625" style="13" bestFit="1" customWidth="1"/>
    <col min="552" max="552" width="15" style="13" bestFit="1" customWidth="1"/>
    <col min="553" max="553" width="11.28515625" style="13" bestFit="1" customWidth="1"/>
    <col min="554" max="554" width="15" style="13" bestFit="1" customWidth="1"/>
    <col min="555" max="555" width="11.28515625" style="13" bestFit="1" customWidth="1"/>
    <col min="556" max="556" width="15" style="13" bestFit="1" customWidth="1"/>
    <col min="557" max="557" width="11.28515625" style="13" bestFit="1" customWidth="1"/>
    <col min="558" max="558" width="15" style="13" bestFit="1" customWidth="1"/>
    <col min="559" max="559" width="11.28515625" style="13" bestFit="1" customWidth="1"/>
    <col min="560" max="560" width="15" style="13" bestFit="1" customWidth="1"/>
    <col min="561" max="561" width="11.28515625" style="13" bestFit="1" customWidth="1"/>
    <col min="562" max="562" width="15" style="13" bestFit="1" customWidth="1"/>
    <col min="563" max="563" width="11.28515625" style="13" bestFit="1" customWidth="1"/>
    <col min="564" max="564" width="15" style="13" bestFit="1" customWidth="1"/>
    <col min="565" max="565" width="11.28515625" style="13" bestFit="1" customWidth="1"/>
    <col min="566" max="566" width="15" style="13" bestFit="1" customWidth="1"/>
    <col min="567" max="567" width="11.28515625" style="13" bestFit="1" customWidth="1"/>
    <col min="568" max="568" width="15" style="13" bestFit="1" customWidth="1"/>
    <col min="569" max="569" width="11.28515625" style="13" bestFit="1" customWidth="1"/>
    <col min="570" max="570" width="15" style="13" bestFit="1" customWidth="1"/>
    <col min="571" max="571" width="11.28515625" style="13" bestFit="1" customWidth="1"/>
    <col min="572" max="572" width="15" style="13" bestFit="1" customWidth="1"/>
    <col min="573" max="573" width="11.28515625" style="13" bestFit="1" customWidth="1"/>
    <col min="574" max="574" width="15" style="13" bestFit="1" customWidth="1"/>
    <col min="575" max="575" width="11.28515625" style="13" bestFit="1" customWidth="1"/>
    <col min="576" max="576" width="15" style="13" bestFit="1" customWidth="1"/>
    <col min="577" max="577" width="11.28515625" style="13" bestFit="1" customWidth="1"/>
    <col min="578" max="578" width="15" style="13" bestFit="1" customWidth="1"/>
    <col min="579" max="579" width="11.28515625" style="13" bestFit="1" customWidth="1"/>
    <col min="580" max="580" width="15" style="13" bestFit="1" customWidth="1"/>
    <col min="581" max="581" width="11.28515625" style="13" bestFit="1" customWidth="1"/>
    <col min="582" max="582" width="15" style="13" bestFit="1" customWidth="1"/>
    <col min="583" max="583" width="11.28515625" style="13" bestFit="1" customWidth="1"/>
    <col min="584" max="584" width="15" style="13" bestFit="1" customWidth="1"/>
    <col min="585" max="585" width="11.28515625" style="13" bestFit="1" customWidth="1"/>
    <col min="586" max="586" width="15" style="13" bestFit="1" customWidth="1"/>
    <col min="587" max="587" width="11.28515625" style="13" bestFit="1" customWidth="1"/>
    <col min="588" max="588" width="15" style="13" bestFit="1" customWidth="1"/>
    <col min="589" max="589" width="11.28515625" style="13" bestFit="1" customWidth="1"/>
    <col min="590" max="590" width="15" style="13" bestFit="1" customWidth="1"/>
    <col min="591" max="591" width="11.28515625" style="13" bestFit="1" customWidth="1"/>
    <col min="592" max="592" width="15" style="13" bestFit="1" customWidth="1"/>
    <col min="593" max="593" width="11.28515625" style="13" bestFit="1" customWidth="1"/>
    <col min="594" max="594" width="15" style="13" bestFit="1" customWidth="1"/>
    <col min="595" max="595" width="11.28515625" style="13" bestFit="1" customWidth="1"/>
    <col min="596" max="596" width="15" style="13" bestFit="1" customWidth="1"/>
    <col min="597" max="597" width="11.28515625" style="13" bestFit="1" customWidth="1"/>
    <col min="598" max="598" width="15" style="13" bestFit="1" customWidth="1"/>
    <col min="599" max="599" width="11.28515625" style="13" bestFit="1" customWidth="1"/>
    <col min="600" max="600" width="15" style="13" bestFit="1" customWidth="1"/>
    <col min="601" max="601" width="11.28515625" style="13" bestFit="1" customWidth="1"/>
    <col min="602" max="602" width="15" style="13" bestFit="1" customWidth="1"/>
    <col min="603" max="603" width="11.28515625" style="13" bestFit="1" customWidth="1"/>
    <col min="604" max="604" width="15" style="13" bestFit="1" customWidth="1"/>
    <col min="605" max="605" width="11.28515625" style="13" bestFit="1" customWidth="1"/>
    <col min="606" max="606" width="15" style="13" bestFit="1" customWidth="1"/>
    <col min="607" max="607" width="11.28515625" style="13" bestFit="1" customWidth="1"/>
    <col min="608" max="608" width="15" style="13" bestFit="1" customWidth="1"/>
    <col min="609" max="609" width="11.28515625" style="13" bestFit="1" customWidth="1"/>
    <col min="610" max="610" width="15" style="13" bestFit="1" customWidth="1"/>
    <col min="611" max="611" width="11.28515625" style="13" bestFit="1" customWidth="1"/>
    <col min="612" max="612" width="15" style="13" bestFit="1" customWidth="1"/>
    <col min="613" max="613" width="11.28515625" style="13" bestFit="1" customWidth="1"/>
    <col min="614" max="614" width="15" style="13" bestFit="1" customWidth="1"/>
    <col min="615" max="615" width="11.28515625" style="13" bestFit="1" customWidth="1"/>
    <col min="616" max="616" width="15" style="13" bestFit="1" customWidth="1"/>
    <col min="617" max="617" width="11.28515625" style="13" bestFit="1" customWidth="1"/>
    <col min="618" max="618" width="15" style="13" bestFit="1" customWidth="1"/>
    <col min="619" max="619" width="11.28515625" style="13" bestFit="1" customWidth="1"/>
    <col min="620" max="620" width="15" style="13" bestFit="1" customWidth="1"/>
    <col min="621" max="621" width="11.28515625" style="13" bestFit="1" customWidth="1"/>
    <col min="622" max="622" width="15" style="13" bestFit="1" customWidth="1"/>
    <col min="623" max="623" width="11.28515625" style="13" bestFit="1" customWidth="1"/>
    <col min="624" max="624" width="15" style="13" bestFit="1" customWidth="1"/>
    <col min="625" max="625" width="11.28515625" style="13" bestFit="1" customWidth="1"/>
    <col min="626" max="626" width="15" style="13" bestFit="1" customWidth="1"/>
    <col min="627" max="627" width="11.28515625" style="13" bestFit="1" customWidth="1"/>
    <col min="628" max="628" width="15" style="13" bestFit="1" customWidth="1"/>
    <col min="629" max="629" width="11.28515625" style="13" bestFit="1" customWidth="1"/>
    <col min="630" max="630" width="15" style="13" bestFit="1" customWidth="1"/>
    <col min="631" max="631" width="11.28515625" style="13" bestFit="1" customWidth="1"/>
    <col min="632" max="632" width="15" style="13" bestFit="1" customWidth="1"/>
    <col min="633" max="633" width="11.28515625" style="13" bestFit="1" customWidth="1"/>
    <col min="634" max="634" width="15" style="13" bestFit="1" customWidth="1"/>
    <col min="635" max="635" width="11.28515625" style="13" bestFit="1" customWidth="1"/>
    <col min="636" max="636" width="15" style="13" bestFit="1" customWidth="1"/>
    <col min="637" max="637" width="11.28515625" style="13" bestFit="1" customWidth="1"/>
    <col min="638" max="638" width="15" style="13" bestFit="1" customWidth="1"/>
    <col min="639" max="639" width="11.28515625" style="13" bestFit="1" customWidth="1"/>
    <col min="640" max="640" width="15" style="13" bestFit="1" customWidth="1"/>
    <col min="641" max="641" width="11.28515625" style="13" bestFit="1" customWidth="1"/>
    <col min="642" max="642" width="15" style="13" bestFit="1" customWidth="1"/>
    <col min="643" max="643" width="11.28515625" style="13" bestFit="1" customWidth="1"/>
    <col min="644" max="644" width="15" style="13" bestFit="1" customWidth="1"/>
    <col min="645" max="645" width="11.28515625" style="13" bestFit="1" customWidth="1"/>
    <col min="646" max="646" width="15" style="13" bestFit="1" customWidth="1"/>
    <col min="647" max="647" width="11.28515625" style="13" bestFit="1" customWidth="1"/>
    <col min="648" max="648" width="15" style="13" bestFit="1" customWidth="1"/>
    <col min="649" max="649" width="11.28515625" style="13" bestFit="1" customWidth="1"/>
    <col min="650" max="650" width="15" style="13" bestFit="1" customWidth="1"/>
    <col min="651" max="651" width="11.28515625" style="13" bestFit="1" customWidth="1"/>
    <col min="652" max="652" width="15" style="13" bestFit="1" customWidth="1"/>
    <col min="653" max="653" width="11.28515625" style="13" bestFit="1" customWidth="1"/>
    <col min="654" max="654" width="15" style="13" bestFit="1" customWidth="1"/>
    <col min="655" max="655" width="11.28515625" style="13" bestFit="1" customWidth="1"/>
    <col min="656" max="656" width="15" style="13" bestFit="1" customWidth="1"/>
    <col min="657" max="657" width="11.28515625" style="13" bestFit="1" customWidth="1"/>
    <col min="658" max="658" width="15" style="13" bestFit="1" customWidth="1"/>
    <col min="659" max="659" width="11.28515625" style="13" bestFit="1" customWidth="1"/>
    <col min="660" max="660" width="15" style="13" bestFit="1" customWidth="1"/>
    <col min="661" max="661" width="11.28515625" style="13" bestFit="1" customWidth="1"/>
    <col min="662" max="662" width="15" style="13" bestFit="1" customWidth="1"/>
    <col min="663" max="663" width="11.28515625" style="13" bestFit="1" customWidth="1"/>
    <col min="664" max="664" width="15" style="13" bestFit="1" customWidth="1"/>
    <col min="665" max="665" width="11.28515625" style="13" bestFit="1" customWidth="1"/>
    <col min="666" max="666" width="15" style="13" bestFit="1" customWidth="1"/>
    <col min="667" max="667" width="11.28515625" style="13" bestFit="1" customWidth="1"/>
    <col min="668" max="668" width="15" style="13" bestFit="1" customWidth="1"/>
    <col min="669" max="669" width="11.28515625" style="13" bestFit="1" customWidth="1"/>
    <col min="670" max="670" width="15" style="13" bestFit="1" customWidth="1"/>
    <col min="671" max="671" width="11.28515625" style="13" bestFit="1" customWidth="1"/>
    <col min="672" max="672" width="15" style="13" bestFit="1" customWidth="1"/>
    <col min="673" max="673" width="11.28515625" style="13" bestFit="1" customWidth="1"/>
    <col min="674" max="674" width="15" style="13" bestFit="1" customWidth="1"/>
    <col min="675" max="675" width="11.28515625" style="13" bestFit="1" customWidth="1"/>
    <col min="676" max="676" width="15" style="13" bestFit="1" customWidth="1"/>
    <col min="677" max="677" width="11.28515625" style="13" bestFit="1" customWidth="1"/>
    <col min="678" max="678" width="15" style="13" bestFit="1" customWidth="1"/>
    <col min="679" max="679" width="11.28515625" style="13" bestFit="1" customWidth="1"/>
    <col min="680" max="680" width="15" style="13" bestFit="1" customWidth="1"/>
    <col min="681" max="681" width="11.28515625" style="13" bestFit="1" customWidth="1"/>
    <col min="682" max="682" width="15" style="13" bestFit="1" customWidth="1"/>
    <col min="683" max="683" width="11.28515625" style="13" bestFit="1" customWidth="1"/>
    <col min="684" max="684" width="15" style="13" bestFit="1" customWidth="1"/>
    <col min="685" max="685" width="11.28515625" style="13" bestFit="1" customWidth="1"/>
    <col min="686" max="686" width="15" style="13" bestFit="1" customWidth="1"/>
    <col min="687" max="687" width="11.28515625" style="13" bestFit="1" customWidth="1"/>
    <col min="688" max="688" width="15" style="13" bestFit="1" customWidth="1"/>
    <col min="689" max="689" width="11.28515625" style="13" bestFit="1" customWidth="1"/>
    <col min="690" max="690" width="15" style="13" bestFit="1" customWidth="1"/>
    <col min="691" max="691" width="11.28515625" style="13" bestFit="1" customWidth="1"/>
    <col min="692" max="692" width="15" style="13" bestFit="1" customWidth="1"/>
    <col min="693" max="693" width="11.28515625" style="13" bestFit="1" customWidth="1"/>
    <col min="694" max="694" width="15" style="13" bestFit="1" customWidth="1"/>
    <col min="695" max="695" width="11.28515625" style="13" bestFit="1" customWidth="1"/>
    <col min="696" max="696" width="15" style="13" bestFit="1" customWidth="1"/>
    <col min="697" max="697" width="11.28515625" style="13" bestFit="1" customWidth="1"/>
    <col min="698" max="698" width="15" style="13" bestFit="1" customWidth="1"/>
    <col min="699" max="699" width="11.28515625" style="13" bestFit="1" customWidth="1"/>
    <col min="700" max="700" width="15" style="13" bestFit="1" customWidth="1"/>
    <col min="701" max="701" width="11.28515625" style="13" bestFit="1" customWidth="1"/>
    <col min="702" max="702" width="15" style="13" bestFit="1" customWidth="1"/>
    <col min="703" max="703" width="11.28515625" style="13" bestFit="1" customWidth="1"/>
    <col min="704" max="704" width="15" style="13" bestFit="1" customWidth="1"/>
    <col min="705" max="705" width="11.28515625" style="13" bestFit="1" customWidth="1"/>
    <col min="706" max="706" width="15" style="13" bestFit="1" customWidth="1"/>
    <col min="707" max="707" width="11.28515625" style="13" bestFit="1" customWidth="1"/>
    <col min="708" max="708" width="15" style="13" bestFit="1" customWidth="1"/>
    <col min="709" max="709" width="11.28515625" style="13" bestFit="1" customWidth="1"/>
    <col min="710" max="710" width="15" style="13" bestFit="1" customWidth="1"/>
    <col min="711" max="711" width="11.28515625" style="13" bestFit="1" customWidth="1"/>
    <col min="712" max="712" width="15" style="13" bestFit="1" customWidth="1"/>
    <col min="713" max="713" width="11.28515625" style="13" bestFit="1" customWidth="1"/>
    <col min="714" max="714" width="15" style="13" bestFit="1" customWidth="1"/>
    <col min="715" max="715" width="11.28515625" style="13" bestFit="1" customWidth="1"/>
    <col min="716" max="716" width="15" style="13" bestFit="1" customWidth="1"/>
    <col min="717" max="717" width="11.28515625" style="13" bestFit="1" customWidth="1"/>
    <col min="718" max="718" width="15" style="13" bestFit="1" customWidth="1"/>
    <col min="719" max="719" width="11.28515625" style="13" bestFit="1" customWidth="1"/>
    <col min="720" max="720" width="15" style="13" bestFit="1" customWidth="1"/>
    <col min="721" max="721" width="11.28515625" style="13" bestFit="1" customWidth="1"/>
    <col min="722" max="722" width="15" style="13" bestFit="1" customWidth="1"/>
    <col min="723" max="723" width="11.28515625" style="13" bestFit="1" customWidth="1"/>
    <col min="724" max="724" width="15" style="13" bestFit="1" customWidth="1"/>
    <col min="725" max="725" width="11.28515625" style="13" bestFit="1" customWidth="1"/>
    <col min="726" max="726" width="15" style="13" bestFit="1" customWidth="1"/>
    <col min="727" max="727" width="11.28515625" style="13" bestFit="1" customWidth="1"/>
    <col min="728" max="728" width="15" style="13" bestFit="1" customWidth="1"/>
    <col min="729" max="729" width="11.28515625" style="13" bestFit="1" customWidth="1"/>
    <col min="730" max="730" width="15" style="13" bestFit="1" customWidth="1"/>
    <col min="731" max="731" width="11.28515625" style="13" bestFit="1" customWidth="1"/>
    <col min="732" max="732" width="15" style="13" bestFit="1" customWidth="1"/>
    <col min="733" max="733" width="11.28515625" style="13" bestFit="1" customWidth="1"/>
    <col min="734" max="734" width="15" style="13" bestFit="1" customWidth="1"/>
    <col min="735" max="735" width="11.28515625" style="13" bestFit="1" customWidth="1"/>
    <col min="736" max="736" width="15" style="13" bestFit="1" customWidth="1"/>
    <col min="737" max="737" width="11.28515625" style="13" bestFit="1" customWidth="1"/>
    <col min="738" max="738" width="15" style="13" bestFit="1" customWidth="1"/>
    <col min="739" max="739" width="11.28515625" style="13" bestFit="1" customWidth="1"/>
    <col min="740" max="740" width="15" style="13" bestFit="1" customWidth="1"/>
    <col min="741" max="741" width="11.28515625" style="13" bestFit="1" customWidth="1"/>
    <col min="742" max="742" width="15" style="13" bestFit="1" customWidth="1"/>
    <col min="743" max="743" width="11.28515625" style="13" bestFit="1" customWidth="1"/>
    <col min="744" max="744" width="15" style="13" bestFit="1" customWidth="1"/>
    <col min="745" max="745" width="11.28515625" style="13" bestFit="1" customWidth="1"/>
    <col min="746" max="746" width="15" style="13" bestFit="1" customWidth="1"/>
    <col min="747" max="747" width="11.28515625" style="13" bestFit="1" customWidth="1"/>
    <col min="748" max="748" width="15" style="13" bestFit="1" customWidth="1"/>
    <col min="749" max="749" width="11.28515625" style="13" bestFit="1" customWidth="1"/>
    <col min="750" max="750" width="15" style="13" bestFit="1" customWidth="1"/>
    <col min="751" max="751" width="11.28515625" style="13" bestFit="1" customWidth="1"/>
    <col min="752" max="752" width="15" style="13" bestFit="1" customWidth="1"/>
    <col min="753" max="753" width="11.28515625" style="13" bestFit="1" customWidth="1"/>
    <col min="754" max="754" width="15" style="13" bestFit="1" customWidth="1"/>
    <col min="755" max="755" width="11.28515625" style="13" bestFit="1" customWidth="1"/>
    <col min="756" max="756" width="15" style="13" bestFit="1" customWidth="1"/>
    <col min="757" max="757" width="11.28515625" style="13" bestFit="1" customWidth="1"/>
    <col min="758" max="758" width="15" style="13" bestFit="1" customWidth="1"/>
    <col min="759" max="759" width="11.28515625" style="13" bestFit="1" customWidth="1"/>
    <col min="760" max="760" width="15" style="13" bestFit="1" customWidth="1"/>
    <col min="761" max="761" width="11.28515625" style="13" bestFit="1" customWidth="1"/>
    <col min="762" max="762" width="15" style="13" bestFit="1" customWidth="1"/>
    <col min="763" max="763" width="11.28515625" style="13" bestFit="1" customWidth="1"/>
    <col min="764" max="764" width="15" style="13" bestFit="1" customWidth="1"/>
    <col min="765" max="765" width="11.28515625" style="13" bestFit="1" customWidth="1"/>
    <col min="766" max="766" width="15" style="13" bestFit="1" customWidth="1"/>
    <col min="767" max="767" width="11.28515625" style="13" bestFit="1" customWidth="1"/>
    <col min="768" max="768" width="15" style="13" bestFit="1" customWidth="1"/>
    <col min="769" max="769" width="11.28515625" style="13" bestFit="1" customWidth="1"/>
    <col min="770" max="770" width="15" style="13" bestFit="1" customWidth="1"/>
    <col min="771" max="771" width="11.28515625" style="13" bestFit="1" customWidth="1"/>
    <col min="772" max="772" width="15" style="13" bestFit="1" customWidth="1"/>
    <col min="773" max="773" width="11.28515625" style="13" bestFit="1" customWidth="1"/>
    <col min="774" max="774" width="15" style="13" bestFit="1" customWidth="1"/>
    <col min="775" max="775" width="11.28515625" style="13" bestFit="1" customWidth="1"/>
    <col min="776" max="776" width="15" style="13" bestFit="1" customWidth="1"/>
    <col min="777" max="777" width="11.28515625" style="13" bestFit="1" customWidth="1"/>
    <col min="778" max="778" width="15" style="13" bestFit="1" customWidth="1"/>
    <col min="779" max="779" width="11.28515625" style="13" bestFit="1" customWidth="1"/>
    <col min="780" max="780" width="15" style="13" bestFit="1" customWidth="1"/>
    <col min="781" max="781" width="11.28515625" style="13" bestFit="1" customWidth="1"/>
    <col min="782" max="782" width="15" style="13" bestFit="1" customWidth="1"/>
    <col min="783" max="783" width="11.28515625" style="13" bestFit="1" customWidth="1"/>
    <col min="784" max="784" width="15" style="13" bestFit="1" customWidth="1"/>
    <col min="785" max="785" width="11.28515625" style="13" bestFit="1" customWidth="1"/>
    <col min="786" max="786" width="15" style="13" bestFit="1" customWidth="1"/>
    <col min="787" max="787" width="11.28515625" style="13" bestFit="1" customWidth="1"/>
    <col min="788" max="788" width="15" style="13" bestFit="1" customWidth="1"/>
    <col min="789" max="789" width="11.28515625" style="13" bestFit="1" customWidth="1"/>
    <col min="790" max="790" width="15" style="13" bestFit="1" customWidth="1"/>
    <col min="791" max="791" width="11.28515625" style="13" bestFit="1" customWidth="1"/>
    <col min="792" max="792" width="15" style="13" bestFit="1" customWidth="1"/>
    <col min="793" max="793" width="11.28515625" style="13" bestFit="1" customWidth="1"/>
    <col min="794" max="794" width="15" style="13" bestFit="1" customWidth="1"/>
    <col min="795" max="795" width="11.28515625" style="13" bestFit="1" customWidth="1"/>
    <col min="796" max="796" width="15" style="13" bestFit="1" customWidth="1"/>
    <col min="797" max="797" width="11.28515625" style="13" bestFit="1" customWidth="1"/>
    <col min="798" max="798" width="15" style="13" bestFit="1" customWidth="1"/>
    <col min="799" max="799" width="11.28515625" style="13" bestFit="1" customWidth="1"/>
    <col min="800" max="800" width="15" style="13" bestFit="1" customWidth="1"/>
    <col min="801" max="801" width="11.28515625" style="13" bestFit="1" customWidth="1"/>
    <col min="802" max="802" width="15" style="13" bestFit="1" customWidth="1"/>
    <col min="803" max="803" width="11.28515625" style="13" bestFit="1" customWidth="1"/>
    <col min="804" max="804" width="15" style="13" bestFit="1" customWidth="1"/>
    <col min="805" max="805" width="11.28515625" style="13" bestFit="1" customWidth="1"/>
    <col min="806" max="806" width="15" style="13" bestFit="1" customWidth="1"/>
    <col min="807" max="807" width="11.28515625" style="13" bestFit="1" customWidth="1"/>
    <col min="808" max="808" width="15" style="13" bestFit="1" customWidth="1"/>
    <col min="809" max="809" width="11.28515625" style="13" bestFit="1" customWidth="1"/>
    <col min="810" max="810" width="15" style="13" bestFit="1" customWidth="1"/>
    <col min="811" max="811" width="11.28515625" style="13" bestFit="1" customWidth="1"/>
    <col min="812" max="812" width="15" style="13" bestFit="1" customWidth="1"/>
    <col min="813" max="813" width="11.28515625" style="13" bestFit="1" customWidth="1"/>
    <col min="814" max="814" width="15" style="13" bestFit="1" customWidth="1"/>
    <col min="815" max="815" width="11.28515625" style="13" bestFit="1" customWidth="1"/>
    <col min="816" max="816" width="15" style="13" bestFit="1" customWidth="1"/>
    <col min="817" max="817" width="11.28515625" style="13" bestFit="1" customWidth="1"/>
    <col min="818" max="818" width="15" style="13" bestFit="1" customWidth="1"/>
    <col min="819" max="819" width="11.28515625" style="13" bestFit="1" customWidth="1"/>
    <col min="820" max="820" width="15" style="13" bestFit="1" customWidth="1"/>
    <col min="821" max="821" width="11.28515625" style="13" bestFit="1" customWidth="1"/>
    <col min="822" max="822" width="15" style="13" bestFit="1" customWidth="1"/>
    <col min="823" max="823" width="11.28515625" style="13" bestFit="1" customWidth="1"/>
    <col min="824" max="824" width="15" style="13" bestFit="1" customWidth="1"/>
    <col min="825" max="825" width="11.28515625" style="13" bestFit="1" customWidth="1"/>
    <col min="826" max="826" width="15" style="13" bestFit="1" customWidth="1"/>
    <col min="827" max="827" width="11.28515625" style="13" bestFit="1" customWidth="1"/>
    <col min="828" max="828" width="15" style="13" bestFit="1" customWidth="1"/>
    <col min="829" max="829" width="11.28515625" style="13" bestFit="1" customWidth="1"/>
    <col min="830" max="830" width="15" style="13" bestFit="1" customWidth="1"/>
    <col min="831" max="831" width="11.28515625" style="13" bestFit="1" customWidth="1"/>
    <col min="832" max="832" width="15" style="13" bestFit="1" customWidth="1"/>
    <col min="833" max="833" width="11.28515625" style="13" bestFit="1" customWidth="1"/>
    <col min="834" max="834" width="15" style="13" bestFit="1" customWidth="1"/>
    <col min="835" max="835" width="11.28515625" style="13" bestFit="1" customWidth="1"/>
    <col min="836" max="836" width="15" style="13" bestFit="1" customWidth="1"/>
    <col min="837" max="837" width="11.28515625" style="13" bestFit="1" customWidth="1"/>
    <col min="838" max="838" width="15" style="13" bestFit="1" customWidth="1"/>
    <col min="839" max="839" width="11.28515625" style="13" bestFit="1" customWidth="1"/>
    <col min="840" max="840" width="15" style="13" bestFit="1" customWidth="1"/>
    <col min="841" max="841" width="11.28515625" style="13" bestFit="1" customWidth="1"/>
    <col min="842" max="842" width="15" style="13" bestFit="1" customWidth="1"/>
    <col min="843" max="843" width="11.28515625" style="13" bestFit="1" customWidth="1"/>
    <col min="844" max="844" width="15" style="13" bestFit="1" customWidth="1"/>
    <col min="845" max="845" width="11.28515625" style="13" bestFit="1" customWidth="1"/>
    <col min="846" max="846" width="15" style="13" bestFit="1" customWidth="1"/>
    <col min="847" max="847" width="11.28515625" style="13" bestFit="1" customWidth="1"/>
    <col min="848" max="848" width="15" style="13" bestFit="1" customWidth="1"/>
    <col min="849" max="849" width="11.28515625" style="13" bestFit="1" customWidth="1"/>
    <col min="850" max="850" width="15" style="13" bestFit="1" customWidth="1"/>
    <col min="851" max="851" width="11.28515625" style="13" bestFit="1" customWidth="1"/>
    <col min="852" max="852" width="15" style="13" bestFit="1" customWidth="1"/>
    <col min="853" max="853" width="11.28515625" style="13" bestFit="1" customWidth="1"/>
    <col min="854" max="854" width="15" style="13" bestFit="1" customWidth="1"/>
    <col min="855" max="855" width="11.28515625" style="13" bestFit="1" customWidth="1"/>
    <col min="856" max="856" width="15" style="13" bestFit="1" customWidth="1"/>
    <col min="857" max="857" width="11.28515625" style="13" bestFit="1" customWidth="1"/>
    <col min="858" max="858" width="15" style="13" bestFit="1" customWidth="1"/>
    <col min="859" max="859" width="11.28515625" style="13" bestFit="1" customWidth="1"/>
    <col min="860" max="860" width="15" style="13" bestFit="1" customWidth="1"/>
    <col min="861" max="861" width="11.28515625" style="13" bestFit="1" customWidth="1"/>
    <col min="862" max="862" width="15" style="13" bestFit="1" customWidth="1"/>
    <col min="863" max="863" width="11.28515625" style="13" bestFit="1" customWidth="1"/>
    <col min="864" max="864" width="15" style="13" bestFit="1" customWidth="1"/>
    <col min="865" max="865" width="11.28515625" style="13" bestFit="1" customWidth="1"/>
    <col min="866" max="866" width="15" style="13" bestFit="1" customWidth="1"/>
    <col min="867" max="867" width="11.28515625" style="13" bestFit="1" customWidth="1"/>
    <col min="868" max="868" width="15" style="13" bestFit="1" customWidth="1"/>
    <col min="869" max="869" width="11.28515625" style="13" bestFit="1" customWidth="1"/>
    <col min="870" max="870" width="15" style="13" bestFit="1" customWidth="1"/>
    <col min="871" max="871" width="11.28515625" style="13" bestFit="1" customWidth="1"/>
    <col min="872" max="872" width="15" style="13" bestFit="1" customWidth="1"/>
    <col min="873" max="873" width="11.28515625" style="13" bestFit="1" customWidth="1"/>
    <col min="874" max="874" width="15" style="13" bestFit="1" customWidth="1"/>
    <col min="875" max="875" width="11.28515625" style="13" bestFit="1" customWidth="1"/>
    <col min="876" max="876" width="15" style="13" bestFit="1" customWidth="1"/>
    <col min="877" max="877" width="11.28515625" style="13" bestFit="1" customWidth="1"/>
    <col min="878" max="878" width="15" style="13" bestFit="1" customWidth="1"/>
    <col min="879" max="879" width="11.28515625" style="13" bestFit="1" customWidth="1"/>
    <col min="880" max="880" width="15" style="13" bestFit="1" customWidth="1"/>
    <col min="881" max="881" width="11.28515625" style="13" bestFit="1" customWidth="1"/>
    <col min="882" max="882" width="15" style="13" bestFit="1" customWidth="1"/>
    <col min="883" max="883" width="11.28515625" style="13" bestFit="1" customWidth="1"/>
    <col min="884" max="884" width="15" style="13" bestFit="1" customWidth="1"/>
    <col min="885" max="885" width="11.28515625" style="13" bestFit="1" customWidth="1"/>
    <col min="886" max="886" width="15" style="13" bestFit="1" customWidth="1"/>
    <col min="887" max="887" width="11.28515625" style="13" bestFit="1" customWidth="1"/>
    <col min="888" max="888" width="15" style="13" bestFit="1" customWidth="1"/>
    <col min="889" max="889" width="11.28515625" style="13" bestFit="1" customWidth="1"/>
    <col min="890" max="890" width="15" style="13" bestFit="1" customWidth="1"/>
    <col min="891" max="891" width="11.28515625" style="13" bestFit="1" customWidth="1"/>
    <col min="892" max="892" width="15" style="13" bestFit="1" customWidth="1"/>
    <col min="893" max="893" width="11.28515625" style="13" bestFit="1" customWidth="1"/>
    <col min="894" max="894" width="15" style="13" bestFit="1" customWidth="1"/>
    <col min="895" max="895" width="11.28515625" style="13" bestFit="1" customWidth="1"/>
    <col min="896" max="896" width="15" style="13" bestFit="1" customWidth="1"/>
    <col min="897" max="897" width="11.28515625" style="13" bestFit="1" customWidth="1"/>
    <col min="898" max="898" width="15" style="13" bestFit="1" customWidth="1"/>
    <col min="899" max="899" width="11.28515625" style="13" bestFit="1" customWidth="1"/>
    <col min="900" max="900" width="15" style="13" bestFit="1" customWidth="1"/>
    <col min="901" max="901" width="11.28515625" style="13" bestFit="1" customWidth="1"/>
    <col min="902" max="902" width="15" style="13" bestFit="1" customWidth="1"/>
    <col min="903" max="903" width="11.28515625" style="13" bestFit="1" customWidth="1"/>
    <col min="904" max="904" width="15" style="13" bestFit="1" customWidth="1"/>
    <col min="905" max="905" width="11.28515625" style="13" bestFit="1" customWidth="1"/>
    <col min="906" max="906" width="15" style="13" bestFit="1" customWidth="1"/>
    <col min="907" max="907" width="11.28515625" style="13" bestFit="1" customWidth="1"/>
    <col min="908" max="908" width="15" style="13" bestFit="1" customWidth="1"/>
    <col min="909" max="909" width="11.28515625" style="13" bestFit="1" customWidth="1"/>
    <col min="910" max="910" width="15" style="13" bestFit="1" customWidth="1"/>
    <col min="911" max="911" width="11.28515625" style="13" bestFit="1" customWidth="1"/>
    <col min="912" max="912" width="15" style="13" bestFit="1" customWidth="1"/>
    <col min="913" max="913" width="11.28515625" style="13" bestFit="1" customWidth="1"/>
    <col min="914" max="914" width="15" style="13" bestFit="1" customWidth="1"/>
    <col min="915" max="915" width="11.28515625" style="13" bestFit="1" customWidth="1"/>
    <col min="916" max="916" width="15" style="13" bestFit="1" customWidth="1"/>
    <col min="917" max="917" width="11.28515625" style="13" bestFit="1" customWidth="1"/>
    <col min="918" max="918" width="15" style="13" bestFit="1" customWidth="1"/>
    <col min="919" max="919" width="11.28515625" style="13" bestFit="1" customWidth="1"/>
    <col min="920" max="920" width="15" style="13" bestFit="1" customWidth="1"/>
    <col min="921" max="921" width="11.28515625" style="13" bestFit="1" customWidth="1"/>
    <col min="922" max="922" width="15" style="13" bestFit="1" customWidth="1"/>
    <col min="923" max="923" width="11.28515625" style="13" bestFit="1" customWidth="1"/>
    <col min="924" max="924" width="15" style="13" bestFit="1" customWidth="1"/>
    <col min="925" max="925" width="11.28515625" style="13" bestFit="1" customWidth="1"/>
    <col min="926" max="926" width="15" style="13" bestFit="1" customWidth="1"/>
    <col min="927" max="927" width="11.28515625" style="13" bestFit="1" customWidth="1"/>
    <col min="928" max="928" width="15" style="13" bestFit="1" customWidth="1"/>
    <col min="929" max="929" width="11.28515625" style="13" bestFit="1" customWidth="1"/>
    <col min="930" max="930" width="15" style="13" bestFit="1" customWidth="1"/>
    <col min="931" max="931" width="11.28515625" style="13" bestFit="1" customWidth="1"/>
    <col min="932" max="932" width="15" style="13" bestFit="1" customWidth="1"/>
    <col min="933" max="933" width="11.28515625" style="13" bestFit="1" customWidth="1"/>
    <col min="934" max="934" width="15" style="13" bestFit="1" customWidth="1"/>
    <col min="935" max="935" width="11.28515625" style="13" bestFit="1" customWidth="1"/>
    <col min="936" max="936" width="15" style="13" bestFit="1" customWidth="1"/>
    <col min="937" max="937" width="11.28515625" style="13" bestFit="1" customWidth="1"/>
    <col min="938" max="938" width="15" style="13" bestFit="1" customWidth="1"/>
    <col min="939" max="939" width="11.28515625" style="13" bestFit="1" customWidth="1"/>
    <col min="940" max="940" width="15" style="13" bestFit="1" customWidth="1"/>
    <col min="941" max="941" width="11.28515625" style="13" bestFit="1" customWidth="1"/>
    <col min="942" max="942" width="15" style="13" bestFit="1" customWidth="1"/>
    <col min="943" max="943" width="11.28515625" style="13" bestFit="1" customWidth="1"/>
    <col min="944" max="944" width="15" style="13" bestFit="1" customWidth="1"/>
    <col min="945" max="945" width="11.28515625" style="13" bestFit="1" customWidth="1"/>
    <col min="946" max="946" width="15" style="13" bestFit="1" customWidth="1"/>
    <col min="947" max="947" width="11.28515625" style="13" bestFit="1" customWidth="1"/>
    <col min="948" max="948" width="15" style="13" bestFit="1" customWidth="1"/>
    <col min="949" max="949" width="11.28515625" style="13" bestFit="1" customWidth="1"/>
    <col min="950" max="950" width="15" style="13" bestFit="1" customWidth="1"/>
    <col min="951" max="951" width="11.28515625" style="13" bestFit="1" customWidth="1"/>
    <col min="952" max="952" width="15" style="13" bestFit="1" customWidth="1"/>
    <col min="953" max="953" width="11.28515625" style="13" bestFit="1" customWidth="1"/>
    <col min="954" max="954" width="15" style="13" bestFit="1" customWidth="1"/>
    <col min="955" max="955" width="11.28515625" style="13" bestFit="1" customWidth="1"/>
    <col min="956" max="956" width="15" style="13" bestFit="1" customWidth="1"/>
    <col min="957" max="957" width="11.28515625" style="13" bestFit="1" customWidth="1"/>
    <col min="958" max="958" width="15" style="13" bestFit="1" customWidth="1"/>
    <col min="959" max="959" width="11.28515625" style="13" bestFit="1" customWidth="1"/>
    <col min="960" max="960" width="15" style="13" bestFit="1" customWidth="1"/>
    <col min="961" max="961" width="11.28515625" style="13" bestFit="1" customWidth="1"/>
    <col min="962" max="962" width="15" style="13" bestFit="1" customWidth="1"/>
    <col min="963" max="963" width="11.28515625" style="13" bestFit="1" customWidth="1"/>
    <col min="964" max="964" width="15" style="13" bestFit="1" customWidth="1"/>
    <col min="965" max="965" width="11.28515625" style="13" bestFit="1" customWidth="1"/>
    <col min="966" max="966" width="15" style="13" bestFit="1" customWidth="1"/>
    <col min="967" max="967" width="11.28515625" style="13" bestFit="1" customWidth="1"/>
    <col min="968" max="968" width="15" style="13" bestFit="1" customWidth="1"/>
    <col min="969" max="969" width="11.28515625" style="13" bestFit="1" customWidth="1"/>
    <col min="970" max="970" width="15" style="13" bestFit="1" customWidth="1"/>
    <col min="971" max="971" width="11.28515625" style="13" bestFit="1" customWidth="1"/>
    <col min="972" max="972" width="15" style="13" bestFit="1" customWidth="1"/>
    <col min="973" max="973" width="11.28515625" style="13" bestFit="1" customWidth="1"/>
    <col min="974" max="974" width="15" style="13" bestFit="1" customWidth="1"/>
    <col min="975" max="975" width="11.28515625" style="13" bestFit="1" customWidth="1"/>
    <col min="976" max="976" width="15" style="13" bestFit="1" customWidth="1"/>
    <col min="977" max="977" width="11.28515625" style="13" bestFit="1" customWidth="1"/>
    <col min="978" max="978" width="15" style="13" bestFit="1" customWidth="1"/>
    <col min="979" max="979" width="11.28515625" style="13" bestFit="1" customWidth="1"/>
    <col min="980" max="980" width="15" style="13" bestFit="1" customWidth="1"/>
    <col min="981" max="981" width="11.28515625" style="13" bestFit="1" customWidth="1"/>
    <col min="982" max="982" width="15" style="13" bestFit="1" customWidth="1"/>
    <col min="983" max="983" width="11.28515625" style="13" bestFit="1" customWidth="1"/>
    <col min="984" max="984" width="15" style="13" bestFit="1" customWidth="1"/>
    <col min="985" max="985" width="11.28515625" style="13" bestFit="1" customWidth="1"/>
    <col min="986" max="986" width="15" style="13" bestFit="1" customWidth="1"/>
    <col min="987" max="987" width="11.28515625" style="13" bestFit="1" customWidth="1"/>
    <col min="988" max="988" width="15" style="13" bestFit="1" customWidth="1"/>
    <col min="989" max="989" width="11.28515625" style="13" bestFit="1" customWidth="1"/>
    <col min="990" max="990" width="15" style="13" bestFit="1" customWidth="1"/>
    <col min="991" max="991" width="11.28515625" style="13" bestFit="1" customWidth="1"/>
    <col min="992" max="992" width="15" style="13" bestFit="1" customWidth="1"/>
    <col min="993" max="993" width="11.28515625" style="13" bestFit="1" customWidth="1"/>
    <col min="994" max="994" width="15" style="13" bestFit="1" customWidth="1"/>
    <col min="995" max="995" width="11.28515625" style="13" bestFit="1" customWidth="1"/>
    <col min="996" max="996" width="15" style="13" bestFit="1" customWidth="1"/>
    <col min="997" max="997" width="11.28515625" style="13" bestFit="1" customWidth="1"/>
    <col min="998" max="998" width="15" style="13" bestFit="1" customWidth="1"/>
    <col min="999" max="999" width="11.28515625" style="13" bestFit="1" customWidth="1"/>
    <col min="1000" max="1000" width="15" style="13" bestFit="1" customWidth="1"/>
    <col min="1001" max="1001" width="11.28515625" style="13" bestFit="1" customWidth="1"/>
    <col min="1002" max="1002" width="15" style="13" bestFit="1" customWidth="1"/>
    <col min="1003" max="1003" width="11.28515625" style="13" bestFit="1" customWidth="1"/>
    <col min="1004" max="1004" width="15" style="13" bestFit="1" customWidth="1"/>
    <col min="1005" max="1005" width="11.28515625" style="13" bestFit="1" customWidth="1"/>
    <col min="1006" max="1006" width="20" style="13" bestFit="1" customWidth="1"/>
    <col min="1007" max="1007" width="16.28515625" style="13" bestFit="1" customWidth="1"/>
    <col min="1008" max="16384" width="9.140625" style="13"/>
  </cols>
  <sheetData>
    <row r="3" spans="1:504" x14ac:dyDescent="0.25">
      <c r="A3" s="11" t="s">
        <v>8364</v>
      </c>
      <c r="B3" s="11" t="s">
        <v>8360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</row>
    <row r="4" spans="1:504" x14ac:dyDescent="0.25">
      <c r="A4" s="11" t="s">
        <v>8362</v>
      </c>
      <c r="B4" t="s">
        <v>8238</v>
      </c>
      <c r="C4" t="s">
        <v>8225</v>
      </c>
      <c r="D4" t="s">
        <v>8241</v>
      </c>
      <c r="E4" t="s">
        <v>8228</v>
      </c>
      <c r="F4" t="s">
        <v>8239</v>
      </c>
      <c r="G4" t="s">
        <v>8235</v>
      </c>
      <c r="H4" t="s">
        <v>8231</v>
      </c>
      <c r="I4" t="s">
        <v>8226</v>
      </c>
      <c r="J4" t="s">
        <v>8229</v>
      </c>
      <c r="K4" t="s">
        <v>8224</v>
      </c>
      <c r="L4" t="s">
        <v>8230</v>
      </c>
      <c r="M4" t="s">
        <v>8240</v>
      </c>
      <c r="N4" t="s">
        <v>8236</v>
      </c>
      <c r="O4" t="s">
        <v>8242</v>
      </c>
      <c r="P4" t="s">
        <v>8237</v>
      </c>
      <c r="Q4" t="s">
        <v>8232</v>
      </c>
      <c r="R4" t="s">
        <v>8233</v>
      </c>
      <c r="S4" t="s">
        <v>8227</v>
      </c>
      <c r="T4" t="s">
        <v>8234</v>
      </c>
      <c r="U4" t="s">
        <v>8243</v>
      </c>
      <c r="V4" t="s">
        <v>8223</v>
      </c>
      <c r="W4" t="s">
        <v>8361</v>
      </c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</row>
    <row r="5" spans="1:504" x14ac:dyDescent="0.25">
      <c r="A5" s="12" t="s">
        <v>8314</v>
      </c>
      <c r="B5" s="8"/>
      <c r="C5" s="8">
        <v>0</v>
      </c>
      <c r="D5" s="8"/>
      <c r="E5" s="8">
        <v>3</v>
      </c>
      <c r="F5" s="8"/>
      <c r="G5" s="8">
        <v>0</v>
      </c>
      <c r="H5" s="8"/>
      <c r="I5" s="8"/>
      <c r="J5" s="8"/>
      <c r="K5" s="8">
        <v>98</v>
      </c>
      <c r="L5" s="8"/>
      <c r="M5" s="8"/>
      <c r="N5" s="8"/>
      <c r="O5" s="8"/>
      <c r="P5" s="8"/>
      <c r="Q5" s="8"/>
      <c r="R5" s="8"/>
      <c r="S5" s="8"/>
      <c r="T5" s="8">
        <v>0</v>
      </c>
      <c r="U5" s="8"/>
      <c r="V5" s="8">
        <v>402</v>
      </c>
      <c r="W5" s="8">
        <v>503</v>
      </c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</row>
    <row r="6" spans="1:504" x14ac:dyDescent="0.25">
      <c r="A6" s="12" t="s">
        <v>8342</v>
      </c>
      <c r="B6" s="8"/>
      <c r="C6" s="8"/>
      <c r="D6" s="8"/>
      <c r="E6" s="8">
        <v>2</v>
      </c>
      <c r="F6" s="8"/>
      <c r="G6" s="8"/>
      <c r="H6" s="8"/>
      <c r="I6" s="8"/>
      <c r="J6" s="8"/>
      <c r="K6" s="8">
        <v>7</v>
      </c>
      <c r="L6" s="8"/>
      <c r="M6" s="8"/>
      <c r="N6" s="8"/>
      <c r="O6" s="8"/>
      <c r="P6" s="8"/>
      <c r="Q6" s="8"/>
      <c r="R6" s="8"/>
      <c r="S6" s="8"/>
      <c r="T6" s="8"/>
      <c r="U6" s="8"/>
      <c r="V6" s="8">
        <v>138</v>
      </c>
      <c r="W6" s="8">
        <v>147</v>
      </c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</row>
    <row r="7" spans="1:504" x14ac:dyDescent="0.25">
      <c r="A7" s="12" t="s">
        <v>8330</v>
      </c>
      <c r="B7" s="8"/>
      <c r="C7" s="8"/>
      <c r="D7" s="8"/>
      <c r="E7" s="8"/>
      <c r="F7" s="8"/>
      <c r="G7" s="8">
        <v>0</v>
      </c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>
        <v>112</v>
      </c>
      <c r="W7" s="8">
        <v>112</v>
      </c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</row>
    <row r="8" spans="1:504" x14ac:dyDescent="0.25">
      <c r="A8" s="12" t="s">
        <v>8356</v>
      </c>
      <c r="B8" s="8"/>
      <c r="C8" s="8">
        <v>23</v>
      </c>
      <c r="D8" s="8"/>
      <c r="E8" s="8">
        <v>1</v>
      </c>
      <c r="F8" s="8"/>
      <c r="G8" s="8"/>
      <c r="H8" s="8"/>
      <c r="I8" s="8"/>
      <c r="J8" s="8"/>
      <c r="K8" s="8">
        <v>0</v>
      </c>
      <c r="L8" s="8"/>
      <c r="M8" s="8">
        <v>52</v>
      </c>
      <c r="N8" s="8">
        <v>0</v>
      </c>
      <c r="O8" s="8"/>
      <c r="P8" s="8"/>
      <c r="Q8" s="8"/>
      <c r="R8" s="8"/>
      <c r="S8" s="8"/>
      <c r="T8" s="8"/>
      <c r="U8" s="8"/>
      <c r="V8" s="8">
        <v>236</v>
      </c>
      <c r="W8" s="8">
        <v>312</v>
      </c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</row>
    <row r="9" spans="1:504" x14ac:dyDescent="0.25">
      <c r="A9" s="12" t="s">
        <v>8352</v>
      </c>
      <c r="B9" s="8"/>
      <c r="C9" s="8">
        <v>109</v>
      </c>
      <c r="D9" s="8"/>
      <c r="E9" s="8"/>
      <c r="F9" s="8"/>
      <c r="G9" s="8"/>
      <c r="H9" s="8"/>
      <c r="I9" s="8"/>
      <c r="J9" s="8">
        <v>102</v>
      </c>
      <c r="K9" s="8">
        <v>535</v>
      </c>
      <c r="L9" s="8"/>
      <c r="M9" s="8"/>
      <c r="N9" s="8"/>
      <c r="O9" s="8"/>
      <c r="P9" s="8"/>
      <c r="Q9" s="8"/>
      <c r="R9" s="8"/>
      <c r="S9" s="8"/>
      <c r="T9" s="8"/>
      <c r="U9" s="8"/>
      <c r="V9" s="8">
        <v>3776</v>
      </c>
      <c r="W9" s="8">
        <v>4522</v>
      </c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</row>
    <row r="10" spans="1:504" x14ac:dyDescent="0.25">
      <c r="A10" s="12" t="s">
        <v>8313</v>
      </c>
      <c r="B10" s="8"/>
      <c r="C10" s="8">
        <v>147</v>
      </c>
      <c r="D10" s="8"/>
      <c r="E10" s="8">
        <v>456</v>
      </c>
      <c r="F10" s="8"/>
      <c r="G10" s="8">
        <v>103</v>
      </c>
      <c r="H10" s="8"/>
      <c r="I10" s="8">
        <v>239</v>
      </c>
      <c r="J10" s="8"/>
      <c r="K10" s="8">
        <v>923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>
        <v>20507</v>
      </c>
      <c r="W10" s="8">
        <v>22375</v>
      </c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</row>
    <row r="11" spans="1:504" x14ac:dyDescent="0.25">
      <c r="A11" s="12" t="s">
        <v>8312</v>
      </c>
      <c r="B11" s="8"/>
      <c r="C11" s="8">
        <v>81</v>
      </c>
      <c r="D11" s="8"/>
      <c r="E11" s="8">
        <v>18</v>
      </c>
      <c r="F11" s="8"/>
      <c r="G11" s="8">
        <v>0</v>
      </c>
      <c r="H11" s="8"/>
      <c r="I11" s="8">
        <v>0</v>
      </c>
      <c r="J11" s="8"/>
      <c r="K11" s="8">
        <v>204</v>
      </c>
      <c r="L11" s="8"/>
      <c r="M11" s="8"/>
      <c r="N11" s="8"/>
      <c r="O11" s="8"/>
      <c r="P11" s="8"/>
      <c r="Q11" s="8">
        <v>0</v>
      </c>
      <c r="R11" s="8">
        <v>6</v>
      </c>
      <c r="S11" s="8"/>
      <c r="T11" s="8">
        <v>12</v>
      </c>
      <c r="U11" s="8"/>
      <c r="V11" s="8">
        <v>461</v>
      </c>
      <c r="W11" s="8">
        <v>782</v>
      </c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</row>
    <row r="12" spans="1:504" x14ac:dyDescent="0.25">
      <c r="A12" s="12" t="s">
        <v>8328</v>
      </c>
      <c r="B12" s="8"/>
      <c r="C12" s="8"/>
      <c r="D12" s="8"/>
      <c r="E12" s="8">
        <v>316</v>
      </c>
      <c r="F12" s="8"/>
      <c r="G12" s="8"/>
      <c r="H12" s="8"/>
      <c r="I12" s="8"/>
      <c r="J12" s="8"/>
      <c r="K12" s="8">
        <v>1091</v>
      </c>
      <c r="L12" s="8"/>
      <c r="M12" s="8"/>
      <c r="N12" s="8"/>
      <c r="O12" s="8"/>
      <c r="P12" s="8"/>
      <c r="Q12" s="8"/>
      <c r="R12" s="8"/>
      <c r="S12" s="8"/>
      <c r="T12" s="8">
        <v>231</v>
      </c>
      <c r="U12" s="8"/>
      <c r="V12" s="8">
        <v>4859</v>
      </c>
      <c r="W12" s="8">
        <v>6497</v>
      </c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</row>
    <row r="13" spans="1:504" x14ac:dyDescent="0.25">
      <c r="A13" s="12" t="s">
        <v>8345</v>
      </c>
      <c r="B13" s="8"/>
      <c r="C13" s="8"/>
      <c r="D13" s="8"/>
      <c r="E13" s="8">
        <v>0</v>
      </c>
      <c r="F13" s="8"/>
      <c r="G13" s="8">
        <v>1</v>
      </c>
      <c r="H13" s="8"/>
      <c r="I13" s="8"/>
      <c r="J13" s="8">
        <v>22</v>
      </c>
      <c r="K13" s="8">
        <v>9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>
        <v>969</v>
      </c>
      <c r="W13" s="8">
        <v>1001</v>
      </c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</row>
    <row r="14" spans="1:504" x14ac:dyDescent="0.25">
      <c r="A14" s="12" t="s">
        <v>8322</v>
      </c>
      <c r="B14" s="8"/>
      <c r="C14" s="8">
        <v>2</v>
      </c>
      <c r="D14" s="8"/>
      <c r="E14" s="8">
        <v>2</v>
      </c>
      <c r="F14" s="8"/>
      <c r="G14" s="8"/>
      <c r="H14" s="8"/>
      <c r="I14" s="8"/>
      <c r="J14" s="8"/>
      <c r="K14" s="8">
        <v>1</v>
      </c>
      <c r="L14" s="8"/>
      <c r="M14" s="8"/>
      <c r="N14" s="8"/>
      <c r="O14" s="8"/>
      <c r="P14" s="8">
        <v>0</v>
      </c>
      <c r="Q14" s="8"/>
      <c r="R14" s="8"/>
      <c r="S14" s="8"/>
      <c r="T14" s="8"/>
      <c r="U14" s="8"/>
      <c r="V14" s="8">
        <v>295</v>
      </c>
      <c r="W14" s="8">
        <v>300</v>
      </c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</row>
    <row r="15" spans="1:504" x14ac:dyDescent="0.25">
      <c r="A15" s="12" t="s">
        <v>8335</v>
      </c>
      <c r="B15" s="8"/>
      <c r="C15" s="8">
        <v>0</v>
      </c>
      <c r="D15" s="8">
        <v>0</v>
      </c>
      <c r="E15" s="8">
        <v>29</v>
      </c>
      <c r="F15" s="8"/>
      <c r="G15" s="8">
        <v>1</v>
      </c>
      <c r="H15" s="8">
        <v>0</v>
      </c>
      <c r="I15" s="8"/>
      <c r="J15" s="8">
        <v>0</v>
      </c>
      <c r="K15" s="8">
        <v>24</v>
      </c>
      <c r="L15" s="8"/>
      <c r="M15" s="8"/>
      <c r="N15" s="8"/>
      <c r="O15" s="8"/>
      <c r="P15" s="8"/>
      <c r="Q15" s="8"/>
      <c r="R15" s="8">
        <v>1</v>
      </c>
      <c r="S15" s="8"/>
      <c r="T15" s="8">
        <v>0</v>
      </c>
      <c r="U15" s="8"/>
      <c r="V15" s="8">
        <v>392</v>
      </c>
      <c r="W15" s="8">
        <v>447</v>
      </c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</row>
    <row r="16" spans="1:504" x14ac:dyDescent="0.25">
      <c r="A16" s="12" t="s">
        <v>8346</v>
      </c>
      <c r="B16" s="8"/>
      <c r="C16" s="8"/>
      <c r="D16" s="8"/>
      <c r="E16" s="8"/>
      <c r="F16" s="8"/>
      <c r="G16" s="8"/>
      <c r="H16" s="8"/>
      <c r="I16" s="8"/>
      <c r="J16" s="8"/>
      <c r="K16" s="8">
        <v>47</v>
      </c>
      <c r="L16" s="8">
        <v>53</v>
      </c>
      <c r="M16" s="8"/>
      <c r="N16" s="8"/>
      <c r="O16" s="8"/>
      <c r="P16" s="8"/>
      <c r="Q16" s="8">
        <v>40</v>
      </c>
      <c r="R16" s="8"/>
      <c r="S16" s="8">
        <v>0</v>
      </c>
      <c r="T16" s="8"/>
      <c r="U16" s="8"/>
      <c r="V16" s="8">
        <v>225</v>
      </c>
      <c r="W16" s="8">
        <v>365</v>
      </c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</row>
    <row r="17" spans="1:504" x14ac:dyDescent="0.25">
      <c r="A17" s="12" t="s">
        <v>8347</v>
      </c>
      <c r="B17" s="8">
        <v>820</v>
      </c>
      <c r="C17" s="8">
        <v>103</v>
      </c>
      <c r="D17" s="8"/>
      <c r="E17" s="8">
        <v>466</v>
      </c>
      <c r="F17" s="8"/>
      <c r="G17" s="8">
        <v>1708</v>
      </c>
      <c r="H17" s="8">
        <v>115</v>
      </c>
      <c r="I17" s="8">
        <v>479</v>
      </c>
      <c r="J17" s="8"/>
      <c r="K17" s="8">
        <v>7063</v>
      </c>
      <c r="L17" s="8"/>
      <c r="M17" s="8">
        <v>102</v>
      </c>
      <c r="N17" s="8">
        <v>260</v>
      </c>
      <c r="O17" s="8"/>
      <c r="P17" s="8"/>
      <c r="Q17" s="8">
        <v>120</v>
      </c>
      <c r="R17" s="8"/>
      <c r="S17" s="8"/>
      <c r="T17" s="8">
        <v>118</v>
      </c>
      <c r="U17" s="8"/>
      <c r="V17" s="8">
        <v>2299979</v>
      </c>
      <c r="W17" s="8">
        <v>2311333</v>
      </c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</row>
    <row r="18" spans="1:504" x14ac:dyDescent="0.25">
      <c r="A18" s="12" t="s">
        <v>8327</v>
      </c>
      <c r="B18" s="8"/>
      <c r="C18" s="8"/>
      <c r="D18" s="8"/>
      <c r="E18" s="8">
        <v>111</v>
      </c>
      <c r="F18" s="8"/>
      <c r="G18" s="8"/>
      <c r="H18" s="8"/>
      <c r="I18" s="8">
        <v>111</v>
      </c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>
        <v>17581</v>
      </c>
      <c r="W18" s="8">
        <v>17803</v>
      </c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</row>
    <row r="19" spans="1:504" x14ac:dyDescent="0.25">
      <c r="A19" s="12" t="s">
        <v>8326</v>
      </c>
      <c r="B19" s="8"/>
      <c r="C19" s="8"/>
      <c r="D19" s="8"/>
      <c r="E19" s="8">
        <v>30</v>
      </c>
      <c r="F19" s="8"/>
      <c r="G19" s="8"/>
      <c r="H19" s="8"/>
      <c r="I19" s="8"/>
      <c r="J19" s="8"/>
      <c r="K19" s="8">
        <v>75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>
        <v>420</v>
      </c>
      <c r="W19" s="8">
        <v>525</v>
      </c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</row>
    <row r="20" spans="1:504" x14ac:dyDescent="0.25">
      <c r="A20" s="12" t="s">
        <v>8354</v>
      </c>
      <c r="B20" s="8"/>
      <c r="C20" s="8">
        <v>6</v>
      </c>
      <c r="D20" s="8"/>
      <c r="E20" s="8">
        <v>326</v>
      </c>
      <c r="F20" s="8"/>
      <c r="G20" s="8"/>
      <c r="H20" s="8"/>
      <c r="I20" s="8">
        <v>1</v>
      </c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>
        <v>992</v>
      </c>
      <c r="W20" s="8">
        <v>1325</v>
      </c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</row>
    <row r="21" spans="1:504" x14ac:dyDescent="0.25">
      <c r="A21" s="12" t="s">
        <v>8325</v>
      </c>
      <c r="B21" s="8"/>
      <c r="C21" s="8"/>
      <c r="D21" s="8"/>
      <c r="E21" s="8">
        <v>104</v>
      </c>
      <c r="F21" s="8"/>
      <c r="G21" s="8">
        <v>218</v>
      </c>
      <c r="H21" s="8"/>
      <c r="I21" s="8">
        <v>100</v>
      </c>
      <c r="J21" s="8">
        <v>130</v>
      </c>
      <c r="K21" s="8">
        <v>266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>
        <v>1808</v>
      </c>
      <c r="W21" s="8">
        <v>2626</v>
      </c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</row>
    <row r="22" spans="1:504" x14ac:dyDescent="0.25">
      <c r="A22" s="12" t="s">
        <v>8333</v>
      </c>
      <c r="B22" s="8"/>
      <c r="C22" s="8">
        <v>0</v>
      </c>
      <c r="D22" s="8"/>
      <c r="E22" s="8">
        <v>14</v>
      </c>
      <c r="F22" s="8"/>
      <c r="G22" s="8">
        <v>5</v>
      </c>
      <c r="H22" s="8"/>
      <c r="I22" s="8">
        <v>0</v>
      </c>
      <c r="J22" s="8">
        <v>6</v>
      </c>
      <c r="K22" s="8">
        <v>21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>
        <v>184</v>
      </c>
      <c r="W22" s="8">
        <v>230</v>
      </c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</row>
    <row r="23" spans="1:504" x14ac:dyDescent="0.25">
      <c r="A23" s="12" t="s">
        <v>8357</v>
      </c>
      <c r="B23" s="8"/>
      <c r="C23" s="8">
        <v>105</v>
      </c>
      <c r="D23" s="8"/>
      <c r="E23" s="8">
        <v>440</v>
      </c>
      <c r="F23" s="8"/>
      <c r="G23" s="8">
        <v>2</v>
      </c>
      <c r="H23" s="8">
        <v>0</v>
      </c>
      <c r="I23" s="8"/>
      <c r="J23" s="8"/>
      <c r="K23" s="8">
        <v>1316</v>
      </c>
      <c r="L23" s="8"/>
      <c r="M23" s="8"/>
      <c r="N23" s="8"/>
      <c r="O23" s="8"/>
      <c r="P23" s="8"/>
      <c r="Q23" s="8"/>
      <c r="R23" s="8">
        <v>11</v>
      </c>
      <c r="S23" s="8">
        <v>0</v>
      </c>
      <c r="T23" s="8">
        <v>12</v>
      </c>
      <c r="U23" s="8"/>
      <c r="V23" s="8">
        <v>5630</v>
      </c>
      <c r="W23" s="8">
        <v>7516</v>
      </c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</row>
    <row r="24" spans="1:504" x14ac:dyDescent="0.25">
      <c r="A24" s="12" t="s">
        <v>8341</v>
      </c>
      <c r="B24" s="8"/>
      <c r="C24" s="8">
        <v>0</v>
      </c>
      <c r="D24" s="8"/>
      <c r="E24" s="8">
        <v>49</v>
      </c>
      <c r="F24" s="8"/>
      <c r="G24" s="8"/>
      <c r="H24" s="8"/>
      <c r="I24" s="8"/>
      <c r="J24" s="8"/>
      <c r="K24" s="8">
        <v>47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>
        <v>100</v>
      </c>
      <c r="W24" s="8">
        <v>196</v>
      </c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</row>
    <row r="25" spans="1:504" x14ac:dyDescent="0.25">
      <c r="A25" s="12" t="s">
        <v>8321</v>
      </c>
      <c r="B25" s="8"/>
      <c r="C25" s="8">
        <v>112</v>
      </c>
      <c r="D25" s="8"/>
      <c r="E25" s="8">
        <v>708</v>
      </c>
      <c r="F25" s="8"/>
      <c r="G25" s="8"/>
      <c r="H25" s="8"/>
      <c r="I25" s="8"/>
      <c r="J25" s="8"/>
      <c r="K25" s="8">
        <v>761</v>
      </c>
      <c r="L25" s="8"/>
      <c r="M25" s="8"/>
      <c r="N25" s="8"/>
      <c r="O25" s="8"/>
      <c r="P25" s="8"/>
      <c r="Q25" s="8">
        <v>100</v>
      </c>
      <c r="R25" s="8"/>
      <c r="S25" s="8"/>
      <c r="T25" s="8"/>
      <c r="U25" s="8"/>
      <c r="V25" s="8">
        <v>6229</v>
      </c>
      <c r="W25" s="8">
        <v>7910</v>
      </c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</row>
    <row r="26" spans="1:504" x14ac:dyDescent="0.25">
      <c r="A26" s="12" t="s">
        <v>8348</v>
      </c>
      <c r="B26" s="8"/>
      <c r="C26" s="8"/>
      <c r="D26" s="8"/>
      <c r="E26" s="8">
        <v>26</v>
      </c>
      <c r="F26" s="8"/>
      <c r="G26" s="8"/>
      <c r="H26" s="8"/>
      <c r="I26" s="8"/>
      <c r="J26" s="8"/>
      <c r="K26" s="8">
        <v>46</v>
      </c>
      <c r="L26" s="8">
        <v>0</v>
      </c>
      <c r="M26" s="8"/>
      <c r="N26" s="8"/>
      <c r="O26" s="8"/>
      <c r="P26" s="8"/>
      <c r="Q26" s="8"/>
      <c r="R26" s="8"/>
      <c r="S26" s="8"/>
      <c r="T26" s="8"/>
      <c r="U26" s="8"/>
      <c r="V26" s="8">
        <v>76</v>
      </c>
      <c r="W26" s="8">
        <v>148</v>
      </c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</row>
    <row r="27" spans="1:504" x14ac:dyDescent="0.25">
      <c r="A27" s="12" t="s">
        <v>8337</v>
      </c>
      <c r="B27" s="8">
        <v>115</v>
      </c>
      <c r="C27" s="8">
        <v>684</v>
      </c>
      <c r="D27" s="8">
        <v>108</v>
      </c>
      <c r="E27" s="8">
        <v>960</v>
      </c>
      <c r="F27" s="8">
        <v>2</v>
      </c>
      <c r="G27" s="8">
        <v>736</v>
      </c>
      <c r="H27" s="8">
        <v>108</v>
      </c>
      <c r="I27" s="8"/>
      <c r="J27" s="8"/>
      <c r="K27" s="8">
        <v>2870</v>
      </c>
      <c r="L27" s="8"/>
      <c r="M27" s="8">
        <v>322</v>
      </c>
      <c r="N27" s="8">
        <v>239</v>
      </c>
      <c r="O27" s="8">
        <v>123</v>
      </c>
      <c r="P27" s="8"/>
      <c r="Q27" s="8">
        <v>62</v>
      </c>
      <c r="R27" s="8">
        <v>157</v>
      </c>
      <c r="S27" s="8"/>
      <c r="T27" s="8">
        <v>461</v>
      </c>
      <c r="U27" s="8"/>
      <c r="V27" s="8">
        <v>11401</v>
      </c>
      <c r="W27" s="8">
        <v>18348</v>
      </c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</row>
    <row r="28" spans="1:504" x14ac:dyDescent="0.25">
      <c r="A28" s="12" t="s">
        <v>8343</v>
      </c>
      <c r="B28" s="8"/>
      <c r="C28" s="8"/>
      <c r="D28" s="8"/>
      <c r="E28" s="8">
        <v>79</v>
      </c>
      <c r="F28" s="8"/>
      <c r="G28" s="8"/>
      <c r="H28" s="8"/>
      <c r="I28" s="8"/>
      <c r="J28" s="8"/>
      <c r="K28" s="8">
        <v>32</v>
      </c>
      <c r="L28" s="8"/>
      <c r="M28" s="8"/>
      <c r="N28" s="8">
        <v>2</v>
      </c>
      <c r="O28" s="8"/>
      <c r="P28" s="8"/>
      <c r="Q28" s="8"/>
      <c r="R28" s="8"/>
      <c r="S28" s="8"/>
      <c r="T28" s="8"/>
      <c r="U28" s="8"/>
      <c r="V28" s="8">
        <v>37</v>
      </c>
      <c r="W28" s="8">
        <v>150</v>
      </c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</row>
    <row r="29" spans="1:504" x14ac:dyDescent="0.25">
      <c r="A29" s="12" t="s">
        <v>8316</v>
      </c>
      <c r="B29" s="8">
        <v>5</v>
      </c>
      <c r="C29" s="8">
        <v>846</v>
      </c>
      <c r="D29" s="8"/>
      <c r="E29" s="8">
        <v>2904</v>
      </c>
      <c r="F29" s="8">
        <v>106</v>
      </c>
      <c r="G29" s="8">
        <v>322</v>
      </c>
      <c r="H29" s="8">
        <v>111</v>
      </c>
      <c r="I29" s="8">
        <v>103</v>
      </c>
      <c r="J29" s="8">
        <v>121</v>
      </c>
      <c r="K29" s="8">
        <v>36314</v>
      </c>
      <c r="L29" s="8"/>
      <c r="M29" s="8">
        <v>477</v>
      </c>
      <c r="N29" s="8">
        <v>100</v>
      </c>
      <c r="O29" s="8">
        <v>104</v>
      </c>
      <c r="P29" s="8">
        <v>46</v>
      </c>
      <c r="Q29" s="8">
        <v>67</v>
      </c>
      <c r="R29" s="8">
        <v>105</v>
      </c>
      <c r="S29" s="8">
        <v>188</v>
      </c>
      <c r="T29" s="8">
        <v>101</v>
      </c>
      <c r="U29" s="8">
        <v>101</v>
      </c>
      <c r="V29" s="8">
        <v>51424</v>
      </c>
      <c r="W29" s="8">
        <v>93545</v>
      </c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</row>
    <row r="30" spans="1:504" x14ac:dyDescent="0.25">
      <c r="A30" s="12" t="s">
        <v>8344</v>
      </c>
      <c r="B30" s="8">
        <v>103</v>
      </c>
      <c r="C30" s="8"/>
      <c r="D30" s="8"/>
      <c r="E30" s="8"/>
      <c r="F30" s="8"/>
      <c r="G30" s="8"/>
      <c r="H30" s="8"/>
      <c r="I30" s="8">
        <v>112</v>
      </c>
      <c r="J30" s="8"/>
      <c r="K30" s="8">
        <v>223</v>
      </c>
      <c r="L30" s="8"/>
      <c r="M30" s="8"/>
      <c r="N30" s="8">
        <v>1254</v>
      </c>
      <c r="O30" s="8"/>
      <c r="P30" s="8"/>
      <c r="Q30" s="8"/>
      <c r="R30" s="8"/>
      <c r="S30" s="8"/>
      <c r="T30" s="8"/>
      <c r="U30" s="8"/>
      <c r="V30" s="8">
        <v>4289</v>
      </c>
      <c r="W30" s="8">
        <v>5981</v>
      </c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</row>
    <row r="31" spans="1:504" x14ac:dyDescent="0.25">
      <c r="A31" s="12" t="s">
        <v>8340</v>
      </c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>
        <v>4409</v>
      </c>
      <c r="W31" s="8">
        <v>4409</v>
      </c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</row>
    <row r="32" spans="1:504" x14ac:dyDescent="0.25">
      <c r="A32" s="12" t="s">
        <v>8351</v>
      </c>
      <c r="B32" s="8"/>
      <c r="C32" s="8"/>
      <c r="D32" s="8"/>
      <c r="E32" s="8">
        <v>13</v>
      </c>
      <c r="F32" s="8"/>
      <c r="G32" s="8">
        <v>0</v>
      </c>
      <c r="H32" s="8"/>
      <c r="I32" s="8"/>
      <c r="J32" s="8"/>
      <c r="K32" s="8">
        <v>2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>
        <v>21</v>
      </c>
      <c r="W32" s="8">
        <v>36</v>
      </c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</row>
    <row r="33" spans="1:45" x14ac:dyDescent="0.25">
      <c r="A33" s="12" t="s">
        <v>8324</v>
      </c>
      <c r="B33" s="8"/>
      <c r="C33" s="8"/>
      <c r="D33" s="8"/>
      <c r="E33" s="8">
        <v>795</v>
      </c>
      <c r="F33" s="8"/>
      <c r="G33" s="8">
        <v>110</v>
      </c>
      <c r="H33" s="8">
        <v>119</v>
      </c>
      <c r="I33" s="8"/>
      <c r="J33" s="8">
        <v>310</v>
      </c>
      <c r="K33" s="8">
        <v>1440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>
        <v>334652</v>
      </c>
      <c r="W33" s="8">
        <v>337426</v>
      </c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</row>
    <row r="34" spans="1:45" x14ac:dyDescent="0.25">
      <c r="A34" s="12" t="s">
        <v>8311</v>
      </c>
      <c r="B34" s="8"/>
      <c r="C34" s="8">
        <v>0</v>
      </c>
      <c r="D34" s="8"/>
      <c r="E34" s="8">
        <v>47</v>
      </c>
      <c r="F34" s="8"/>
      <c r="G34" s="8"/>
      <c r="H34" s="8">
        <v>0</v>
      </c>
      <c r="I34" s="8"/>
      <c r="J34" s="8"/>
      <c r="K34" s="8">
        <v>0</v>
      </c>
      <c r="L34" s="8">
        <v>0</v>
      </c>
      <c r="M34" s="8"/>
      <c r="N34" s="8"/>
      <c r="O34" s="8"/>
      <c r="P34" s="8"/>
      <c r="Q34" s="8"/>
      <c r="R34" s="8"/>
      <c r="S34" s="8"/>
      <c r="T34" s="8"/>
      <c r="U34" s="8"/>
      <c r="V34" s="8">
        <v>184</v>
      </c>
      <c r="W34" s="8">
        <v>231</v>
      </c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</row>
    <row r="35" spans="1:45" x14ac:dyDescent="0.25">
      <c r="A35" s="12" t="s">
        <v>8310</v>
      </c>
      <c r="B35" s="8"/>
      <c r="C35" s="8">
        <v>155</v>
      </c>
      <c r="D35" s="8"/>
      <c r="E35" s="8">
        <v>213</v>
      </c>
      <c r="F35" s="8"/>
      <c r="G35" s="8"/>
      <c r="H35" s="8"/>
      <c r="I35" s="8"/>
      <c r="J35" s="8">
        <v>2921</v>
      </c>
      <c r="K35" s="8">
        <v>669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>
        <v>6181</v>
      </c>
      <c r="W35" s="8">
        <v>10139</v>
      </c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</row>
    <row r="36" spans="1:45" x14ac:dyDescent="0.25">
      <c r="A36" s="12" t="s">
        <v>8350</v>
      </c>
      <c r="B36" s="8">
        <v>39</v>
      </c>
      <c r="C36" s="8"/>
      <c r="D36" s="8"/>
      <c r="E36" s="8"/>
      <c r="F36" s="8"/>
      <c r="G36" s="8"/>
      <c r="H36" s="8"/>
      <c r="I36" s="8"/>
      <c r="J36" s="8"/>
      <c r="K36" s="8">
        <v>21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>
        <v>5762</v>
      </c>
      <c r="W36" s="8">
        <v>5822</v>
      </c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</row>
    <row r="37" spans="1:45" x14ac:dyDescent="0.25">
      <c r="A37" s="12" t="s">
        <v>8353</v>
      </c>
      <c r="B37" s="8"/>
      <c r="C37" s="8">
        <v>314</v>
      </c>
      <c r="D37" s="8"/>
      <c r="E37" s="8">
        <v>101</v>
      </c>
      <c r="F37" s="8"/>
      <c r="G37" s="8">
        <v>3747</v>
      </c>
      <c r="H37" s="8"/>
      <c r="I37" s="8"/>
      <c r="J37" s="8"/>
      <c r="K37" s="8">
        <v>462</v>
      </c>
      <c r="L37" s="8"/>
      <c r="M37" s="8"/>
      <c r="N37" s="8">
        <v>131</v>
      </c>
      <c r="O37" s="8"/>
      <c r="P37" s="8"/>
      <c r="Q37" s="8"/>
      <c r="R37" s="8"/>
      <c r="S37" s="8"/>
      <c r="T37" s="8"/>
      <c r="U37" s="8"/>
      <c r="V37" s="8">
        <v>8044</v>
      </c>
      <c r="W37" s="8">
        <v>12799</v>
      </c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</row>
    <row r="38" spans="1:45" x14ac:dyDescent="0.25">
      <c r="A38" s="12" t="s">
        <v>8355</v>
      </c>
      <c r="B38" s="8"/>
      <c r="C38" s="8">
        <v>42</v>
      </c>
      <c r="D38" s="8"/>
      <c r="E38" s="8">
        <v>262</v>
      </c>
      <c r="F38" s="8"/>
      <c r="G38" s="8">
        <v>120</v>
      </c>
      <c r="H38" s="8"/>
      <c r="I38" s="8">
        <v>124</v>
      </c>
      <c r="J38" s="8">
        <v>113</v>
      </c>
      <c r="K38" s="8">
        <v>1863</v>
      </c>
      <c r="L38" s="8"/>
      <c r="M38" s="8">
        <v>175</v>
      </c>
      <c r="N38" s="8">
        <v>0</v>
      </c>
      <c r="O38" s="8"/>
      <c r="P38" s="8">
        <v>104</v>
      </c>
      <c r="Q38" s="8">
        <v>0</v>
      </c>
      <c r="R38" s="8"/>
      <c r="S38" s="8">
        <v>125</v>
      </c>
      <c r="T38" s="8">
        <v>3</v>
      </c>
      <c r="U38" s="8"/>
      <c r="V38" s="8">
        <v>9730</v>
      </c>
      <c r="W38" s="8">
        <v>12661</v>
      </c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</row>
    <row r="39" spans="1:45" x14ac:dyDescent="0.25">
      <c r="A39" s="12" t="s">
        <v>8349</v>
      </c>
      <c r="B39" s="8"/>
      <c r="C39" s="8">
        <v>1192</v>
      </c>
      <c r="D39" s="8"/>
      <c r="E39" s="8">
        <v>1003</v>
      </c>
      <c r="F39" s="8"/>
      <c r="G39" s="8">
        <v>1311</v>
      </c>
      <c r="H39" s="8"/>
      <c r="I39" s="8">
        <v>272</v>
      </c>
      <c r="J39" s="8"/>
      <c r="K39" s="8">
        <v>9983</v>
      </c>
      <c r="L39" s="8"/>
      <c r="M39" s="8">
        <v>147</v>
      </c>
      <c r="N39" s="8">
        <v>271</v>
      </c>
      <c r="O39" s="8"/>
      <c r="P39" s="8"/>
      <c r="Q39" s="8"/>
      <c r="R39" s="8"/>
      <c r="S39" s="8"/>
      <c r="T39" s="8">
        <v>116</v>
      </c>
      <c r="U39" s="8"/>
      <c r="V39" s="8">
        <v>953200</v>
      </c>
      <c r="W39" s="8">
        <v>967495</v>
      </c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</row>
    <row r="40" spans="1:45" x14ac:dyDescent="0.25">
      <c r="A40" s="12" t="s">
        <v>8309</v>
      </c>
      <c r="B40" s="8"/>
      <c r="C40" s="8">
        <v>205</v>
      </c>
      <c r="D40" s="8"/>
      <c r="E40" s="8"/>
      <c r="F40" s="8"/>
      <c r="G40" s="8"/>
      <c r="H40" s="8"/>
      <c r="I40" s="8">
        <v>107</v>
      </c>
      <c r="J40" s="8"/>
      <c r="K40" s="8">
        <v>775</v>
      </c>
      <c r="L40" s="8"/>
      <c r="M40" s="8"/>
      <c r="N40" s="8"/>
      <c r="O40" s="8"/>
      <c r="P40" s="8"/>
      <c r="Q40" s="8"/>
      <c r="R40" s="8"/>
      <c r="S40" s="8">
        <v>112</v>
      </c>
      <c r="T40" s="8"/>
      <c r="U40" s="8"/>
      <c r="V40" s="8">
        <v>5994</v>
      </c>
      <c r="W40" s="8">
        <v>7193</v>
      </c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</row>
    <row r="41" spans="1:45" x14ac:dyDescent="0.25">
      <c r="A41" s="12" t="s">
        <v>8339</v>
      </c>
      <c r="B41" s="8"/>
      <c r="C41" s="8">
        <v>0</v>
      </c>
      <c r="D41" s="8"/>
      <c r="E41" s="8">
        <v>7</v>
      </c>
      <c r="F41" s="8"/>
      <c r="G41" s="8">
        <v>9</v>
      </c>
      <c r="H41" s="8">
        <v>13</v>
      </c>
      <c r="I41" s="8">
        <v>6</v>
      </c>
      <c r="J41" s="8">
        <v>0</v>
      </c>
      <c r="K41" s="8">
        <v>10</v>
      </c>
      <c r="L41" s="8"/>
      <c r="M41" s="8"/>
      <c r="N41" s="8">
        <v>15</v>
      </c>
      <c r="O41" s="8"/>
      <c r="P41" s="8"/>
      <c r="Q41" s="8"/>
      <c r="R41" s="8"/>
      <c r="S41" s="8">
        <v>0</v>
      </c>
      <c r="T41" s="8">
        <v>0</v>
      </c>
      <c r="U41" s="8"/>
      <c r="V41" s="8">
        <v>133</v>
      </c>
      <c r="W41" s="8">
        <v>193</v>
      </c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</row>
    <row r="42" spans="1:45" x14ac:dyDescent="0.25">
      <c r="A42" s="12" t="s">
        <v>8332</v>
      </c>
      <c r="B42" s="8"/>
      <c r="C42" s="8">
        <v>5</v>
      </c>
      <c r="D42" s="8"/>
      <c r="E42" s="8">
        <v>46</v>
      </c>
      <c r="F42" s="8">
        <v>1</v>
      </c>
      <c r="G42" s="8">
        <v>20</v>
      </c>
      <c r="H42" s="8"/>
      <c r="I42" s="8"/>
      <c r="J42" s="8">
        <v>8</v>
      </c>
      <c r="K42" s="8">
        <v>66</v>
      </c>
      <c r="L42" s="8"/>
      <c r="M42" s="8"/>
      <c r="N42" s="8"/>
      <c r="O42" s="8"/>
      <c r="P42" s="8">
        <v>0</v>
      </c>
      <c r="Q42" s="8"/>
      <c r="R42" s="8">
        <v>1</v>
      </c>
      <c r="S42" s="8"/>
      <c r="T42" s="8"/>
      <c r="U42" s="8"/>
      <c r="V42" s="8">
        <v>495</v>
      </c>
      <c r="W42" s="8">
        <v>642</v>
      </c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</row>
    <row r="43" spans="1:45" x14ac:dyDescent="0.25">
      <c r="A43" s="12" t="s">
        <v>8319</v>
      </c>
      <c r="B43" s="8">
        <v>34</v>
      </c>
      <c r="C43" s="8">
        <v>2</v>
      </c>
      <c r="D43" s="8"/>
      <c r="E43" s="8">
        <v>251</v>
      </c>
      <c r="F43" s="8">
        <v>3</v>
      </c>
      <c r="G43" s="8">
        <v>1513</v>
      </c>
      <c r="H43" s="8">
        <v>6</v>
      </c>
      <c r="I43" s="8">
        <v>33</v>
      </c>
      <c r="J43" s="8">
        <v>162</v>
      </c>
      <c r="K43" s="8">
        <v>381</v>
      </c>
      <c r="L43" s="8"/>
      <c r="M43" s="8"/>
      <c r="N43" s="8">
        <v>66</v>
      </c>
      <c r="O43" s="8"/>
      <c r="P43" s="8">
        <v>51</v>
      </c>
      <c r="Q43" s="8">
        <v>61</v>
      </c>
      <c r="R43" s="8"/>
      <c r="S43" s="8"/>
      <c r="T43" s="8">
        <v>79</v>
      </c>
      <c r="U43" s="8"/>
      <c r="V43" s="8">
        <v>26356</v>
      </c>
      <c r="W43" s="8">
        <v>28998</v>
      </c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</row>
    <row r="44" spans="1:45" x14ac:dyDescent="0.25">
      <c r="A44" s="12" t="s">
        <v>8318</v>
      </c>
      <c r="B44" s="8"/>
      <c r="C44" s="8">
        <v>4</v>
      </c>
      <c r="D44" s="8"/>
      <c r="E44" s="8">
        <v>14</v>
      </c>
      <c r="F44" s="8">
        <v>0</v>
      </c>
      <c r="G44" s="8">
        <v>1</v>
      </c>
      <c r="H44" s="8"/>
      <c r="I44" s="8"/>
      <c r="J44" s="8">
        <v>27</v>
      </c>
      <c r="K44" s="8">
        <v>46</v>
      </c>
      <c r="L44" s="8"/>
      <c r="M44" s="8">
        <v>0</v>
      </c>
      <c r="N44" s="8">
        <v>3</v>
      </c>
      <c r="O44" s="8"/>
      <c r="P44" s="8"/>
      <c r="Q44" s="8">
        <v>0</v>
      </c>
      <c r="R44" s="8"/>
      <c r="S44" s="8">
        <v>6</v>
      </c>
      <c r="T44" s="8">
        <v>0</v>
      </c>
      <c r="U44" s="8"/>
      <c r="V44" s="8">
        <v>224</v>
      </c>
      <c r="W44" s="8">
        <v>325</v>
      </c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</row>
    <row r="45" spans="1:45" x14ac:dyDescent="0.25">
      <c r="A45" s="12" t="s">
        <v>8338</v>
      </c>
      <c r="B45" s="8"/>
      <c r="C45" s="8"/>
      <c r="D45" s="8"/>
      <c r="E45" s="8"/>
      <c r="F45" s="8"/>
      <c r="G45" s="8"/>
      <c r="H45" s="8"/>
      <c r="I45" s="8"/>
      <c r="J45" s="8"/>
      <c r="K45" s="8">
        <v>0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>
        <v>148</v>
      </c>
      <c r="W45" s="8">
        <v>148</v>
      </c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</row>
    <row r="46" spans="1:45" x14ac:dyDescent="0.25">
      <c r="A46" s="12" t="s">
        <v>8361</v>
      </c>
      <c r="B46" s="8">
        <v>1116</v>
      </c>
      <c r="C46" s="8">
        <v>4137</v>
      </c>
      <c r="D46" s="8">
        <v>108</v>
      </c>
      <c r="E46" s="8">
        <v>9796</v>
      </c>
      <c r="F46" s="8">
        <v>112</v>
      </c>
      <c r="G46" s="8">
        <v>9927</v>
      </c>
      <c r="H46" s="8">
        <v>472</v>
      </c>
      <c r="I46" s="8">
        <v>1687</v>
      </c>
      <c r="J46" s="8">
        <v>3922</v>
      </c>
      <c r="K46" s="8">
        <v>67691</v>
      </c>
      <c r="L46" s="8">
        <v>53</v>
      </c>
      <c r="M46" s="8">
        <v>1275</v>
      </c>
      <c r="N46" s="8">
        <v>2341</v>
      </c>
      <c r="O46" s="8">
        <v>227</v>
      </c>
      <c r="P46" s="8">
        <v>201</v>
      </c>
      <c r="Q46" s="8">
        <v>450</v>
      </c>
      <c r="R46" s="8">
        <v>281</v>
      </c>
      <c r="S46" s="8">
        <v>431</v>
      </c>
      <c r="T46" s="8">
        <v>1133</v>
      </c>
      <c r="U46" s="8">
        <v>101</v>
      </c>
      <c r="V46" s="8">
        <v>3788055</v>
      </c>
      <c r="W46" s="8">
        <v>3893516</v>
      </c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</row>
    <row r="47" spans="1:45" x14ac:dyDescent="0.25">
      <c r="A47"/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</row>
    <row r="48" spans="1:45" x14ac:dyDescent="0.25">
      <c r="A48"/>
      <c r="B48"/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</row>
    <row r="49" spans="1:23" x14ac:dyDescent="0.25">
      <c r="A49"/>
      <c r="B49"/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</row>
    <row r="50" spans="1:23" x14ac:dyDescent="0.25">
      <c r="A50"/>
      <c r="B50"/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</row>
    <row r="51" spans="1:23" x14ac:dyDescent="0.25">
      <c r="A51"/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</row>
    <row r="52" spans="1:23" x14ac:dyDescent="0.25">
      <c r="A52"/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</row>
    <row r="53" spans="1:23" x14ac:dyDescent="0.25">
      <c r="A53"/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</row>
    <row r="54" spans="1:23" x14ac:dyDescent="0.25">
      <c r="A54"/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</row>
    <row r="55" spans="1:23" x14ac:dyDescent="0.25">
      <c r="A55"/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</row>
    <row r="56" spans="1:23" x14ac:dyDescent="0.25">
      <c r="A56"/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</row>
    <row r="57" spans="1:23" x14ac:dyDescent="0.25">
      <c r="A57"/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</row>
    <row r="58" spans="1:23" x14ac:dyDescent="0.25">
      <c r="A58"/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</row>
    <row r="59" spans="1:23" x14ac:dyDescent="0.25">
      <c r="A59"/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</row>
    <row r="60" spans="1:23" x14ac:dyDescent="0.25">
      <c r="A60"/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</row>
    <row r="61" spans="1:23" x14ac:dyDescent="0.25">
      <c r="A61"/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</row>
    <row r="62" spans="1:23" x14ac:dyDescent="0.25">
      <c r="A62"/>
      <c r="B62"/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</row>
    <row r="63" spans="1:23" x14ac:dyDescent="0.25">
      <c r="A63"/>
      <c r="B63"/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</row>
    <row r="64" spans="1:23" x14ac:dyDescent="0.25">
      <c r="A64"/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</row>
    <row r="65" spans="1:23" x14ac:dyDescent="0.25">
      <c r="A65"/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</row>
    <row r="66" spans="1:23" x14ac:dyDescent="0.25">
      <c r="A66"/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</row>
    <row r="67" spans="1:23" x14ac:dyDescent="0.25">
      <c r="A67"/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</row>
    <row r="68" spans="1:23" x14ac:dyDescent="0.25">
      <c r="A68"/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</row>
    <row r="69" spans="1:23" x14ac:dyDescent="0.25">
      <c r="A69"/>
      <c r="B69"/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</row>
    <row r="70" spans="1:23" x14ac:dyDescent="0.25">
      <c r="A70"/>
      <c r="B70"/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</row>
    <row r="71" spans="1:23" x14ac:dyDescent="0.25">
      <c r="A71"/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</row>
    <row r="72" spans="1:23" x14ac:dyDescent="0.25">
      <c r="A72"/>
      <c r="B72"/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</row>
    <row r="73" spans="1:23" x14ac:dyDescent="0.25">
      <c r="A73"/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</row>
    <row r="74" spans="1:23" x14ac:dyDescent="0.25">
      <c r="A74"/>
      <c r="B74"/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</row>
    <row r="75" spans="1:23" x14ac:dyDescent="0.25">
      <c r="A75"/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</row>
    <row r="76" spans="1:23" x14ac:dyDescent="0.25">
      <c r="A76"/>
      <c r="B76"/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</row>
    <row r="77" spans="1:23" x14ac:dyDescent="0.25">
      <c r="A77"/>
      <c r="B77"/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</row>
    <row r="78" spans="1:23" x14ac:dyDescent="0.25">
      <c r="A78"/>
      <c r="B78"/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</row>
    <row r="79" spans="1:23" x14ac:dyDescent="0.25">
      <c r="A79"/>
      <c r="B79"/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</row>
    <row r="80" spans="1:23" x14ac:dyDescent="0.25">
      <c r="A80"/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</row>
    <row r="81" spans="1:23" x14ac:dyDescent="0.25">
      <c r="A81"/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</row>
    <row r="82" spans="1:23" x14ac:dyDescent="0.25">
      <c r="A82"/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</row>
    <row r="83" spans="1:23" x14ac:dyDescent="0.25">
      <c r="A83"/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</row>
    <row r="84" spans="1:23" x14ac:dyDescent="0.25">
      <c r="A84"/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</row>
    <row r="85" spans="1:23" x14ac:dyDescent="0.25">
      <c r="A85"/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</row>
    <row r="86" spans="1:23" x14ac:dyDescent="0.25">
      <c r="A86"/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</row>
    <row r="87" spans="1:23" x14ac:dyDescent="0.25">
      <c r="A87"/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</row>
    <row r="88" spans="1:23" x14ac:dyDescent="0.25">
      <c r="A88"/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</row>
    <row r="89" spans="1:23" x14ac:dyDescent="0.25">
      <c r="A89"/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</row>
    <row r="90" spans="1:23" x14ac:dyDescent="0.25">
      <c r="A90"/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</row>
    <row r="91" spans="1:23" x14ac:dyDescent="0.25">
      <c r="A91"/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</row>
    <row r="92" spans="1:23" x14ac:dyDescent="0.25">
      <c r="A92"/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</row>
    <row r="93" spans="1:23" x14ac:dyDescent="0.25">
      <c r="A93"/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</row>
    <row r="94" spans="1:23" x14ac:dyDescent="0.25">
      <c r="A94"/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</row>
    <row r="95" spans="1:23" x14ac:dyDescent="0.25">
      <c r="A95"/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</row>
    <row r="96" spans="1:23" x14ac:dyDescent="0.25">
      <c r="A96"/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</row>
    <row r="97" spans="1:23" x14ac:dyDescent="0.25">
      <c r="A97"/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</row>
    <row r="98" spans="1:23" x14ac:dyDescent="0.25">
      <c r="A98"/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</row>
    <row r="99" spans="1:23" x14ac:dyDescent="0.25">
      <c r="A99"/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</row>
    <row r="100" spans="1:23" x14ac:dyDescent="0.25">
      <c r="A100"/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</row>
    <row r="101" spans="1:23" x14ac:dyDescent="0.25">
      <c r="A101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</row>
    <row r="102" spans="1:23" x14ac:dyDescent="0.25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</row>
    <row r="103" spans="1:23" x14ac:dyDescent="0.25">
      <c r="A103"/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</row>
    <row r="104" spans="1:23" x14ac:dyDescent="0.25">
      <c r="A104"/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</row>
    <row r="105" spans="1:23" x14ac:dyDescent="0.25">
      <c r="A105"/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</row>
    <row r="106" spans="1:23" x14ac:dyDescent="0.25">
      <c r="A106"/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</row>
    <row r="107" spans="1:23" x14ac:dyDescent="0.25">
      <c r="A107"/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</row>
    <row r="108" spans="1:23" x14ac:dyDescent="0.25">
      <c r="A108"/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</row>
    <row r="109" spans="1:23" x14ac:dyDescent="0.25">
      <c r="A109"/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</row>
    <row r="110" spans="1:23" x14ac:dyDescent="0.25">
      <c r="A110"/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</row>
    <row r="111" spans="1:23" x14ac:dyDescent="0.25">
      <c r="A111"/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</row>
    <row r="112" spans="1:23" x14ac:dyDescent="0.25">
      <c r="A112"/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</row>
    <row r="113" spans="1:23" x14ac:dyDescent="0.25">
      <c r="A113"/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</row>
    <row r="114" spans="1:23" x14ac:dyDescent="0.25">
      <c r="A114"/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</row>
    <row r="115" spans="1:23" x14ac:dyDescent="0.25">
      <c r="A115"/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</row>
    <row r="116" spans="1:23" x14ac:dyDescent="0.25">
      <c r="A116"/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</row>
    <row r="117" spans="1:23" x14ac:dyDescent="0.25">
      <c r="A117"/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</row>
    <row r="118" spans="1:23" x14ac:dyDescent="0.25">
      <c r="A118"/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</row>
    <row r="119" spans="1:23" x14ac:dyDescent="0.25">
      <c r="A119"/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</row>
    <row r="120" spans="1:23" x14ac:dyDescent="0.25">
      <c r="A120"/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</row>
    <row r="121" spans="1:23" x14ac:dyDescent="0.25">
      <c r="A121"/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</row>
    <row r="122" spans="1:23" x14ac:dyDescent="0.25">
      <c r="A122"/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</row>
    <row r="123" spans="1:23" x14ac:dyDescent="0.25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</row>
    <row r="124" spans="1:23" x14ac:dyDescent="0.25">
      <c r="A124"/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</row>
    <row r="125" spans="1:23" x14ac:dyDescent="0.25">
      <c r="A125"/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</row>
    <row r="126" spans="1:23" x14ac:dyDescent="0.25">
      <c r="A126"/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</row>
    <row r="127" spans="1:23" x14ac:dyDescent="0.25">
      <c r="A127"/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</row>
    <row r="128" spans="1:23" x14ac:dyDescent="0.25">
      <c r="A128"/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</row>
    <row r="129" spans="1:23" x14ac:dyDescent="0.25">
      <c r="A129"/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</row>
    <row r="130" spans="1:23" x14ac:dyDescent="0.25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</row>
    <row r="131" spans="1:23" x14ac:dyDescent="0.25">
      <c r="A131"/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</row>
    <row r="132" spans="1:23" x14ac:dyDescent="0.25">
      <c r="A132"/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</row>
    <row r="133" spans="1:23" x14ac:dyDescent="0.25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</row>
    <row r="134" spans="1:23" x14ac:dyDescent="0.25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</row>
    <row r="135" spans="1:23" x14ac:dyDescent="0.25">
      <c r="A135"/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</row>
    <row r="136" spans="1:23" x14ac:dyDescent="0.25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</row>
    <row r="137" spans="1:23" x14ac:dyDescent="0.25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</row>
    <row r="138" spans="1:23" x14ac:dyDescent="0.25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</row>
    <row r="139" spans="1:23" x14ac:dyDescent="0.25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</row>
    <row r="140" spans="1:23" x14ac:dyDescent="0.25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</row>
    <row r="141" spans="1:23" x14ac:dyDescent="0.25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</row>
    <row r="142" spans="1:23" x14ac:dyDescent="0.25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</row>
    <row r="143" spans="1:23" x14ac:dyDescent="0.25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</row>
    <row r="144" spans="1:23" x14ac:dyDescent="0.25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</row>
    <row r="145" spans="1:23" x14ac:dyDescent="0.25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</row>
    <row r="146" spans="1:23" x14ac:dyDescent="0.25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</row>
    <row r="147" spans="1:23" x14ac:dyDescent="0.25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</row>
    <row r="148" spans="1:23" x14ac:dyDescent="0.25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</row>
    <row r="149" spans="1:23" x14ac:dyDescent="0.25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</row>
    <row r="150" spans="1:23" x14ac:dyDescent="0.25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</row>
    <row r="151" spans="1:23" x14ac:dyDescent="0.25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</row>
    <row r="152" spans="1:23" x14ac:dyDescent="0.25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</row>
    <row r="153" spans="1:23" x14ac:dyDescent="0.25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</row>
    <row r="154" spans="1:23" x14ac:dyDescent="0.25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</row>
    <row r="155" spans="1:23" x14ac:dyDescent="0.25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</row>
    <row r="156" spans="1:23" x14ac:dyDescent="0.25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</row>
    <row r="157" spans="1:23" x14ac:dyDescent="0.25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</row>
    <row r="158" spans="1:23" x14ac:dyDescent="0.25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</row>
    <row r="159" spans="1:23" x14ac:dyDescent="0.25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</row>
    <row r="160" spans="1:23" x14ac:dyDescent="0.25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</row>
    <row r="161" spans="1:23" x14ac:dyDescent="0.25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</row>
    <row r="162" spans="1:23" x14ac:dyDescent="0.25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</row>
    <row r="163" spans="1:23" x14ac:dyDescent="0.25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</row>
    <row r="164" spans="1:23" x14ac:dyDescent="0.25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</row>
    <row r="165" spans="1:23" x14ac:dyDescent="0.25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</row>
    <row r="166" spans="1:23" x14ac:dyDescent="0.25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</row>
    <row r="167" spans="1:23" x14ac:dyDescent="0.25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</row>
    <row r="168" spans="1:23" x14ac:dyDescent="0.25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</row>
    <row r="169" spans="1:23" x14ac:dyDescent="0.25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</row>
    <row r="170" spans="1:23" x14ac:dyDescent="0.25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</row>
    <row r="171" spans="1:23" x14ac:dyDescent="0.25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</row>
    <row r="172" spans="1:23" x14ac:dyDescent="0.25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</row>
    <row r="173" spans="1:23" x14ac:dyDescent="0.25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</row>
    <row r="174" spans="1:23" x14ac:dyDescent="0.25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</row>
    <row r="175" spans="1:23" x14ac:dyDescent="0.25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</row>
    <row r="176" spans="1:23" x14ac:dyDescent="0.25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</row>
    <row r="177" spans="1:23" x14ac:dyDescent="0.25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</row>
    <row r="178" spans="1:23" x14ac:dyDescent="0.25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</row>
    <row r="179" spans="1:23" x14ac:dyDescent="0.25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</row>
    <row r="180" spans="1:23" x14ac:dyDescent="0.25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</row>
    <row r="181" spans="1:23" x14ac:dyDescent="0.25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</row>
    <row r="182" spans="1:23" x14ac:dyDescent="0.25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</row>
    <row r="183" spans="1:23" x14ac:dyDescent="0.25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</row>
    <row r="184" spans="1:23" x14ac:dyDescent="0.25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</row>
    <row r="185" spans="1:23" x14ac:dyDescent="0.25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</row>
    <row r="186" spans="1:23" x14ac:dyDescent="0.25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</row>
    <row r="187" spans="1:23" x14ac:dyDescent="0.25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</row>
    <row r="188" spans="1:23" x14ac:dyDescent="0.25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</row>
    <row r="189" spans="1:23" x14ac:dyDescent="0.25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</row>
    <row r="190" spans="1:23" x14ac:dyDescent="0.25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</row>
    <row r="191" spans="1:23" x14ac:dyDescent="0.25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</row>
    <row r="192" spans="1:23" x14ac:dyDescent="0.25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</row>
    <row r="193" spans="1:23" x14ac:dyDescent="0.25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</row>
    <row r="194" spans="1:23" x14ac:dyDescent="0.25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</row>
    <row r="195" spans="1:23" x14ac:dyDescent="0.25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</row>
    <row r="196" spans="1:23" x14ac:dyDescent="0.25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</row>
    <row r="197" spans="1:23" x14ac:dyDescent="0.25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</row>
    <row r="198" spans="1:23" x14ac:dyDescent="0.25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</row>
    <row r="199" spans="1:23" x14ac:dyDescent="0.25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</row>
    <row r="200" spans="1:23" x14ac:dyDescent="0.25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</row>
    <row r="201" spans="1:23" x14ac:dyDescent="0.25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</row>
    <row r="202" spans="1:23" x14ac:dyDescent="0.25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</row>
    <row r="203" spans="1:23" x14ac:dyDescent="0.25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</row>
    <row r="204" spans="1:23" x14ac:dyDescent="0.25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</row>
    <row r="205" spans="1:23" x14ac:dyDescent="0.25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</row>
    <row r="206" spans="1:23" x14ac:dyDescent="0.25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</row>
    <row r="207" spans="1:23" x14ac:dyDescent="0.25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</row>
    <row r="208" spans="1:23" x14ac:dyDescent="0.25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</row>
    <row r="209" spans="1:23" x14ac:dyDescent="0.25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</row>
    <row r="210" spans="1:23" x14ac:dyDescent="0.25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</row>
    <row r="211" spans="1:23" x14ac:dyDescent="0.25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</row>
    <row r="212" spans="1:23" x14ac:dyDescent="0.25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</row>
    <row r="213" spans="1:23" x14ac:dyDescent="0.25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</row>
    <row r="214" spans="1:23" x14ac:dyDescent="0.25">
      <c r="A214"/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</row>
    <row r="215" spans="1:23" x14ac:dyDescent="0.25">
      <c r="A215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</row>
    <row r="216" spans="1:23" x14ac:dyDescent="0.25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</row>
    <row r="217" spans="1:23" x14ac:dyDescent="0.25">
      <c r="A217"/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</row>
    <row r="218" spans="1:23" x14ac:dyDescent="0.25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</row>
    <row r="219" spans="1:23" x14ac:dyDescent="0.25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</row>
    <row r="220" spans="1:23" x14ac:dyDescent="0.25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</row>
    <row r="221" spans="1:23" x14ac:dyDescent="0.25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</row>
    <row r="222" spans="1:23" x14ac:dyDescent="0.25">
      <c r="A222"/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</row>
    <row r="223" spans="1:23" x14ac:dyDescent="0.25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</row>
    <row r="224" spans="1:23" x14ac:dyDescent="0.25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</row>
    <row r="225" spans="1:23" x14ac:dyDescent="0.25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</row>
    <row r="226" spans="1:23" x14ac:dyDescent="0.25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</row>
    <row r="227" spans="1:23" x14ac:dyDescent="0.25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</row>
    <row r="228" spans="1:23" x14ac:dyDescent="0.25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</row>
    <row r="229" spans="1:23" x14ac:dyDescent="0.25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</row>
    <row r="230" spans="1:23" x14ac:dyDescent="0.25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</row>
    <row r="231" spans="1:23" x14ac:dyDescent="0.25">
      <c r="A231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</row>
    <row r="232" spans="1:23" x14ac:dyDescent="0.25">
      <c r="A232"/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</row>
    <row r="233" spans="1:23" x14ac:dyDescent="0.25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</row>
    <row r="234" spans="1:23" x14ac:dyDescent="0.25">
      <c r="A234"/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</row>
    <row r="235" spans="1:23" x14ac:dyDescent="0.25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</row>
    <row r="236" spans="1:23" x14ac:dyDescent="0.25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</row>
    <row r="237" spans="1:23" x14ac:dyDescent="0.25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</row>
    <row r="238" spans="1:23" x14ac:dyDescent="0.25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</row>
    <row r="239" spans="1:23" x14ac:dyDescent="0.25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</row>
    <row r="240" spans="1:23" x14ac:dyDescent="0.25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</row>
    <row r="241" spans="1:23" x14ac:dyDescent="0.25">
      <c r="A241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</row>
    <row r="242" spans="1:23" x14ac:dyDescent="0.25">
      <c r="A242"/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</row>
    <row r="243" spans="1:23" x14ac:dyDescent="0.25">
      <c r="A243"/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</row>
    <row r="244" spans="1:23" x14ac:dyDescent="0.25">
      <c r="A244"/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</row>
    <row r="245" spans="1:23" x14ac:dyDescent="0.25">
      <c r="A245"/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</row>
    <row r="246" spans="1:23" x14ac:dyDescent="0.25">
      <c r="A246"/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</row>
    <row r="247" spans="1:23" x14ac:dyDescent="0.25">
      <c r="A247"/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</row>
    <row r="248" spans="1:23" x14ac:dyDescent="0.25">
      <c r="A248"/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</row>
    <row r="249" spans="1:23" x14ac:dyDescent="0.25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</row>
    <row r="250" spans="1:23" x14ac:dyDescent="0.25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</row>
    <row r="251" spans="1:23" x14ac:dyDescent="0.25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</row>
    <row r="252" spans="1:23" x14ac:dyDescent="0.25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</row>
    <row r="253" spans="1:23" x14ac:dyDescent="0.25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</row>
    <row r="254" spans="1:23" x14ac:dyDescent="0.25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</row>
    <row r="255" spans="1:23" x14ac:dyDescent="0.25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</row>
    <row r="256" spans="1:23" x14ac:dyDescent="0.25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</row>
    <row r="257" spans="1:23" x14ac:dyDescent="0.25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</row>
    <row r="258" spans="1:23" x14ac:dyDescent="0.25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</row>
    <row r="259" spans="1:23" x14ac:dyDescent="0.25">
      <c r="A259"/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</row>
    <row r="260" spans="1:23" x14ac:dyDescent="0.25">
      <c r="A260"/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</row>
    <row r="261" spans="1:23" x14ac:dyDescent="0.25">
      <c r="A261"/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</row>
    <row r="262" spans="1:23" x14ac:dyDescent="0.25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</row>
    <row r="263" spans="1:23" x14ac:dyDescent="0.25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</row>
    <row r="264" spans="1:23" x14ac:dyDescent="0.25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</row>
    <row r="265" spans="1:23" x14ac:dyDescent="0.25">
      <c r="A265"/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</row>
    <row r="266" spans="1:23" x14ac:dyDescent="0.25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</row>
    <row r="267" spans="1:23" x14ac:dyDescent="0.25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</row>
    <row r="268" spans="1:23" x14ac:dyDescent="0.25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</row>
    <row r="269" spans="1:23" x14ac:dyDescent="0.25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</row>
    <row r="270" spans="1:23" x14ac:dyDescent="0.25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</row>
    <row r="271" spans="1:23" x14ac:dyDescent="0.25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</row>
    <row r="272" spans="1:23" x14ac:dyDescent="0.25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</row>
    <row r="273" spans="1:23" x14ac:dyDescent="0.25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</row>
    <row r="274" spans="1:23" x14ac:dyDescent="0.25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</row>
    <row r="275" spans="1:23" x14ac:dyDescent="0.25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</row>
    <row r="276" spans="1:23" x14ac:dyDescent="0.25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</row>
    <row r="277" spans="1:23" x14ac:dyDescent="0.25">
      <c r="A277"/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</row>
    <row r="278" spans="1:23" x14ac:dyDescent="0.25">
      <c r="A278"/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</row>
    <row r="279" spans="1:23" x14ac:dyDescent="0.25">
      <c r="A279"/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</row>
    <row r="280" spans="1:23" x14ac:dyDescent="0.25">
      <c r="A280"/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</row>
    <row r="281" spans="1:23" x14ac:dyDescent="0.25">
      <c r="A281"/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</row>
    <row r="282" spans="1:23" x14ac:dyDescent="0.25">
      <c r="A282"/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</row>
    <row r="283" spans="1:23" x14ac:dyDescent="0.25">
      <c r="A283"/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</row>
    <row r="284" spans="1:23" x14ac:dyDescent="0.25">
      <c r="A284"/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</row>
    <row r="285" spans="1:23" x14ac:dyDescent="0.25">
      <c r="A285"/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</row>
    <row r="286" spans="1:23" x14ac:dyDescent="0.25">
      <c r="A286"/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</row>
    <row r="287" spans="1:23" x14ac:dyDescent="0.25">
      <c r="A287"/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</row>
    <row r="288" spans="1:23" x14ac:dyDescent="0.25">
      <c r="A288"/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</row>
    <row r="289" spans="1:23" x14ac:dyDescent="0.25">
      <c r="A289"/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</row>
    <row r="290" spans="1:23" x14ac:dyDescent="0.25">
      <c r="A290"/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</row>
    <row r="291" spans="1:23" x14ac:dyDescent="0.25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</row>
    <row r="292" spans="1:23" x14ac:dyDescent="0.25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</row>
    <row r="293" spans="1:23" x14ac:dyDescent="0.25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</row>
    <row r="294" spans="1:23" x14ac:dyDescent="0.25">
      <c r="A294"/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</row>
    <row r="295" spans="1:23" x14ac:dyDescent="0.25">
      <c r="A295"/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</row>
    <row r="296" spans="1:23" x14ac:dyDescent="0.25">
      <c r="A296"/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</row>
    <row r="297" spans="1:23" x14ac:dyDescent="0.25">
      <c r="A297"/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</row>
    <row r="298" spans="1:23" x14ac:dyDescent="0.25">
      <c r="A298"/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</row>
    <row r="299" spans="1:23" x14ac:dyDescent="0.25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</row>
    <row r="300" spans="1:23" x14ac:dyDescent="0.25">
      <c r="A300"/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</row>
    <row r="301" spans="1:23" x14ac:dyDescent="0.25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</row>
    <row r="302" spans="1:23" x14ac:dyDescent="0.25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</row>
    <row r="303" spans="1:23" x14ac:dyDescent="0.25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</row>
    <row r="304" spans="1:23" x14ac:dyDescent="0.25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</row>
    <row r="305" spans="1:23" x14ac:dyDescent="0.25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</row>
    <row r="306" spans="1:23" x14ac:dyDescent="0.25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</row>
    <row r="307" spans="1:23" x14ac:dyDescent="0.25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</row>
    <row r="308" spans="1:23" x14ac:dyDescent="0.25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</row>
    <row r="309" spans="1:23" x14ac:dyDescent="0.25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</row>
    <row r="310" spans="1:23" x14ac:dyDescent="0.25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</row>
    <row r="311" spans="1:23" x14ac:dyDescent="0.25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</row>
    <row r="312" spans="1:23" x14ac:dyDescent="0.25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</row>
    <row r="313" spans="1:23" x14ac:dyDescent="0.25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</row>
    <row r="314" spans="1:23" x14ac:dyDescent="0.25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</row>
    <row r="315" spans="1:23" x14ac:dyDescent="0.25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</row>
    <row r="316" spans="1:23" x14ac:dyDescent="0.25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</row>
    <row r="317" spans="1:23" x14ac:dyDescent="0.25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</row>
    <row r="318" spans="1:23" x14ac:dyDescent="0.25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</row>
    <row r="319" spans="1:23" x14ac:dyDescent="0.25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</row>
    <row r="320" spans="1:23" x14ac:dyDescent="0.25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</row>
    <row r="321" spans="1:23" x14ac:dyDescent="0.25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</row>
    <row r="322" spans="1:23" x14ac:dyDescent="0.25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</row>
    <row r="323" spans="1:23" x14ac:dyDescent="0.25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</row>
    <row r="324" spans="1:23" x14ac:dyDescent="0.25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</row>
    <row r="325" spans="1:23" x14ac:dyDescent="0.25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</row>
    <row r="326" spans="1:23" x14ac:dyDescent="0.25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</row>
    <row r="327" spans="1:23" x14ac:dyDescent="0.25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</row>
    <row r="328" spans="1:23" x14ac:dyDescent="0.25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</row>
    <row r="329" spans="1:23" x14ac:dyDescent="0.25">
      <c r="A329"/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</row>
    <row r="330" spans="1:23" x14ac:dyDescent="0.25">
      <c r="A330"/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</row>
    <row r="331" spans="1:23" x14ac:dyDescent="0.25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</row>
    <row r="332" spans="1:23" x14ac:dyDescent="0.25">
      <c r="A332"/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</row>
    <row r="333" spans="1:23" x14ac:dyDescent="0.25">
      <c r="A333"/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</row>
    <row r="334" spans="1:23" x14ac:dyDescent="0.25">
      <c r="A334"/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</row>
    <row r="335" spans="1:23" x14ac:dyDescent="0.25">
      <c r="A335"/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</row>
    <row r="336" spans="1:23" x14ac:dyDescent="0.25">
      <c r="A336"/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</row>
    <row r="337" spans="1:23" x14ac:dyDescent="0.25">
      <c r="A337"/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</row>
    <row r="338" spans="1:23" x14ac:dyDescent="0.25">
      <c r="A338"/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</row>
    <row r="339" spans="1:23" x14ac:dyDescent="0.25">
      <c r="A339"/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</row>
    <row r="340" spans="1:23" x14ac:dyDescent="0.25">
      <c r="A340"/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</row>
    <row r="341" spans="1:23" x14ac:dyDescent="0.25">
      <c r="A341"/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</row>
    <row r="342" spans="1:23" x14ac:dyDescent="0.25">
      <c r="A342"/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</row>
    <row r="343" spans="1:23" x14ac:dyDescent="0.25">
      <c r="A343"/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</row>
    <row r="344" spans="1:23" x14ac:dyDescent="0.25">
      <c r="A344"/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</row>
    <row r="345" spans="1:23" x14ac:dyDescent="0.25">
      <c r="A345"/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</row>
    <row r="346" spans="1:23" x14ac:dyDescent="0.25">
      <c r="A346"/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</row>
    <row r="347" spans="1:23" x14ac:dyDescent="0.25">
      <c r="A347"/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</row>
    <row r="348" spans="1:23" x14ac:dyDescent="0.25">
      <c r="A348"/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</row>
    <row r="349" spans="1:23" x14ac:dyDescent="0.25">
      <c r="A349"/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</row>
    <row r="350" spans="1:23" x14ac:dyDescent="0.25">
      <c r="A350"/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</row>
    <row r="351" spans="1:23" x14ac:dyDescent="0.25">
      <c r="A351"/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</row>
    <row r="352" spans="1:23" x14ac:dyDescent="0.25">
      <c r="A352"/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</row>
    <row r="353" spans="1:23" x14ac:dyDescent="0.25">
      <c r="A353"/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</row>
    <row r="354" spans="1:23" x14ac:dyDescent="0.25">
      <c r="A354"/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</row>
    <row r="355" spans="1:23" x14ac:dyDescent="0.25">
      <c r="A355"/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</row>
    <row r="356" spans="1:23" x14ac:dyDescent="0.25">
      <c r="A356"/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</row>
    <row r="357" spans="1:23" x14ac:dyDescent="0.25">
      <c r="A357"/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</row>
    <row r="358" spans="1:23" x14ac:dyDescent="0.25">
      <c r="A358"/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</row>
    <row r="359" spans="1:23" x14ac:dyDescent="0.25">
      <c r="A359"/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</row>
    <row r="360" spans="1:23" x14ac:dyDescent="0.25">
      <c r="A360"/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</row>
    <row r="361" spans="1:23" x14ac:dyDescent="0.25">
      <c r="A361"/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</row>
    <row r="362" spans="1:23" x14ac:dyDescent="0.25">
      <c r="A362"/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</row>
    <row r="363" spans="1:23" x14ac:dyDescent="0.25">
      <c r="A363"/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</row>
    <row r="364" spans="1:23" x14ac:dyDescent="0.25">
      <c r="A364"/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</row>
    <row r="365" spans="1:23" x14ac:dyDescent="0.25">
      <c r="A365"/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</row>
    <row r="366" spans="1:23" x14ac:dyDescent="0.25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</row>
    <row r="367" spans="1:23" x14ac:dyDescent="0.25">
      <c r="A367"/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</row>
    <row r="368" spans="1:23" x14ac:dyDescent="0.25">
      <c r="A368"/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</row>
    <row r="369" spans="1:23" x14ac:dyDescent="0.25">
      <c r="A369"/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</row>
    <row r="370" spans="1:23" x14ac:dyDescent="0.25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</row>
    <row r="371" spans="1:23" x14ac:dyDescent="0.25">
      <c r="A371"/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</row>
    <row r="372" spans="1:23" x14ac:dyDescent="0.25">
      <c r="A372"/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</row>
    <row r="373" spans="1:23" x14ac:dyDescent="0.25">
      <c r="A373"/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</row>
    <row r="374" spans="1:23" x14ac:dyDescent="0.25">
      <c r="A374"/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</row>
    <row r="375" spans="1:23" x14ac:dyDescent="0.25">
      <c r="A375"/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</row>
    <row r="376" spans="1:23" x14ac:dyDescent="0.25">
      <c r="A376"/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</row>
    <row r="377" spans="1:23" x14ac:dyDescent="0.25">
      <c r="A377"/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</row>
    <row r="378" spans="1:23" x14ac:dyDescent="0.25">
      <c r="A378"/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</row>
    <row r="379" spans="1:23" x14ac:dyDescent="0.25">
      <c r="A379"/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</row>
    <row r="380" spans="1:23" x14ac:dyDescent="0.25">
      <c r="A380"/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</row>
    <row r="381" spans="1:23" x14ac:dyDescent="0.25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</row>
    <row r="382" spans="1:23" x14ac:dyDescent="0.25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</row>
    <row r="383" spans="1:23" x14ac:dyDescent="0.25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</row>
    <row r="384" spans="1:23" x14ac:dyDescent="0.25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</row>
    <row r="385" spans="1:23" x14ac:dyDescent="0.25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</row>
    <row r="386" spans="1:23" x14ac:dyDescent="0.25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</row>
    <row r="387" spans="1:23" x14ac:dyDescent="0.25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</row>
    <row r="388" spans="1:23" x14ac:dyDescent="0.25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</row>
    <row r="389" spans="1:23" x14ac:dyDescent="0.25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</row>
    <row r="390" spans="1:23" x14ac:dyDescent="0.25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</row>
    <row r="391" spans="1:23" x14ac:dyDescent="0.25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</row>
    <row r="392" spans="1:23" x14ac:dyDescent="0.25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</row>
    <row r="393" spans="1:23" x14ac:dyDescent="0.25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</row>
    <row r="394" spans="1:23" x14ac:dyDescent="0.25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</row>
    <row r="395" spans="1:23" x14ac:dyDescent="0.25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</row>
    <row r="396" spans="1:23" x14ac:dyDescent="0.25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</row>
    <row r="397" spans="1:23" x14ac:dyDescent="0.25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</row>
    <row r="398" spans="1:23" x14ac:dyDescent="0.25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</row>
    <row r="399" spans="1:23" x14ac:dyDescent="0.25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</row>
    <row r="400" spans="1:23" x14ac:dyDescent="0.25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</row>
    <row r="401" spans="1:23" x14ac:dyDescent="0.25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</row>
    <row r="402" spans="1:23" x14ac:dyDescent="0.25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</row>
    <row r="403" spans="1:23" x14ac:dyDescent="0.25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</row>
    <row r="404" spans="1:23" x14ac:dyDescent="0.25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</row>
    <row r="405" spans="1:23" x14ac:dyDescent="0.25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</row>
    <row r="406" spans="1:23" x14ac:dyDescent="0.25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</row>
    <row r="407" spans="1:23" x14ac:dyDescent="0.25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</row>
    <row r="408" spans="1:23" x14ac:dyDescent="0.25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</row>
    <row r="409" spans="1:23" x14ac:dyDescent="0.25">
      <c r="A409"/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</row>
    <row r="410" spans="1:23" x14ac:dyDescent="0.25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</row>
    <row r="411" spans="1:23" x14ac:dyDescent="0.25">
      <c r="A411"/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</row>
    <row r="412" spans="1:23" x14ac:dyDescent="0.25">
      <c r="A412"/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</row>
    <row r="413" spans="1:23" x14ac:dyDescent="0.25">
      <c r="A413"/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</row>
    <row r="414" spans="1:23" x14ac:dyDescent="0.25">
      <c r="A414"/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</row>
    <row r="415" spans="1:23" x14ac:dyDescent="0.25">
      <c r="A415"/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</row>
    <row r="416" spans="1:23" x14ac:dyDescent="0.25">
      <c r="A416"/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</row>
    <row r="417" spans="1:23" x14ac:dyDescent="0.25">
      <c r="A417"/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</row>
    <row r="418" spans="1:23" x14ac:dyDescent="0.25">
      <c r="A418"/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</row>
    <row r="419" spans="1:23" x14ac:dyDescent="0.25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</row>
    <row r="420" spans="1:23" x14ac:dyDescent="0.25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</row>
    <row r="421" spans="1:23" x14ac:dyDescent="0.25">
      <c r="A421"/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</row>
    <row r="422" spans="1:23" x14ac:dyDescent="0.25">
      <c r="A422"/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</row>
    <row r="423" spans="1:23" x14ac:dyDescent="0.25">
      <c r="A423"/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</row>
    <row r="424" spans="1:23" x14ac:dyDescent="0.25">
      <c r="A424"/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</row>
    <row r="425" spans="1:23" x14ac:dyDescent="0.25">
      <c r="A425"/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</row>
    <row r="426" spans="1:23" x14ac:dyDescent="0.25">
      <c r="A426"/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</row>
    <row r="427" spans="1:23" x14ac:dyDescent="0.25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</row>
    <row r="428" spans="1:23" x14ac:dyDescent="0.25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</row>
    <row r="429" spans="1:23" x14ac:dyDescent="0.25">
      <c r="A429"/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</row>
    <row r="430" spans="1:23" x14ac:dyDescent="0.25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</row>
    <row r="431" spans="1:23" x14ac:dyDescent="0.25">
      <c r="A431"/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</row>
    <row r="432" spans="1:23" x14ac:dyDescent="0.25">
      <c r="A432"/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</row>
    <row r="433" spans="1:23" x14ac:dyDescent="0.25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</row>
    <row r="434" spans="1:23" x14ac:dyDescent="0.25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</row>
    <row r="435" spans="1:23" x14ac:dyDescent="0.25">
      <c r="A435"/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</row>
    <row r="436" spans="1:23" x14ac:dyDescent="0.25">
      <c r="A436"/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</row>
    <row r="437" spans="1:23" x14ac:dyDescent="0.25">
      <c r="A437"/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</row>
    <row r="438" spans="1:23" x14ac:dyDescent="0.25">
      <c r="A438"/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</row>
    <row r="439" spans="1:23" x14ac:dyDescent="0.25">
      <c r="A439"/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</row>
    <row r="440" spans="1:23" x14ac:dyDescent="0.25">
      <c r="A440"/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</row>
    <row r="441" spans="1:23" x14ac:dyDescent="0.25">
      <c r="A441"/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</row>
    <row r="442" spans="1:23" x14ac:dyDescent="0.25">
      <c r="A442"/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</row>
    <row r="443" spans="1:23" x14ac:dyDescent="0.25">
      <c r="A443"/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</row>
    <row r="444" spans="1:23" x14ac:dyDescent="0.25">
      <c r="A444"/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</row>
    <row r="445" spans="1:23" x14ac:dyDescent="0.25">
      <c r="A445"/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</row>
    <row r="446" spans="1:23" x14ac:dyDescent="0.25">
      <c r="A446"/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</row>
    <row r="447" spans="1:23" x14ac:dyDescent="0.25">
      <c r="A447"/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</row>
    <row r="448" spans="1:23" x14ac:dyDescent="0.25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</row>
    <row r="449" spans="1:23" x14ac:dyDescent="0.25">
      <c r="A449"/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</row>
    <row r="450" spans="1:23" x14ac:dyDescent="0.25">
      <c r="A450"/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</row>
    <row r="451" spans="1:23" x14ac:dyDescent="0.25">
      <c r="A451"/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</row>
    <row r="452" spans="1:23" x14ac:dyDescent="0.25">
      <c r="A452"/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</row>
    <row r="453" spans="1:23" x14ac:dyDescent="0.25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</row>
    <row r="454" spans="1:23" x14ac:dyDescent="0.25">
      <c r="A454"/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</row>
    <row r="455" spans="1:23" x14ac:dyDescent="0.25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</row>
    <row r="456" spans="1:23" x14ac:dyDescent="0.25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</row>
    <row r="457" spans="1:23" x14ac:dyDescent="0.25">
      <c r="A457"/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</row>
    <row r="458" spans="1:23" x14ac:dyDescent="0.25">
      <c r="A458"/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</row>
    <row r="459" spans="1:23" x14ac:dyDescent="0.25">
      <c r="A459"/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</row>
    <row r="460" spans="1:23" x14ac:dyDescent="0.25">
      <c r="A460"/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</row>
    <row r="461" spans="1:23" x14ac:dyDescent="0.25">
      <c r="A461"/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</row>
    <row r="462" spans="1:23" x14ac:dyDescent="0.25">
      <c r="A462"/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</row>
    <row r="463" spans="1:23" x14ac:dyDescent="0.25">
      <c r="A463"/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</row>
    <row r="464" spans="1:23" x14ac:dyDescent="0.25">
      <c r="A464"/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</row>
    <row r="465" spans="1:23" x14ac:dyDescent="0.25">
      <c r="A465"/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</row>
    <row r="466" spans="1:23" x14ac:dyDescent="0.25">
      <c r="A466"/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</row>
    <row r="467" spans="1:23" x14ac:dyDescent="0.25">
      <c r="A467"/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</row>
    <row r="468" spans="1:23" x14ac:dyDescent="0.25">
      <c r="A468"/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</row>
    <row r="469" spans="1:23" x14ac:dyDescent="0.25">
      <c r="A469"/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</row>
    <row r="470" spans="1:23" x14ac:dyDescent="0.25">
      <c r="A470"/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</row>
    <row r="471" spans="1:23" x14ac:dyDescent="0.25">
      <c r="A471"/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</row>
    <row r="472" spans="1:23" x14ac:dyDescent="0.25">
      <c r="A472"/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</row>
    <row r="473" spans="1:23" x14ac:dyDescent="0.25">
      <c r="A473"/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</row>
    <row r="474" spans="1:23" x14ac:dyDescent="0.25">
      <c r="A474"/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</row>
    <row r="475" spans="1:23" x14ac:dyDescent="0.25">
      <c r="A475"/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</row>
    <row r="476" spans="1:23" x14ac:dyDescent="0.25">
      <c r="A476"/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</row>
    <row r="477" spans="1:23" x14ac:dyDescent="0.25">
      <c r="A477"/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</row>
    <row r="478" spans="1:23" x14ac:dyDescent="0.25">
      <c r="A478"/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</row>
    <row r="479" spans="1:23" x14ac:dyDescent="0.25">
      <c r="A479"/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</row>
    <row r="480" spans="1:23" x14ac:dyDescent="0.25">
      <c r="A480"/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</row>
    <row r="481" spans="1:23" x14ac:dyDescent="0.25">
      <c r="A481"/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</row>
    <row r="482" spans="1:23" x14ac:dyDescent="0.25">
      <c r="A482"/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</row>
    <row r="483" spans="1:23" x14ac:dyDescent="0.25">
      <c r="A483"/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</row>
    <row r="484" spans="1:23" x14ac:dyDescent="0.25">
      <c r="A484"/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</row>
    <row r="485" spans="1:23" x14ac:dyDescent="0.25">
      <c r="A485"/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</row>
    <row r="486" spans="1:23" x14ac:dyDescent="0.25">
      <c r="A486"/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</row>
    <row r="487" spans="1:23" x14ac:dyDescent="0.25">
      <c r="A487"/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</row>
    <row r="488" spans="1:23" x14ac:dyDescent="0.25">
      <c r="A488"/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</row>
    <row r="489" spans="1:23" x14ac:dyDescent="0.25">
      <c r="A489"/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</row>
    <row r="490" spans="1:23" x14ac:dyDescent="0.25">
      <c r="A490"/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</row>
    <row r="491" spans="1:23" x14ac:dyDescent="0.25">
      <c r="A491"/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</row>
    <row r="492" spans="1:23" x14ac:dyDescent="0.25">
      <c r="A492"/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</row>
    <row r="493" spans="1:23" x14ac:dyDescent="0.25">
      <c r="A493"/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</row>
    <row r="494" spans="1:23" x14ac:dyDescent="0.25">
      <c r="A494"/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</row>
    <row r="495" spans="1:23" x14ac:dyDescent="0.25">
      <c r="A495"/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</row>
    <row r="496" spans="1:23" x14ac:dyDescent="0.25">
      <c r="A496"/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</row>
    <row r="497" spans="1:23" x14ac:dyDescent="0.25">
      <c r="A497"/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</row>
    <row r="498" spans="1:23" x14ac:dyDescent="0.25">
      <c r="A498"/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</row>
    <row r="499" spans="1:23" x14ac:dyDescent="0.25">
      <c r="A499"/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</row>
    <row r="500" spans="1:23" x14ac:dyDescent="0.25">
      <c r="A500"/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</row>
    <row r="501" spans="1:23" x14ac:dyDescent="0.25">
      <c r="A501"/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</row>
    <row r="502" spans="1:23" x14ac:dyDescent="0.25">
      <c r="A502"/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</row>
    <row r="503" spans="1:23" x14ac:dyDescent="0.25">
      <c r="A503"/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</row>
    <row r="504" spans="1:23" x14ac:dyDescent="0.25">
      <c r="A504"/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</row>
    <row r="505" spans="1:23" x14ac:dyDescent="0.25">
      <c r="A505"/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</row>
    <row r="506" spans="1:23" x14ac:dyDescent="0.25">
      <c r="A506"/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</row>
    <row r="507" spans="1:23" x14ac:dyDescent="0.25">
      <c r="A507"/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</row>
    <row r="508" spans="1:23" x14ac:dyDescent="0.25">
      <c r="A508"/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</row>
    <row r="509" spans="1:23" x14ac:dyDescent="0.25">
      <c r="A509"/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</row>
    <row r="510" spans="1:23" x14ac:dyDescent="0.25">
      <c r="A510"/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</row>
    <row r="511" spans="1:23" x14ac:dyDescent="0.25">
      <c r="A511"/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</row>
    <row r="512" spans="1:23" x14ac:dyDescent="0.25">
      <c r="A512"/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</row>
    <row r="513" spans="1:23" x14ac:dyDescent="0.25">
      <c r="A513"/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</row>
    <row r="514" spans="1:23" x14ac:dyDescent="0.25">
      <c r="A514"/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</row>
    <row r="515" spans="1:23" x14ac:dyDescent="0.25">
      <c r="A515"/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</row>
    <row r="516" spans="1:23" x14ac:dyDescent="0.25">
      <c r="A516"/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</row>
    <row r="517" spans="1:23" x14ac:dyDescent="0.25">
      <c r="A517"/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</row>
    <row r="518" spans="1:23" x14ac:dyDescent="0.25">
      <c r="A518"/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</row>
    <row r="519" spans="1:23" x14ac:dyDescent="0.25">
      <c r="A519"/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</row>
    <row r="520" spans="1:23" x14ac:dyDescent="0.25">
      <c r="A520"/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</row>
    <row r="521" spans="1:23" x14ac:dyDescent="0.25">
      <c r="A521"/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</row>
    <row r="522" spans="1:23" x14ac:dyDescent="0.25">
      <c r="A522"/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</row>
    <row r="523" spans="1:23" x14ac:dyDescent="0.25">
      <c r="A523"/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</row>
    <row r="524" spans="1:23" x14ac:dyDescent="0.25">
      <c r="A524"/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</row>
    <row r="525" spans="1:23" x14ac:dyDescent="0.25">
      <c r="A525"/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</row>
    <row r="526" spans="1:23" x14ac:dyDescent="0.25">
      <c r="A526"/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</row>
    <row r="527" spans="1:23" x14ac:dyDescent="0.25">
      <c r="A527"/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</row>
    <row r="528" spans="1:23" x14ac:dyDescent="0.25">
      <c r="A528"/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</row>
    <row r="529" spans="1:23" x14ac:dyDescent="0.25">
      <c r="A529"/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</row>
    <row r="530" spans="1:23" x14ac:dyDescent="0.25">
      <c r="A530"/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</row>
    <row r="531" spans="1:23" x14ac:dyDescent="0.25">
      <c r="A531"/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</row>
    <row r="532" spans="1:23" x14ac:dyDescent="0.25">
      <c r="A532"/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</row>
    <row r="533" spans="1:23" x14ac:dyDescent="0.25">
      <c r="A533"/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</row>
    <row r="534" spans="1:23" x14ac:dyDescent="0.25">
      <c r="A534"/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</row>
    <row r="535" spans="1:23" x14ac:dyDescent="0.25">
      <c r="A535"/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</row>
    <row r="536" spans="1:23" x14ac:dyDescent="0.25">
      <c r="A536"/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</row>
    <row r="537" spans="1:23" x14ac:dyDescent="0.25">
      <c r="A537"/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</row>
    <row r="538" spans="1:23" x14ac:dyDescent="0.25">
      <c r="A538"/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</row>
    <row r="539" spans="1:23" x14ac:dyDescent="0.25">
      <c r="A539"/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</row>
    <row r="540" spans="1:23" x14ac:dyDescent="0.25">
      <c r="A540"/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</row>
    <row r="541" spans="1:23" x14ac:dyDescent="0.25">
      <c r="A541"/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</row>
    <row r="542" spans="1:23" x14ac:dyDescent="0.25">
      <c r="A542"/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</row>
    <row r="543" spans="1:23" x14ac:dyDescent="0.25">
      <c r="A543"/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</row>
    <row r="544" spans="1:23" x14ac:dyDescent="0.25">
      <c r="A544"/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</row>
    <row r="545" spans="1:23" x14ac:dyDescent="0.25">
      <c r="A545"/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</row>
    <row r="546" spans="1:23" x14ac:dyDescent="0.25">
      <c r="A546"/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</row>
    <row r="547" spans="1:23" x14ac:dyDescent="0.25">
      <c r="A547"/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</row>
    <row r="548" spans="1:23" x14ac:dyDescent="0.25">
      <c r="A548"/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</row>
    <row r="549" spans="1:23" x14ac:dyDescent="0.25">
      <c r="A549"/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</row>
    <row r="550" spans="1:23" x14ac:dyDescent="0.25">
      <c r="A550"/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</row>
    <row r="551" spans="1:23" x14ac:dyDescent="0.25">
      <c r="A551"/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</row>
    <row r="552" spans="1:23" x14ac:dyDescent="0.25">
      <c r="A552"/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</row>
    <row r="553" spans="1:23" x14ac:dyDescent="0.25">
      <c r="A553"/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</row>
    <row r="554" spans="1:23" x14ac:dyDescent="0.25">
      <c r="A554"/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</row>
    <row r="555" spans="1:23" x14ac:dyDescent="0.25">
      <c r="A555"/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</row>
    <row r="556" spans="1:23" x14ac:dyDescent="0.25">
      <c r="A556"/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</row>
    <row r="557" spans="1:23" x14ac:dyDescent="0.25">
      <c r="A557"/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</row>
    <row r="558" spans="1:23" x14ac:dyDescent="0.25">
      <c r="A558"/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</row>
    <row r="559" spans="1:23" x14ac:dyDescent="0.25">
      <c r="A559"/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</row>
    <row r="560" spans="1:23" x14ac:dyDescent="0.25">
      <c r="A560"/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</row>
    <row r="561" spans="1:23" x14ac:dyDescent="0.25">
      <c r="A561"/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</row>
    <row r="562" spans="1:23" x14ac:dyDescent="0.25">
      <c r="A562"/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</row>
    <row r="563" spans="1:23" x14ac:dyDescent="0.25">
      <c r="A563"/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</row>
    <row r="564" spans="1:23" x14ac:dyDescent="0.25">
      <c r="A564"/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</row>
    <row r="565" spans="1:23" x14ac:dyDescent="0.25">
      <c r="A565"/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</row>
    <row r="566" spans="1:23" x14ac:dyDescent="0.25">
      <c r="A566"/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</row>
    <row r="567" spans="1:23" x14ac:dyDescent="0.25">
      <c r="A567"/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</row>
    <row r="568" spans="1:23" x14ac:dyDescent="0.25">
      <c r="A568"/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</row>
    <row r="569" spans="1:23" x14ac:dyDescent="0.25">
      <c r="A569"/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</row>
    <row r="570" spans="1:23" x14ac:dyDescent="0.25">
      <c r="A570"/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</row>
    <row r="571" spans="1:23" x14ac:dyDescent="0.25">
      <c r="A571"/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</row>
    <row r="572" spans="1:23" x14ac:dyDescent="0.25">
      <c r="A572"/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</row>
    <row r="573" spans="1:23" x14ac:dyDescent="0.25">
      <c r="A573"/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</row>
    <row r="574" spans="1:23" x14ac:dyDescent="0.25">
      <c r="A574"/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</row>
    <row r="575" spans="1:23" x14ac:dyDescent="0.25">
      <c r="A575"/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</row>
    <row r="576" spans="1:23" x14ac:dyDescent="0.25">
      <c r="A576"/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</row>
    <row r="577" spans="1:23" x14ac:dyDescent="0.25">
      <c r="A577"/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</row>
    <row r="578" spans="1:23" x14ac:dyDescent="0.25">
      <c r="A578"/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</row>
    <row r="579" spans="1:23" x14ac:dyDescent="0.25">
      <c r="A579"/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</row>
    <row r="580" spans="1:23" x14ac:dyDescent="0.25">
      <c r="A580"/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</row>
    <row r="581" spans="1:23" x14ac:dyDescent="0.25">
      <c r="A581"/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</row>
    <row r="582" spans="1:23" x14ac:dyDescent="0.25">
      <c r="A582"/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</row>
    <row r="583" spans="1:23" x14ac:dyDescent="0.25">
      <c r="A583"/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</row>
    <row r="584" spans="1:23" x14ac:dyDescent="0.25">
      <c r="A584"/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</row>
    <row r="585" spans="1:23" x14ac:dyDescent="0.25">
      <c r="A585"/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</row>
    <row r="586" spans="1:23" x14ac:dyDescent="0.25">
      <c r="A586"/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</row>
    <row r="587" spans="1:23" x14ac:dyDescent="0.25">
      <c r="A587"/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</row>
    <row r="588" spans="1:23" x14ac:dyDescent="0.25">
      <c r="A588"/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</row>
    <row r="589" spans="1:23" x14ac:dyDescent="0.25">
      <c r="A589"/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</row>
    <row r="590" spans="1:23" x14ac:dyDescent="0.25">
      <c r="A590"/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</row>
    <row r="591" spans="1:23" x14ac:dyDescent="0.25">
      <c r="A591"/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</row>
    <row r="592" spans="1:23" x14ac:dyDescent="0.25">
      <c r="A592"/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</row>
    <row r="593" spans="1:23" x14ac:dyDescent="0.25">
      <c r="A593"/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</row>
    <row r="594" spans="1:23" x14ac:dyDescent="0.25">
      <c r="A594"/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</row>
    <row r="595" spans="1:23" x14ac:dyDescent="0.25">
      <c r="A595"/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</row>
    <row r="596" spans="1:23" x14ac:dyDescent="0.25">
      <c r="A596"/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</row>
    <row r="597" spans="1:23" x14ac:dyDescent="0.25">
      <c r="A597"/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</row>
    <row r="598" spans="1:23" x14ac:dyDescent="0.25">
      <c r="A598"/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</row>
    <row r="599" spans="1:23" x14ac:dyDescent="0.25">
      <c r="A599"/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</row>
    <row r="600" spans="1:23" x14ac:dyDescent="0.25">
      <c r="A600"/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</row>
    <row r="601" spans="1:23" x14ac:dyDescent="0.25">
      <c r="A601"/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</row>
    <row r="602" spans="1:23" x14ac:dyDescent="0.25">
      <c r="A602"/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</row>
    <row r="603" spans="1:23" x14ac:dyDescent="0.25">
      <c r="A603"/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</row>
    <row r="604" spans="1:23" x14ac:dyDescent="0.25">
      <c r="A604"/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</row>
    <row r="605" spans="1:23" x14ac:dyDescent="0.25">
      <c r="A605"/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</row>
    <row r="606" spans="1:23" x14ac:dyDescent="0.25">
      <c r="A606"/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</row>
    <row r="607" spans="1:23" x14ac:dyDescent="0.25">
      <c r="A607"/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</row>
    <row r="608" spans="1:23" x14ac:dyDescent="0.25">
      <c r="A608"/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</row>
    <row r="609" spans="1:23" x14ac:dyDescent="0.25">
      <c r="A609"/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</row>
    <row r="610" spans="1:23" x14ac:dyDescent="0.25">
      <c r="A610"/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</row>
    <row r="611" spans="1:23" x14ac:dyDescent="0.25">
      <c r="A611"/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</row>
    <row r="612" spans="1:23" x14ac:dyDescent="0.25">
      <c r="A612"/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</row>
    <row r="613" spans="1:23" x14ac:dyDescent="0.25">
      <c r="A613"/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</row>
    <row r="614" spans="1:23" x14ac:dyDescent="0.25">
      <c r="A614"/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</row>
    <row r="615" spans="1:23" x14ac:dyDescent="0.25">
      <c r="A615"/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</row>
    <row r="616" spans="1:23" x14ac:dyDescent="0.25">
      <c r="A616"/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</row>
    <row r="617" spans="1:23" x14ac:dyDescent="0.25">
      <c r="A617"/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</row>
    <row r="618" spans="1:23" x14ac:dyDescent="0.25">
      <c r="A618"/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</row>
    <row r="619" spans="1:23" x14ac:dyDescent="0.25">
      <c r="A619"/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</row>
    <row r="620" spans="1:23" x14ac:dyDescent="0.25">
      <c r="A620"/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</row>
    <row r="621" spans="1:23" x14ac:dyDescent="0.25">
      <c r="A621"/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</row>
    <row r="622" spans="1:23" x14ac:dyDescent="0.25">
      <c r="A622"/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</row>
    <row r="623" spans="1:23" x14ac:dyDescent="0.25">
      <c r="A623"/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</row>
    <row r="624" spans="1:23" x14ac:dyDescent="0.25">
      <c r="A624"/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</row>
    <row r="625" spans="1:23" x14ac:dyDescent="0.25">
      <c r="A625"/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</row>
    <row r="626" spans="1:23" x14ac:dyDescent="0.25">
      <c r="A626"/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</row>
    <row r="627" spans="1:23" x14ac:dyDescent="0.25">
      <c r="A627"/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</row>
    <row r="628" spans="1:23" x14ac:dyDescent="0.25">
      <c r="A628"/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</row>
    <row r="629" spans="1:23" x14ac:dyDescent="0.25">
      <c r="A629"/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</row>
    <row r="630" spans="1:23" x14ac:dyDescent="0.25">
      <c r="A630"/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</row>
    <row r="631" spans="1:23" x14ac:dyDescent="0.25">
      <c r="A631"/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</row>
    <row r="632" spans="1:23" x14ac:dyDescent="0.25">
      <c r="A632"/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</row>
    <row r="633" spans="1:23" x14ac:dyDescent="0.25">
      <c r="A633"/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</row>
    <row r="634" spans="1:23" x14ac:dyDescent="0.25">
      <c r="A634"/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</row>
    <row r="635" spans="1:23" x14ac:dyDescent="0.25">
      <c r="A635"/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</row>
    <row r="636" spans="1:23" x14ac:dyDescent="0.25">
      <c r="A636"/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</row>
    <row r="637" spans="1:23" x14ac:dyDescent="0.25">
      <c r="A637"/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</row>
    <row r="638" spans="1:23" x14ac:dyDescent="0.25">
      <c r="A638"/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</row>
    <row r="639" spans="1:23" x14ac:dyDescent="0.25">
      <c r="A639"/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</row>
    <row r="640" spans="1:23" x14ac:dyDescent="0.25">
      <c r="A640"/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</row>
    <row r="641" spans="1:23" x14ac:dyDescent="0.25">
      <c r="A641"/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</row>
    <row r="642" spans="1:23" x14ac:dyDescent="0.25">
      <c r="A642"/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</row>
    <row r="643" spans="1:23" x14ac:dyDescent="0.25">
      <c r="A643"/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</row>
    <row r="644" spans="1:23" x14ac:dyDescent="0.25">
      <c r="A644"/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</row>
    <row r="645" spans="1:23" x14ac:dyDescent="0.25">
      <c r="A645"/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</row>
    <row r="646" spans="1:23" x14ac:dyDescent="0.25">
      <c r="A646"/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</row>
    <row r="647" spans="1:23" x14ac:dyDescent="0.25">
      <c r="A647"/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</row>
    <row r="648" spans="1:23" x14ac:dyDescent="0.25">
      <c r="A648"/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</row>
    <row r="649" spans="1:23" x14ac:dyDescent="0.25">
      <c r="A649"/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</row>
    <row r="650" spans="1:23" x14ac:dyDescent="0.25">
      <c r="A650"/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</row>
    <row r="651" spans="1:23" x14ac:dyDescent="0.25">
      <c r="A651"/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</row>
    <row r="652" spans="1:23" x14ac:dyDescent="0.25">
      <c r="A652"/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</row>
    <row r="653" spans="1:23" x14ac:dyDescent="0.25">
      <c r="A653"/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</row>
    <row r="654" spans="1:23" x14ac:dyDescent="0.25">
      <c r="A654"/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</row>
    <row r="655" spans="1:23" x14ac:dyDescent="0.25">
      <c r="A655"/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</row>
    <row r="656" spans="1:23" x14ac:dyDescent="0.25">
      <c r="A656"/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</row>
    <row r="657" spans="1:23" x14ac:dyDescent="0.25">
      <c r="A657"/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</row>
    <row r="658" spans="1:23" x14ac:dyDescent="0.25">
      <c r="A658"/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</row>
    <row r="659" spans="1:23" x14ac:dyDescent="0.25">
      <c r="A659"/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</row>
    <row r="660" spans="1:23" x14ac:dyDescent="0.25">
      <c r="A660"/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</row>
    <row r="661" spans="1:23" x14ac:dyDescent="0.25">
      <c r="A661"/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</row>
    <row r="662" spans="1:23" x14ac:dyDescent="0.25">
      <c r="A662"/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</row>
    <row r="663" spans="1:23" x14ac:dyDescent="0.25">
      <c r="A663"/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</row>
    <row r="664" spans="1:23" x14ac:dyDescent="0.25">
      <c r="A664"/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</row>
    <row r="665" spans="1:23" x14ac:dyDescent="0.25">
      <c r="A665"/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</row>
    <row r="666" spans="1:23" x14ac:dyDescent="0.25">
      <c r="A666"/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</row>
    <row r="667" spans="1:23" x14ac:dyDescent="0.25">
      <c r="A667"/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</row>
    <row r="668" spans="1:23" x14ac:dyDescent="0.25">
      <c r="A668"/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</row>
    <row r="669" spans="1:23" x14ac:dyDescent="0.25">
      <c r="A669"/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</row>
    <row r="670" spans="1:23" x14ac:dyDescent="0.25">
      <c r="A670"/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</row>
    <row r="671" spans="1:23" x14ac:dyDescent="0.25">
      <c r="A671"/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</row>
    <row r="672" spans="1:23" x14ac:dyDescent="0.25">
      <c r="A672"/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</row>
    <row r="673" spans="1:23" x14ac:dyDescent="0.25">
      <c r="A673"/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</row>
    <row r="674" spans="1:23" x14ac:dyDescent="0.25">
      <c r="A674"/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</row>
    <row r="675" spans="1:23" x14ac:dyDescent="0.25">
      <c r="A675"/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</row>
    <row r="676" spans="1:23" x14ac:dyDescent="0.25">
      <c r="A676"/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</row>
    <row r="677" spans="1:23" x14ac:dyDescent="0.25">
      <c r="A677"/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</row>
    <row r="678" spans="1:23" x14ac:dyDescent="0.25">
      <c r="A678"/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</row>
    <row r="679" spans="1:23" x14ac:dyDescent="0.25">
      <c r="A679"/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</row>
    <row r="680" spans="1:23" x14ac:dyDescent="0.25">
      <c r="A680"/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</row>
    <row r="681" spans="1:23" x14ac:dyDescent="0.25">
      <c r="A681"/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</row>
    <row r="682" spans="1:23" x14ac:dyDescent="0.25">
      <c r="A682"/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</row>
    <row r="683" spans="1:23" x14ac:dyDescent="0.25">
      <c r="A683"/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</row>
    <row r="684" spans="1:23" x14ac:dyDescent="0.25">
      <c r="A684"/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</row>
    <row r="685" spans="1:23" x14ac:dyDescent="0.25">
      <c r="A685"/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</row>
    <row r="686" spans="1:23" x14ac:dyDescent="0.25">
      <c r="A686"/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</row>
    <row r="687" spans="1:23" x14ac:dyDescent="0.25">
      <c r="A687"/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</row>
    <row r="688" spans="1:23" x14ac:dyDescent="0.25">
      <c r="A688"/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</row>
    <row r="689" spans="1:23" x14ac:dyDescent="0.25">
      <c r="A689"/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</row>
    <row r="690" spans="1:23" x14ac:dyDescent="0.25">
      <c r="A690"/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</row>
    <row r="691" spans="1:23" x14ac:dyDescent="0.25">
      <c r="A691"/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</row>
    <row r="692" spans="1:23" x14ac:dyDescent="0.25">
      <c r="A692"/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</row>
    <row r="693" spans="1:23" x14ac:dyDescent="0.25">
      <c r="A693"/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</row>
    <row r="694" spans="1:23" x14ac:dyDescent="0.25">
      <c r="A694"/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</row>
    <row r="695" spans="1:23" x14ac:dyDescent="0.25">
      <c r="A695"/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</row>
    <row r="696" spans="1:23" x14ac:dyDescent="0.25">
      <c r="A696"/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</row>
    <row r="697" spans="1:23" x14ac:dyDescent="0.25">
      <c r="A697"/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</row>
    <row r="698" spans="1:23" x14ac:dyDescent="0.25">
      <c r="A698"/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</row>
    <row r="699" spans="1:23" x14ac:dyDescent="0.25">
      <c r="A699"/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</row>
    <row r="700" spans="1:23" x14ac:dyDescent="0.25">
      <c r="A700"/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</row>
    <row r="701" spans="1:23" x14ac:dyDescent="0.25">
      <c r="A701"/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</row>
    <row r="702" spans="1:23" x14ac:dyDescent="0.25">
      <c r="A702"/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</row>
    <row r="703" spans="1:23" x14ac:dyDescent="0.25">
      <c r="A703"/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</row>
    <row r="704" spans="1:23" x14ac:dyDescent="0.25">
      <c r="A704"/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</row>
    <row r="705" spans="1:23" x14ac:dyDescent="0.25">
      <c r="A705"/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</row>
    <row r="706" spans="1:23" x14ac:dyDescent="0.25">
      <c r="A706"/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</row>
    <row r="707" spans="1:23" x14ac:dyDescent="0.25">
      <c r="A707"/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</row>
    <row r="708" spans="1:23" x14ac:dyDescent="0.25">
      <c r="A708"/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</row>
    <row r="709" spans="1:23" x14ac:dyDescent="0.25">
      <c r="A709"/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</row>
    <row r="710" spans="1:23" x14ac:dyDescent="0.25">
      <c r="A710"/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</row>
    <row r="711" spans="1:23" x14ac:dyDescent="0.25">
      <c r="A711"/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</row>
    <row r="712" spans="1:23" x14ac:dyDescent="0.25">
      <c r="A712"/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</row>
    <row r="713" spans="1:23" x14ac:dyDescent="0.25">
      <c r="A713"/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</row>
    <row r="714" spans="1:23" x14ac:dyDescent="0.25">
      <c r="A714"/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</row>
    <row r="715" spans="1:23" x14ac:dyDescent="0.25">
      <c r="A715"/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</row>
    <row r="716" spans="1:23" x14ac:dyDescent="0.25">
      <c r="A716"/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</row>
    <row r="717" spans="1:23" x14ac:dyDescent="0.25">
      <c r="A717"/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</row>
    <row r="718" spans="1:23" x14ac:dyDescent="0.25">
      <c r="A718"/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</row>
    <row r="719" spans="1:23" x14ac:dyDescent="0.25">
      <c r="A719"/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</row>
    <row r="720" spans="1:23" x14ac:dyDescent="0.25">
      <c r="A720"/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</row>
    <row r="721" spans="1:23" x14ac:dyDescent="0.25">
      <c r="A721"/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</row>
    <row r="722" spans="1:23" x14ac:dyDescent="0.25">
      <c r="A722"/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</row>
    <row r="723" spans="1:23" x14ac:dyDescent="0.25">
      <c r="A723"/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</row>
    <row r="724" spans="1:23" x14ac:dyDescent="0.25">
      <c r="A724"/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</row>
    <row r="725" spans="1:23" x14ac:dyDescent="0.25">
      <c r="A725"/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</row>
    <row r="726" spans="1:23" x14ac:dyDescent="0.25">
      <c r="A726"/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</row>
    <row r="727" spans="1:23" x14ac:dyDescent="0.25">
      <c r="A727"/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</row>
    <row r="728" spans="1:23" x14ac:dyDescent="0.25">
      <c r="A728"/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</row>
    <row r="729" spans="1:23" x14ac:dyDescent="0.25">
      <c r="A729"/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</row>
    <row r="730" spans="1:23" x14ac:dyDescent="0.25">
      <c r="A730"/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</row>
    <row r="731" spans="1:23" x14ac:dyDescent="0.25">
      <c r="A731"/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</row>
    <row r="732" spans="1:23" x14ac:dyDescent="0.25">
      <c r="A732"/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</row>
    <row r="733" spans="1:23" x14ac:dyDescent="0.25">
      <c r="A733"/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</row>
    <row r="734" spans="1:23" x14ac:dyDescent="0.25">
      <c r="A734"/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</row>
    <row r="735" spans="1:23" x14ac:dyDescent="0.25">
      <c r="A735"/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</row>
    <row r="736" spans="1:23" x14ac:dyDescent="0.25">
      <c r="A736"/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</row>
    <row r="737" spans="1:23" x14ac:dyDescent="0.25">
      <c r="A737"/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</row>
    <row r="738" spans="1:23" x14ac:dyDescent="0.25">
      <c r="A738"/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</row>
    <row r="739" spans="1:23" x14ac:dyDescent="0.25">
      <c r="A739"/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</row>
    <row r="740" spans="1:23" x14ac:dyDescent="0.25">
      <c r="A740"/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</row>
    <row r="741" spans="1:23" x14ac:dyDescent="0.25">
      <c r="A741"/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</row>
    <row r="742" spans="1:23" x14ac:dyDescent="0.25">
      <c r="A742"/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</row>
    <row r="743" spans="1:23" x14ac:dyDescent="0.25">
      <c r="A743"/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</row>
    <row r="744" spans="1:23" x14ac:dyDescent="0.25">
      <c r="A744"/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</row>
    <row r="745" spans="1:23" x14ac:dyDescent="0.25">
      <c r="A745"/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</row>
    <row r="746" spans="1:23" x14ac:dyDescent="0.25">
      <c r="A746"/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</row>
    <row r="747" spans="1:23" x14ac:dyDescent="0.25">
      <c r="A747"/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</row>
    <row r="748" spans="1:23" x14ac:dyDescent="0.25">
      <c r="A748"/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</row>
    <row r="749" spans="1:23" x14ac:dyDescent="0.25">
      <c r="A749"/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</row>
    <row r="750" spans="1:23" x14ac:dyDescent="0.25">
      <c r="A750"/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</row>
    <row r="751" spans="1:23" x14ac:dyDescent="0.25">
      <c r="A751"/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</row>
    <row r="752" spans="1:23" x14ac:dyDescent="0.25">
      <c r="A752"/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</row>
    <row r="753" spans="1:23" x14ac:dyDescent="0.25">
      <c r="A753"/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</row>
    <row r="754" spans="1:23" x14ac:dyDescent="0.25">
      <c r="A754"/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</row>
    <row r="755" spans="1:23" x14ac:dyDescent="0.25">
      <c r="A755"/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</row>
    <row r="756" spans="1:23" x14ac:dyDescent="0.25">
      <c r="A756"/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</row>
    <row r="757" spans="1:23" x14ac:dyDescent="0.25">
      <c r="A757"/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</row>
    <row r="758" spans="1:23" x14ac:dyDescent="0.25">
      <c r="A758"/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</row>
    <row r="759" spans="1:23" x14ac:dyDescent="0.25">
      <c r="A759"/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</row>
    <row r="760" spans="1:23" x14ac:dyDescent="0.25">
      <c r="A760"/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</row>
    <row r="761" spans="1:23" x14ac:dyDescent="0.25">
      <c r="A761"/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</row>
    <row r="762" spans="1:23" x14ac:dyDescent="0.25">
      <c r="A762"/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</row>
    <row r="763" spans="1:23" x14ac:dyDescent="0.25">
      <c r="A763"/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</row>
    <row r="764" spans="1:23" x14ac:dyDescent="0.25">
      <c r="A764"/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</row>
    <row r="765" spans="1:23" x14ac:dyDescent="0.25">
      <c r="A765"/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</row>
    <row r="766" spans="1:23" x14ac:dyDescent="0.25">
      <c r="A766"/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</row>
    <row r="767" spans="1:23" x14ac:dyDescent="0.25">
      <c r="A767"/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</row>
    <row r="768" spans="1:23" x14ac:dyDescent="0.25">
      <c r="A768"/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</row>
    <row r="769" spans="1:23" x14ac:dyDescent="0.25">
      <c r="A769"/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</row>
    <row r="770" spans="1:23" x14ac:dyDescent="0.25">
      <c r="A770"/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</row>
    <row r="771" spans="1:23" x14ac:dyDescent="0.25">
      <c r="A771"/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</row>
    <row r="772" spans="1:23" x14ac:dyDescent="0.25">
      <c r="A772"/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</row>
    <row r="773" spans="1:23" x14ac:dyDescent="0.25">
      <c r="A773"/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</row>
    <row r="774" spans="1:23" x14ac:dyDescent="0.25">
      <c r="A774"/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</row>
    <row r="775" spans="1:23" x14ac:dyDescent="0.25">
      <c r="A775"/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</row>
    <row r="776" spans="1:23" x14ac:dyDescent="0.25">
      <c r="A776"/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</row>
    <row r="777" spans="1:23" x14ac:dyDescent="0.25">
      <c r="A777"/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</row>
    <row r="778" spans="1:23" x14ac:dyDescent="0.25">
      <c r="A778"/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</row>
    <row r="779" spans="1:23" x14ac:dyDescent="0.25">
      <c r="A779"/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</row>
    <row r="780" spans="1:23" x14ac:dyDescent="0.25">
      <c r="A780"/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</row>
    <row r="781" spans="1:23" x14ac:dyDescent="0.25">
      <c r="A781"/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</row>
    <row r="782" spans="1:23" x14ac:dyDescent="0.25">
      <c r="A782"/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</row>
    <row r="783" spans="1:23" x14ac:dyDescent="0.25">
      <c r="A783"/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</row>
    <row r="784" spans="1:23" x14ac:dyDescent="0.25">
      <c r="A784"/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</row>
    <row r="785" spans="1:23" x14ac:dyDescent="0.25">
      <c r="A785"/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</row>
    <row r="786" spans="1:23" x14ac:dyDescent="0.25">
      <c r="A786"/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</row>
    <row r="787" spans="1:23" x14ac:dyDescent="0.25">
      <c r="A787"/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</row>
    <row r="788" spans="1:23" x14ac:dyDescent="0.25">
      <c r="A788"/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</row>
    <row r="789" spans="1:23" x14ac:dyDescent="0.25">
      <c r="A789"/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</row>
    <row r="790" spans="1:23" x14ac:dyDescent="0.25">
      <c r="A790"/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</row>
    <row r="791" spans="1:23" x14ac:dyDescent="0.25">
      <c r="A791"/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</row>
    <row r="792" spans="1:23" x14ac:dyDescent="0.25">
      <c r="A792"/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</row>
    <row r="793" spans="1:23" x14ac:dyDescent="0.25">
      <c r="A793"/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</row>
    <row r="794" spans="1:23" x14ac:dyDescent="0.25">
      <c r="A794"/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</row>
    <row r="795" spans="1:23" x14ac:dyDescent="0.25">
      <c r="A795"/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</row>
    <row r="796" spans="1:23" x14ac:dyDescent="0.25">
      <c r="A796"/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</row>
    <row r="797" spans="1:23" x14ac:dyDescent="0.25">
      <c r="A797"/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</row>
    <row r="798" spans="1:23" x14ac:dyDescent="0.25">
      <c r="A798"/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</row>
    <row r="799" spans="1:23" x14ac:dyDescent="0.25">
      <c r="A799"/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</row>
    <row r="800" spans="1:23" x14ac:dyDescent="0.25">
      <c r="A800"/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</row>
    <row r="801" spans="1:23" x14ac:dyDescent="0.25">
      <c r="A801"/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</row>
    <row r="802" spans="1:23" x14ac:dyDescent="0.25">
      <c r="A802"/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</row>
    <row r="803" spans="1:23" x14ac:dyDescent="0.25">
      <c r="A803"/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</row>
    <row r="804" spans="1:23" x14ac:dyDescent="0.25">
      <c r="A804"/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</row>
    <row r="805" spans="1:23" x14ac:dyDescent="0.25">
      <c r="A805"/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</row>
    <row r="806" spans="1:23" x14ac:dyDescent="0.25">
      <c r="A806"/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</row>
    <row r="807" spans="1:23" x14ac:dyDescent="0.25">
      <c r="A807"/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</row>
    <row r="808" spans="1:23" x14ac:dyDescent="0.25">
      <c r="A808"/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</row>
    <row r="809" spans="1:23" x14ac:dyDescent="0.25">
      <c r="A809"/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</row>
    <row r="810" spans="1:23" x14ac:dyDescent="0.25">
      <c r="A810"/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</row>
    <row r="811" spans="1:23" x14ac:dyDescent="0.25">
      <c r="A811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</row>
    <row r="812" spans="1:23" x14ac:dyDescent="0.25">
      <c r="A812"/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</row>
    <row r="813" spans="1:23" x14ac:dyDescent="0.25">
      <c r="A813"/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</row>
    <row r="814" spans="1:23" x14ac:dyDescent="0.25">
      <c r="A814"/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</row>
    <row r="815" spans="1:23" x14ac:dyDescent="0.25">
      <c r="A815"/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</row>
    <row r="816" spans="1:23" x14ac:dyDescent="0.25">
      <c r="A816"/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</row>
    <row r="817" spans="1:23" x14ac:dyDescent="0.25">
      <c r="A817"/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</row>
    <row r="818" spans="1:23" x14ac:dyDescent="0.25">
      <c r="A818"/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</row>
    <row r="819" spans="1:23" x14ac:dyDescent="0.25">
      <c r="A819"/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</row>
    <row r="820" spans="1:23" x14ac:dyDescent="0.25">
      <c r="A820"/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</row>
    <row r="821" spans="1:23" x14ac:dyDescent="0.25">
      <c r="A821"/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</row>
    <row r="822" spans="1:23" x14ac:dyDescent="0.25">
      <c r="A822"/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</row>
    <row r="823" spans="1:23" x14ac:dyDescent="0.25">
      <c r="A823"/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</row>
    <row r="824" spans="1:23" x14ac:dyDescent="0.25">
      <c r="A824"/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</row>
    <row r="825" spans="1:23" x14ac:dyDescent="0.25">
      <c r="A825"/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</row>
    <row r="826" spans="1:23" x14ac:dyDescent="0.25">
      <c r="A826"/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</row>
    <row r="827" spans="1:23" x14ac:dyDescent="0.25">
      <c r="A827"/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</row>
    <row r="828" spans="1:23" x14ac:dyDescent="0.25">
      <c r="A828"/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</row>
    <row r="829" spans="1:23" x14ac:dyDescent="0.25">
      <c r="A829"/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</row>
    <row r="830" spans="1:23" x14ac:dyDescent="0.25">
      <c r="A830"/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</row>
    <row r="831" spans="1:23" x14ac:dyDescent="0.25">
      <c r="A831"/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</row>
    <row r="832" spans="1:23" x14ac:dyDescent="0.25">
      <c r="A832"/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</row>
    <row r="833" spans="1:23" x14ac:dyDescent="0.25">
      <c r="A833"/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</row>
    <row r="834" spans="1:23" x14ac:dyDescent="0.25">
      <c r="A834"/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</row>
    <row r="835" spans="1:23" x14ac:dyDescent="0.25">
      <c r="A835"/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</row>
    <row r="836" spans="1:23" x14ac:dyDescent="0.25">
      <c r="A836"/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</row>
    <row r="837" spans="1:23" x14ac:dyDescent="0.25">
      <c r="A837"/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</row>
    <row r="838" spans="1:23" x14ac:dyDescent="0.25">
      <c r="A838"/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</row>
    <row r="839" spans="1:23" x14ac:dyDescent="0.25">
      <c r="A839"/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</row>
    <row r="840" spans="1:23" x14ac:dyDescent="0.25">
      <c r="A840"/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</row>
    <row r="841" spans="1:23" x14ac:dyDescent="0.25">
      <c r="A841"/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</row>
    <row r="842" spans="1:23" x14ac:dyDescent="0.25">
      <c r="A842"/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</row>
    <row r="843" spans="1:23" x14ac:dyDescent="0.25">
      <c r="A843"/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</row>
    <row r="844" spans="1:23" x14ac:dyDescent="0.25">
      <c r="A844"/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</row>
    <row r="845" spans="1:23" x14ac:dyDescent="0.25">
      <c r="A845"/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</row>
    <row r="846" spans="1:23" x14ac:dyDescent="0.25">
      <c r="A846"/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</row>
    <row r="847" spans="1:23" x14ac:dyDescent="0.25">
      <c r="A847"/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</row>
    <row r="848" spans="1:23" x14ac:dyDescent="0.25">
      <c r="A848"/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</row>
    <row r="849" spans="1:23" x14ac:dyDescent="0.25">
      <c r="A849"/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</row>
    <row r="850" spans="1:23" x14ac:dyDescent="0.25">
      <c r="A850"/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</row>
    <row r="851" spans="1:23" x14ac:dyDescent="0.25">
      <c r="A851"/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</row>
    <row r="852" spans="1:23" x14ac:dyDescent="0.25">
      <c r="A852"/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</row>
    <row r="853" spans="1:23" x14ac:dyDescent="0.25">
      <c r="A853"/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</row>
    <row r="854" spans="1:23" x14ac:dyDescent="0.25">
      <c r="A854"/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</row>
    <row r="855" spans="1:23" x14ac:dyDescent="0.25">
      <c r="A855"/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</row>
    <row r="856" spans="1:23" x14ac:dyDescent="0.25">
      <c r="A856"/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</row>
    <row r="857" spans="1:23" x14ac:dyDescent="0.25">
      <c r="A857"/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</row>
    <row r="858" spans="1:23" x14ac:dyDescent="0.25">
      <c r="A858"/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</row>
    <row r="859" spans="1:23" x14ac:dyDescent="0.25">
      <c r="A859"/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</row>
    <row r="860" spans="1:23" x14ac:dyDescent="0.25">
      <c r="A860"/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</row>
    <row r="861" spans="1:23" x14ac:dyDescent="0.25">
      <c r="A861"/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</row>
    <row r="862" spans="1:23" x14ac:dyDescent="0.25">
      <c r="A862"/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</row>
    <row r="863" spans="1:23" x14ac:dyDescent="0.25">
      <c r="A863"/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</row>
    <row r="864" spans="1:23" x14ac:dyDescent="0.25">
      <c r="A864"/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</row>
    <row r="865" spans="1:23" x14ac:dyDescent="0.25">
      <c r="A865"/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</row>
    <row r="866" spans="1:23" x14ac:dyDescent="0.25">
      <c r="A866"/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</row>
    <row r="867" spans="1:23" x14ac:dyDescent="0.25">
      <c r="A867"/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</row>
    <row r="868" spans="1:23" x14ac:dyDescent="0.25">
      <c r="A868"/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</row>
    <row r="869" spans="1:23" x14ac:dyDescent="0.25">
      <c r="A869"/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</row>
    <row r="870" spans="1:23" x14ac:dyDescent="0.25">
      <c r="A870"/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</row>
    <row r="871" spans="1:23" x14ac:dyDescent="0.25">
      <c r="A871"/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</row>
    <row r="872" spans="1:23" x14ac:dyDescent="0.25">
      <c r="A872"/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</row>
    <row r="873" spans="1:23" x14ac:dyDescent="0.25">
      <c r="A873"/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</row>
    <row r="874" spans="1:23" x14ac:dyDescent="0.25">
      <c r="A874"/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</row>
    <row r="875" spans="1:23" x14ac:dyDescent="0.25">
      <c r="A875"/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</row>
    <row r="876" spans="1:23" x14ac:dyDescent="0.25">
      <c r="A876"/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</row>
    <row r="877" spans="1:23" x14ac:dyDescent="0.25">
      <c r="A877"/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</row>
    <row r="878" spans="1:23" x14ac:dyDescent="0.25">
      <c r="A878"/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</row>
    <row r="879" spans="1:23" x14ac:dyDescent="0.25">
      <c r="A879"/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</row>
    <row r="880" spans="1:23" x14ac:dyDescent="0.25">
      <c r="A880"/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</row>
    <row r="881" spans="1:23" x14ac:dyDescent="0.25">
      <c r="A881"/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</row>
    <row r="882" spans="1:23" x14ac:dyDescent="0.25">
      <c r="A882"/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</row>
    <row r="883" spans="1:23" x14ac:dyDescent="0.25">
      <c r="A883"/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</row>
    <row r="884" spans="1:23" x14ac:dyDescent="0.25">
      <c r="A884"/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</row>
    <row r="885" spans="1:23" x14ac:dyDescent="0.25">
      <c r="A885"/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</row>
    <row r="886" spans="1:23" x14ac:dyDescent="0.25">
      <c r="A886"/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</row>
    <row r="887" spans="1:23" x14ac:dyDescent="0.25">
      <c r="A887"/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</row>
    <row r="888" spans="1:23" x14ac:dyDescent="0.25">
      <c r="A888"/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</row>
    <row r="889" spans="1:23" x14ac:dyDescent="0.25">
      <c r="A889"/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</row>
    <row r="890" spans="1:23" x14ac:dyDescent="0.25">
      <c r="A890"/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</row>
    <row r="891" spans="1:23" x14ac:dyDescent="0.25">
      <c r="A891"/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</row>
    <row r="892" spans="1:23" x14ac:dyDescent="0.25">
      <c r="A892"/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</row>
    <row r="893" spans="1:23" x14ac:dyDescent="0.25">
      <c r="A893"/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</row>
    <row r="894" spans="1:23" x14ac:dyDescent="0.25">
      <c r="A894"/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</row>
    <row r="895" spans="1:23" x14ac:dyDescent="0.25">
      <c r="A895"/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</row>
    <row r="896" spans="1:23" x14ac:dyDescent="0.25">
      <c r="A896"/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</row>
    <row r="897" spans="1:23" x14ac:dyDescent="0.25">
      <c r="A897"/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</row>
    <row r="898" spans="1:23" x14ac:dyDescent="0.25">
      <c r="A898"/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</row>
    <row r="899" spans="1:23" x14ac:dyDescent="0.25">
      <c r="A899"/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</row>
    <row r="900" spans="1:23" x14ac:dyDescent="0.25">
      <c r="A900"/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</row>
    <row r="901" spans="1:23" x14ac:dyDescent="0.25">
      <c r="A901"/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</row>
    <row r="902" spans="1:23" x14ac:dyDescent="0.25">
      <c r="A902"/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</row>
    <row r="903" spans="1:23" x14ac:dyDescent="0.25">
      <c r="A903"/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</row>
    <row r="904" spans="1:23" x14ac:dyDescent="0.25">
      <c r="A904"/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</row>
    <row r="905" spans="1:23" x14ac:dyDescent="0.25">
      <c r="A905"/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</row>
    <row r="906" spans="1:23" x14ac:dyDescent="0.25">
      <c r="A906"/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</row>
    <row r="907" spans="1:23" x14ac:dyDescent="0.25">
      <c r="A907"/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</row>
    <row r="908" spans="1:23" x14ac:dyDescent="0.25">
      <c r="A908"/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</row>
    <row r="909" spans="1:23" x14ac:dyDescent="0.25">
      <c r="A909"/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</row>
    <row r="910" spans="1:23" x14ac:dyDescent="0.25">
      <c r="A910"/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</row>
    <row r="911" spans="1:23" x14ac:dyDescent="0.25">
      <c r="A911"/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</row>
    <row r="912" spans="1:23" x14ac:dyDescent="0.25">
      <c r="A912"/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</row>
    <row r="913" spans="1:23" x14ac:dyDescent="0.25">
      <c r="A913"/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</row>
    <row r="914" spans="1:23" x14ac:dyDescent="0.25">
      <c r="A914"/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</row>
    <row r="915" spans="1:23" x14ac:dyDescent="0.25">
      <c r="A915"/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</row>
    <row r="916" spans="1:23" x14ac:dyDescent="0.25">
      <c r="A916"/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</row>
    <row r="917" spans="1:23" x14ac:dyDescent="0.25">
      <c r="A917"/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</row>
    <row r="918" spans="1:23" x14ac:dyDescent="0.25">
      <c r="A918"/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</row>
    <row r="919" spans="1:23" x14ac:dyDescent="0.25">
      <c r="A919"/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</row>
    <row r="920" spans="1:23" x14ac:dyDescent="0.25">
      <c r="A920"/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</row>
    <row r="921" spans="1:23" x14ac:dyDescent="0.25">
      <c r="A921"/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</row>
    <row r="922" spans="1:23" x14ac:dyDescent="0.25">
      <c r="A922"/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</row>
    <row r="923" spans="1:23" x14ac:dyDescent="0.25">
      <c r="A923"/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</row>
    <row r="924" spans="1:23" x14ac:dyDescent="0.25">
      <c r="A924"/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</row>
    <row r="925" spans="1:23" x14ac:dyDescent="0.25">
      <c r="A925"/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</row>
    <row r="926" spans="1:23" x14ac:dyDescent="0.25">
      <c r="A926"/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</row>
    <row r="927" spans="1:23" x14ac:dyDescent="0.25">
      <c r="A927"/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</row>
    <row r="928" spans="1:23" x14ac:dyDescent="0.25">
      <c r="A928"/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</row>
    <row r="929" spans="1:23" x14ac:dyDescent="0.25">
      <c r="A929"/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</row>
    <row r="930" spans="1:23" x14ac:dyDescent="0.25">
      <c r="A930"/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</row>
    <row r="931" spans="1:23" x14ac:dyDescent="0.25">
      <c r="A931"/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</row>
    <row r="932" spans="1:23" x14ac:dyDescent="0.25">
      <c r="A932"/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</row>
    <row r="933" spans="1:23" x14ac:dyDescent="0.25">
      <c r="A933"/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</row>
    <row r="934" spans="1:23" x14ac:dyDescent="0.25">
      <c r="A934"/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</row>
    <row r="935" spans="1:23" x14ac:dyDescent="0.25">
      <c r="A935"/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</row>
    <row r="936" spans="1:23" x14ac:dyDescent="0.25">
      <c r="A936"/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</row>
    <row r="937" spans="1:23" x14ac:dyDescent="0.25">
      <c r="A937"/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</row>
    <row r="938" spans="1:23" x14ac:dyDescent="0.25">
      <c r="A938"/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</row>
    <row r="939" spans="1:23" x14ac:dyDescent="0.25">
      <c r="A939"/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</row>
    <row r="940" spans="1:23" x14ac:dyDescent="0.25">
      <c r="A940"/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</row>
    <row r="941" spans="1:23" x14ac:dyDescent="0.25">
      <c r="A941"/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</row>
    <row r="942" spans="1:23" x14ac:dyDescent="0.25">
      <c r="A942"/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</row>
    <row r="943" spans="1:23" x14ac:dyDescent="0.25">
      <c r="A943"/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</row>
    <row r="944" spans="1:23" x14ac:dyDescent="0.25">
      <c r="A944"/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</row>
    <row r="945" spans="1:23" x14ac:dyDescent="0.25">
      <c r="A945"/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</row>
    <row r="946" spans="1:23" x14ac:dyDescent="0.25">
      <c r="A946"/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</row>
    <row r="947" spans="1:23" x14ac:dyDescent="0.25">
      <c r="A947"/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</row>
    <row r="948" spans="1:23" x14ac:dyDescent="0.25">
      <c r="A948"/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</row>
    <row r="949" spans="1:23" x14ac:dyDescent="0.25">
      <c r="A949"/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</row>
    <row r="950" spans="1:23" x14ac:dyDescent="0.25">
      <c r="A950"/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</row>
    <row r="951" spans="1:23" x14ac:dyDescent="0.25">
      <c r="A951"/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</row>
    <row r="952" spans="1:23" x14ac:dyDescent="0.25">
      <c r="A952"/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</row>
    <row r="953" spans="1:23" x14ac:dyDescent="0.25">
      <c r="A953"/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</row>
    <row r="954" spans="1:23" x14ac:dyDescent="0.25">
      <c r="A954"/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</row>
    <row r="955" spans="1:23" x14ac:dyDescent="0.25">
      <c r="A955"/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</row>
    <row r="956" spans="1:23" x14ac:dyDescent="0.25">
      <c r="A956"/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</row>
    <row r="957" spans="1:23" x14ac:dyDescent="0.25">
      <c r="A957"/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</row>
    <row r="958" spans="1:23" x14ac:dyDescent="0.25">
      <c r="A958"/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</row>
    <row r="959" spans="1:23" x14ac:dyDescent="0.25">
      <c r="A959"/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</row>
    <row r="960" spans="1:23" x14ac:dyDescent="0.25">
      <c r="A960"/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</row>
    <row r="961" spans="1:23" x14ac:dyDescent="0.25">
      <c r="A961"/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</row>
    <row r="962" spans="1:23" x14ac:dyDescent="0.25">
      <c r="A962"/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</row>
    <row r="963" spans="1:23" x14ac:dyDescent="0.25">
      <c r="A963"/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</row>
    <row r="964" spans="1:23" x14ac:dyDescent="0.25">
      <c r="A964"/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</row>
    <row r="965" spans="1:23" x14ac:dyDescent="0.25">
      <c r="A965"/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</row>
    <row r="966" spans="1:23" x14ac:dyDescent="0.25">
      <c r="A966"/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</row>
    <row r="967" spans="1:23" x14ac:dyDescent="0.25">
      <c r="A967"/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</row>
    <row r="968" spans="1:23" x14ac:dyDescent="0.25">
      <c r="A968"/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</row>
    <row r="969" spans="1:23" x14ac:dyDescent="0.25">
      <c r="A969"/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</row>
    <row r="970" spans="1:23" x14ac:dyDescent="0.25">
      <c r="A970"/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</row>
    <row r="971" spans="1:23" x14ac:dyDescent="0.25">
      <c r="A971"/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</row>
    <row r="972" spans="1:23" x14ac:dyDescent="0.25">
      <c r="A972"/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</row>
    <row r="973" spans="1:23" x14ac:dyDescent="0.25">
      <c r="A973"/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</row>
    <row r="974" spans="1:23" x14ac:dyDescent="0.25">
      <c r="A974"/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</row>
    <row r="975" spans="1:23" x14ac:dyDescent="0.25">
      <c r="A975"/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</row>
    <row r="976" spans="1:23" x14ac:dyDescent="0.25">
      <c r="A976"/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</row>
    <row r="977" spans="1:23" x14ac:dyDescent="0.25">
      <c r="A977"/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</row>
    <row r="978" spans="1:23" x14ac:dyDescent="0.25">
      <c r="A978"/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</row>
    <row r="979" spans="1:23" x14ac:dyDescent="0.25">
      <c r="A979"/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</row>
    <row r="980" spans="1:23" x14ac:dyDescent="0.25">
      <c r="A980"/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</row>
    <row r="981" spans="1:23" x14ac:dyDescent="0.25">
      <c r="A981"/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</row>
    <row r="982" spans="1:23" x14ac:dyDescent="0.25">
      <c r="A982"/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</row>
    <row r="983" spans="1:23" x14ac:dyDescent="0.25">
      <c r="A983"/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</row>
    <row r="984" spans="1:23" x14ac:dyDescent="0.25">
      <c r="A984"/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</row>
    <row r="985" spans="1:23" x14ac:dyDescent="0.25">
      <c r="A985"/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</row>
    <row r="986" spans="1:23" x14ac:dyDescent="0.25">
      <c r="A986"/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</row>
    <row r="987" spans="1:23" x14ac:dyDescent="0.25">
      <c r="A987"/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</row>
    <row r="988" spans="1:23" x14ac:dyDescent="0.25">
      <c r="A988"/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</row>
    <row r="989" spans="1:23" x14ac:dyDescent="0.25">
      <c r="A989"/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</row>
    <row r="990" spans="1:23" x14ac:dyDescent="0.25">
      <c r="A990"/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</row>
    <row r="991" spans="1:23" x14ac:dyDescent="0.25">
      <c r="A991"/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</row>
    <row r="992" spans="1:23" x14ac:dyDescent="0.25">
      <c r="A992"/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</row>
    <row r="993" spans="1:23" x14ac:dyDescent="0.25">
      <c r="A993"/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</row>
    <row r="994" spans="1:23" x14ac:dyDescent="0.25">
      <c r="A994"/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</row>
    <row r="995" spans="1:23" x14ac:dyDescent="0.25">
      <c r="A995"/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</row>
    <row r="996" spans="1:23" x14ac:dyDescent="0.25">
      <c r="A996"/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</row>
    <row r="997" spans="1:23" x14ac:dyDescent="0.25">
      <c r="A997"/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</row>
    <row r="998" spans="1:23" x14ac:dyDescent="0.25">
      <c r="A998"/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</row>
    <row r="999" spans="1:23" x14ac:dyDescent="0.25">
      <c r="A999"/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</row>
    <row r="1000" spans="1:23" x14ac:dyDescent="0.25">
      <c r="A1000"/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</row>
    <row r="1001" spans="1:23" x14ac:dyDescent="0.25">
      <c r="A1001"/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</row>
    <row r="1002" spans="1:23" x14ac:dyDescent="0.25">
      <c r="A1002"/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</row>
    <row r="1003" spans="1:23" x14ac:dyDescent="0.25">
      <c r="A1003"/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</row>
    <row r="1004" spans="1:23" x14ac:dyDescent="0.25">
      <c r="A1004"/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</row>
    <row r="1005" spans="1:23" x14ac:dyDescent="0.25">
      <c r="A1005"/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</row>
    <row r="1006" spans="1:23" x14ac:dyDescent="0.25">
      <c r="A1006"/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</row>
    <row r="1007" spans="1:23" x14ac:dyDescent="0.25">
      <c r="A1007"/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</row>
    <row r="1008" spans="1:23" x14ac:dyDescent="0.25">
      <c r="A1008"/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</row>
    <row r="1009" spans="1:23" x14ac:dyDescent="0.25">
      <c r="A1009"/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</row>
    <row r="1010" spans="1:23" x14ac:dyDescent="0.25">
      <c r="A1010"/>
      <c r="B1010"/>
      <c r="C1010"/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</row>
    <row r="1011" spans="1:23" x14ac:dyDescent="0.25">
      <c r="A1011"/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</row>
    <row r="1012" spans="1:23" x14ac:dyDescent="0.25">
      <c r="A1012"/>
      <c r="B1012"/>
      <c r="C1012"/>
      <c r="D1012"/>
      <c r="E1012"/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</row>
    <row r="1013" spans="1:23" x14ac:dyDescent="0.25">
      <c r="A1013"/>
      <c r="B1013"/>
      <c r="C1013"/>
      <c r="D1013"/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</row>
    <row r="1014" spans="1:23" x14ac:dyDescent="0.25">
      <c r="A1014"/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</row>
    <row r="1015" spans="1:23" x14ac:dyDescent="0.25">
      <c r="A1015"/>
      <c r="B1015"/>
      <c r="C1015"/>
      <c r="D1015"/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</row>
    <row r="1016" spans="1:23" x14ac:dyDescent="0.25">
      <c r="A1016"/>
      <c r="B1016"/>
      <c r="C1016"/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</row>
    <row r="1017" spans="1:23" x14ac:dyDescent="0.25">
      <c r="A1017"/>
      <c r="B1017"/>
      <c r="C1017"/>
      <c r="D1017"/>
      <c r="E1017"/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</row>
    <row r="1018" spans="1:23" x14ac:dyDescent="0.25">
      <c r="A1018"/>
      <c r="B1018"/>
      <c r="C1018"/>
      <c r="D1018"/>
      <c r="E1018"/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</row>
    <row r="1019" spans="1:23" x14ac:dyDescent="0.25">
      <c r="A1019"/>
      <c r="B1019"/>
      <c r="C1019"/>
      <c r="D1019"/>
      <c r="E1019"/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</row>
    <row r="1020" spans="1:23" x14ac:dyDescent="0.25">
      <c r="A1020"/>
      <c r="B1020"/>
      <c r="C1020"/>
      <c r="D1020"/>
      <c r="E1020"/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</row>
    <row r="1021" spans="1:23" x14ac:dyDescent="0.25">
      <c r="A1021"/>
      <c r="B1021"/>
      <c r="C1021"/>
      <c r="D1021"/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</row>
    <row r="1022" spans="1:23" x14ac:dyDescent="0.25">
      <c r="A1022"/>
      <c r="B1022"/>
      <c r="C1022"/>
      <c r="D1022"/>
      <c r="E1022"/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</row>
    <row r="1023" spans="1:23" x14ac:dyDescent="0.25">
      <c r="A1023"/>
      <c r="B1023"/>
      <c r="C1023"/>
      <c r="D1023"/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</row>
    <row r="1024" spans="1:23" x14ac:dyDescent="0.25">
      <c r="A1024"/>
      <c r="B1024"/>
      <c r="C1024"/>
      <c r="D1024"/>
      <c r="E1024"/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</row>
    <row r="1025" spans="1:23" x14ac:dyDescent="0.25">
      <c r="A1025"/>
      <c r="B1025"/>
      <c r="C1025"/>
      <c r="D1025"/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</row>
    <row r="1026" spans="1:23" x14ac:dyDescent="0.25">
      <c r="A1026"/>
      <c r="B1026"/>
      <c r="C1026"/>
      <c r="D1026"/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</row>
    <row r="1027" spans="1:23" x14ac:dyDescent="0.25">
      <c r="A1027"/>
      <c r="B1027"/>
      <c r="C1027"/>
      <c r="D1027"/>
      <c r="E1027"/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</row>
    <row r="1028" spans="1:23" x14ac:dyDescent="0.25">
      <c r="A1028"/>
      <c r="B1028"/>
      <c r="C1028"/>
      <c r="D1028"/>
      <c r="E1028"/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</row>
    <row r="1029" spans="1:23" x14ac:dyDescent="0.25">
      <c r="A1029"/>
      <c r="B1029"/>
      <c r="C1029"/>
      <c r="D1029"/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</row>
    <row r="1030" spans="1:23" x14ac:dyDescent="0.25">
      <c r="A1030"/>
      <c r="B1030"/>
      <c r="C1030"/>
      <c r="D1030"/>
      <c r="E1030"/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</row>
    <row r="1031" spans="1:23" x14ac:dyDescent="0.25">
      <c r="A1031"/>
      <c r="B1031"/>
      <c r="C1031"/>
      <c r="D1031"/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</row>
    <row r="1032" spans="1:23" x14ac:dyDescent="0.25">
      <c r="A1032"/>
      <c r="B1032"/>
      <c r="C1032"/>
      <c r="D1032"/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</row>
    <row r="1033" spans="1:23" x14ac:dyDescent="0.25">
      <c r="A1033"/>
      <c r="B1033"/>
      <c r="C1033"/>
      <c r="D1033"/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</row>
    <row r="1034" spans="1:23" x14ac:dyDescent="0.25">
      <c r="A1034"/>
      <c r="B1034"/>
      <c r="C1034"/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</row>
    <row r="1035" spans="1:23" x14ac:dyDescent="0.25">
      <c r="A1035"/>
      <c r="B1035"/>
      <c r="C1035"/>
      <c r="D1035"/>
      <c r="E1035"/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</row>
    <row r="1036" spans="1:23" x14ac:dyDescent="0.25">
      <c r="A1036"/>
      <c r="B1036"/>
      <c r="C1036"/>
      <c r="D1036"/>
      <c r="E1036"/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</row>
    <row r="1037" spans="1:23" x14ac:dyDescent="0.25">
      <c r="A1037"/>
      <c r="B1037"/>
      <c r="C1037"/>
      <c r="D1037"/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</row>
    <row r="1038" spans="1:23" x14ac:dyDescent="0.25">
      <c r="A1038"/>
      <c r="B1038"/>
      <c r="C1038"/>
      <c r="D1038"/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</row>
    <row r="1039" spans="1:23" x14ac:dyDescent="0.25">
      <c r="A1039"/>
      <c r="B1039"/>
      <c r="C1039"/>
      <c r="D1039"/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</row>
    <row r="1040" spans="1:23" x14ac:dyDescent="0.25">
      <c r="A1040"/>
      <c r="B1040"/>
      <c r="C1040"/>
      <c r="D1040"/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</row>
    <row r="1041" spans="1:23" x14ac:dyDescent="0.25">
      <c r="A1041"/>
      <c r="B1041"/>
      <c r="C1041"/>
      <c r="D1041"/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</row>
    <row r="1042" spans="1:23" x14ac:dyDescent="0.25">
      <c r="A1042"/>
      <c r="B1042"/>
      <c r="C1042"/>
      <c r="D1042"/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</row>
    <row r="1043" spans="1:23" x14ac:dyDescent="0.25">
      <c r="A1043"/>
      <c r="B1043"/>
      <c r="C1043"/>
      <c r="D1043"/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</row>
    <row r="1044" spans="1:23" x14ac:dyDescent="0.25">
      <c r="A1044"/>
      <c r="B1044"/>
      <c r="C1044"/>
      <c r="D1044"/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</row>
    <row r="1045" spans="1:23" x14ac:dyDescent="0.25">
      <c r="A1045"/>
      <c r="B1045"/>
      <c r="C1045"/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</row>
    <row r="1046" spans="1:23" x14ac:dyDescent="0.25">
      <c r="A1046"/>
      <c r="B1046"/>
      <c r="C1046"/>
      <c r="D1046"/>
      <c r="E1046"/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</row>
    <row r="1047" spans="1:23" x14ac:dyDescent="0.25">
      <c r="A1047"/>
      <c r="B1047"/>
      <c r="C1047"/>
      <c r="D1047"/>
      <c r="E1047"/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</row>
    <row r="1048" spans="1:23" x14ac:dyDescent="0.25">
      <c r="A1048"/>
      <c r="B1048"/>
      <c r="C1048"/>
      <c r="D1048"/>
      <c r="E1048"/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</row>
    <row r="1049" spans="1:23" x14ac:dyDescent="0.25">
      <c r="A1049"/>
      <c r="B1049"/>
      <c r="C1049"/>
      <c r="D1049"/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</row>
    <row r="1050" spans="1:23" x14ac:dyDescent="0.25">
      <c r="A1050"/>
      <c r="B1050"/>
      <c r="C1050"/>
      <c r="D1050"/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</row>
    <row r="1051" spans="1:23" x14ac:dyDescent="0.25">
      <c r="A1051"/>
      <c r="B1051"/>
      <c r="C1051"/>
      <c r="D1051"/>
      <c r="E1051"/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</row>
    <row r="1052" spans="1:23" x14ac:dyDescent="0.25">
      <c r="A1052"/>
      <c r="B1052"/>
      <c r="C1052"/>
      <c r="D1052"/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</row>
    <row r="1053" spans="1:23" x14ac:dyDescent="0.25">
      <c r="A1053"/>
      <c r="B1053"/>
      <c r="C1053"/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</row>
    <row r="1054" spans="1:23" x14ac:dyDescent="0.25">
      <c r="A1054"/>
      <c r="B1054"/>
      <c r="C1054"/>
      <c r="D1054"/>
      <c r="E1054"/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</row>
    <row r="1055" spans="1:23" x14ac:dyDescent="0.25">
      <c r="A1055"/>
      <c r="B1055"/>
      <c r="C1055"/>
      <c r="D1055"/>
      <c r="E1055"/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</row>
    <row r="1056" spans="1:23" x14ac:dyDescent="0.25">
      <c r="A1056"/>
      <c r="B1056"/>
      <c r="C1056"/>
      <c r="D1056"/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</row>
    <row r="1057" spans="1:23" x14ac:dyDescent="0.25">
      <c r="A1057"/>
      <c r="B1057"/>
      <c r="C1057"/>
      <c r="D1057"/>
      <c r="E1057"/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</row>
    <row r="1058" spans="1:23" x14ac:dyDescent="0.25">
      <c r="A1058"/>
      <c r="B1058"/>
      <c r="C1058"/>
      <c r="D1058"/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</row>
    <row r="1059" spans="1:23" x14ac:dyDescent="0.25">
      <c r="A1059"/>
      <c r="B1059"/>
      <c r="C1059"/>
      <c r="D1059"/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</row>
    <row r="1060" spans="1:23" x14ac:dyDescent="0.25">
      <c r="A1060"/>
      <c r="B1060"/>
      <c r="C1060"/>
      <c r="D1060"/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</row>
    <row r="1061" spans="1:23" x14ac:dyDescent="0.25">
      <c r="A1061"/>
      <c r="B1061"/>
      <c r="C1061"/>
      <c r="D1061"/>
      <c r="E1061"/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</row>
    <row r="1062" spans="1:23" x14ac:dyDescent="0.25">
      <c r="A1062"/>
      <c r="B1062"/>
      <c r="C1062"/>
      <c r="D1062"/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</row>
    <row r="1063" spans="1:23" x14ac:dyDescent="0.25">
      <c r="A1063"/>
      <c r="B1063"/>
      <c r="C1063"/>
      <c r="D1063"/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</row>
    <row r="1064" spans="1:23" x14ac:dyDescent="0.25">
      <c r="A1064"/>
      <c r="B1064"/>
      <c r="C1064"/>
      <c r="D1064"/>
      <c r="E1064"/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</row>
    <row r="1065" spans="1:23" x14ac:dyDescent="0.25">
      <c r="A1065"/>
      <c r="B1065"/>
      <c r="C1065"/>
      <c r="D1065"/>
      <c r="E1065"/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</row>
    <row r="1066" spans="1:23" x14ac:dyDescent="0.25">
      <c r="A1066"/>
      <c r="B1066"/>
      <c r="C1066"/>
      <c r="D1066"/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</row>
    <row r="1067" spans="1:23" x14ac:dyDescent="0.25">
      <c r="A1067"/>
      <c r="B1067"/>
      <c r="C1067"/>
      <c r="D1067"/>
      <c r="E1067"/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</row>
    <row r="1068" spans="1:23" x14ac:dyDescent="0.25">
      <c r="A1068"/>
      <c r="B1068"/>
      <c r="C1068"/>
      <c r="D1068"/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</row>
    <row r="1069" spans="1:23" x14ac:dyDescent="0.25">
      <c r="A1069"/>
      <c r="B1069"/>
      <c r="C1069"/>
      <c r="D1069"/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</row>
    <row r="1070" spans="1:23" x14ac:dyDescent="0.25">
      <c r="A1070"/>
      <c r="B1070"/>
      <c r="C1070"/>
      <c r="D1070"/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</row>
    <row r="1071" spans="1:23" x14ac:dyDescent="0.25">
      <c r="A1071"/>
      <c r="B1071"/>
      <c r="C1071"/>
      <c r="D1071"/>
      <c r="E1071"/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</row>
    <row r="1072" spans="1:23" x14ac:dyDescent="0.25">
      <c r="A1072"/>
      <c r="B1072"/>
      <c r="C1072"/>
      <c r="D1072"/>
      <c r="E1072"/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</row>
    <row r="1073" spans="1:23" x14ac:dyDescent="0.25">
      <c r="A1073"/>
      <c r="B1073"/>
      <c r="C1073"/>
      <c r="D1073"/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</row>
    <row r="1074" spans="1:23" x14ac:dyDescent="0.25">
      <c r="A1074"/>
      <c r="B1074"/>
      <c r="C1074"/>
      <c r="D1074"/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</row>
    <row r="1075" spans="1:23" x14ac:dyDescent="0.25">
      <c r="A1075"/>
      <c r="B1075"/>
      <c r="C1075"/>
      <c r="D1075"/>
      <c r="E1075"/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</row>
    <row r="1076" spans="1:23" x14ac:dyDescent="0.25">
      <c r="A1076"/>
      <c r="B1076"/>
      <c r="C1076"/>
      <c r="D1076"/>
      <c r="E1076"/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</row>
    <row r="1077" spans="1:23" x14ac:dyDescent="0.25">
      <c r="A1077"/>
      <c r="B1077"/>
      <c r="C1077"/>
      <c r="D1077"/>
      <c r="E1077"/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</row>
    <row r="1078" spans="1:23" x14ac:dyDescent="0.25">
      <c r="A1078"/>
      <c r="B1078"/>
      <c r="C1078"/>
      <c r="D1078"/>
      <c r="E1078"/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</row>
    <row r="1079" spans="1:23" x14ac:dyDescent="0.25">
      <c r="A1079"/>
      <c r="B1079"/>
      <c r="C1079"/>
      <c r="D1079"/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</row>
    <row r="1080" spans="1:23" x14ac:dyDescent="0.25">
      <c r="A1080"/>
      <c r="B1080"/>
      <c r="C1080"/>
      <c r="D1080"/>
      <c r="E1080"/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</row>
    <row r="1081" spans="1:23" x14ac:dyDescent="0.25">
      <c r="A1081"/>
      <c r="B1081"/>
      <c r="C1081"/>
      <c r="D1081"/>
      <c r="E1081"/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</row>
    <row r="1082" spans="1:23" x14ac:dyDescent="0.25">
      <c r="A1082"/>
      <c r="B1082"/>
      <c r="C1082"/>
      <c r="D1082"/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</row>
    <row r="1083" spans="1:23" x14ac:dyDescent="0.25">
      <c r="A1083"/>
      <c r="B1083"/>
      <c r="C1083"/>
      <c r="D1083"/>
      <c r="E1083"/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</row>
    <row r="1084" spans="1:23" x14ac:dyDescent="0.25">
      <c r="A1084"/>
      <c r="B1084"/>
      <c r="C1084"/>
      <c r="D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</row>
    <row r="1085" spans="1:23" x14ac:dyDescent="0.25">
      <c r="A1085"/>
      <c r="B1085"/>
      <c r="C1085"/>
      <c r="D1085"/>
      <c r="E1085"/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</row>
    <row r="1086" spans="1:23" x14ac:dyDescent="0.25">
      <c r="A1086"/>
      <c r="B1086"/>
      <c r="C1086"/>
      <c r="D1086"/>
      <c r="E1086"/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</row>
    <row r="1087" spans="1:23" x14ac:dyDescent="0.25">
      <c r="A1087"/>
      <c r="B1087"/>
      <c r="C1087"/>
      <c r="D1087"/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</row>
    <row r="1088" spans="1:23" x14ac:dyDescent="0.25">
      <c r="A1088"/>
      <c r="B1088"/>
      <c r="C1088"/>
      <c r="D1088"/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</row>
    <row r="1089" spans="1:23" x14ac:dyDescent="0.25">
      <c r="A1089"/>
      <c r="B1089"/>
      <c r="C1089"/>
      <c r="D1089"/>
      <c r="E1089"/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</row>
    <row r="1090" spans="1:23" x14ac:dyDescent="0.25">
      <c r="A1090"/>
      <c r="B1090"/>
      <c r="C1090"/>
      <c r="D1090"/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</row>
    <row r="1091" spans="1:23" x14ac:dyDescent="0.25">
      <c r="A1091"/>
      <c r="B1091"/>
      <c r="C1091"/>
      <c r="D1091"/>
      <c r="E1091"/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</row>
    <row r="1092" spans="1:23" x14ac:dyDescent="0.25">
      <c r="A1092"/>
      <c r="B1092"/>
      <c r="C1092"/>
      <c r="D1092"/>
      <c r="E1092"/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</row>
    <row r="1093" spans="1:23" x14ac:dyDescent="0.25">
      <c r="A1093"/>
      <c r="B1093"/>
      <c r="C1093"/>
      <c r="D1093"/>
      <c r="E1093"/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</row>
    <row r="1094" spans="1:23" x14ac:dyDescent="0.25">
      <c r="A1094"/>
      <c r="B1094"/>
      <c r="C1094"/>
      <c r="D1094"/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</row>
    <row r="1095" spans="1:23" x14ac:dyDescent="0.25">
      <c r="A1095"/>
      <c r="B1095"/>
      <c r="C1095"/>
      <c r="D1095"/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</row>
    <row r="1096" spans="1:23" x14ac:dyDescent="0.25">
      <c r="A1096"/>
      <c r="B1096"/>
      <c r="C1096"/>
      <c r="D1096"/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</row>
    <row r="1097" spans="1:23" x14ac:dyDescent="0.25">
      <c r="A1097"/>
      <c r="B1097"/>
      <c r="C1097"/>
      <c r="D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</row>
    <row r="1098" spans="1:23" x14ac:dyDescent="0.25">
      <c r="A1098"/>
      <c r="B1098"/>
      <c r="C1098"/>
      <c r="D1098"/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</row>
    <row r="1099" spans="1:23" x14ac:dyDescent="0.25">
      <c r="A1099"/>
      <c r="B1099"/>
      <c r="C1099"/>
      <c r="D1099"/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</row>
    <row r="1100" spans="1:23" x14ac:dyDescent="0.25">
      <c r="A1100"/>
      <c r="B1100"/>
      <c r="C1100"/>
      <c r="D1100"/>
      <c r="E1100"/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</row>
    <row r="1101" spans="1:23" x14ac:dyDescent="0.25">
      <c r="A1101"/>
      <c r="B1101"/>
      <c r="C1101"/>
      <c r="D1101"/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</row>
    <row r="1102" spans="1:23" x14ac:dyDescent="0.25">
      <c r="A1102"/>
      <c r="B1102"/>
      <c r="C1102"/>
      <c r="D1102"/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</row>
    <row r="1103" spans="1:23" x14ac:dyDescent="0.25">
      <c r="A1103"/>
      <c r="B1103"/>
      <c r="C1103"/>
      <c r="D1103"/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</row>
    <row r="1104" spans="1:23" x14ac:dyDescent="0.25">
      <c r="A1104"/>
      <c r="B1104"/>
      <c r="C1104"/>
      <c r="D1104"/>
      <c r="E1104"/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</row>
    <row r="1105" spans="1:23" x14ac:dyDescent="0.25">
      <c r="A1105"/>
      <c r="B1105"/>
      <c r="C1105"/>
      <c r="D1105"/>
      <c r="E1105"/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</row>
    <row r="1106" spans="1:23" x14ac:dyDescent="0.25">
      <c r="A1106"/>
      <c r="B1106"/>
      <c r="C1106"/>
      <c r="D1106"/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</row>
    <row r="1107" spans="1:23" x14ac:dyDescent="0.25">
      <c r="A1107"/>
      <c r="B1107"/>
      <c r="C1107"/>
      <c r="D1107"/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</row>
    <row r="1108" spans="1:23" x14ac:dyDescent="0.25">
      <c r="A1108"/>
      <c r="B1108"/>
      <c r="C1108"/>
      <c r="D1108"/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</row>
    <row r="1109" spans="1:23" x14ac:dyDescent="0.25">
      <c r="A1109"/>
      <c r="B1109"/>
      <c r="C1109"/>
      <c r="D1109"/>
      <c r="E1109"/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</row>
    <row r="1110" spans="1:23" x14ac:dyDescent="0.25">
      <c r="A1110"/>
      <c r="B1110"/>
      <c r="C1110"/>
      <c r="D1110"/>
      <c r="E1110"/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</row>
    <row r="1111" spans="1:23" x14ac:dyDescent="0.25">
      <c r="A1111"/>
      <c r="B1111"/>
      <c r="C1111"/>
      <c r="D1111"/>
      <c r="E1111"/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</row>
    <row r="1112" spans="1:23" x14ac:dyDescent="0.25">
      <c r="A1112"/>
      <c r="B1112"/>
      <c r="C1112"/>
      <c r="D1112"/>
      <c r="E1112"/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</row>
    <row r="1113" spans="1:23" x14ac:dyDescent="0.25">
      <c r="A1113"/>
      <c r="B1113"/>
      <c r="C1113"/>
      <c r="D1113"/>
      <c r="E1113"/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</row>
    <row r="1114" spans="1:23" x14ac:dyDescent="0.25">
      <c r="A1114"/>
      <c r="B1114"/>
      <c r="C1114"/>
      <c r="D1114"/>
      <c r="E1114"/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</row>
    <row r="1115" spans="1:23" x14ac:dyDescent="0.25">
      <c r="A1115"/>
      <c r="B1115"/>
      <c r="C1115"/>
      <c r="D1115"/>
      <c r="E1115"/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</row>
    <row r="1116" spans="1:23" x14ac:dyDescent="0.25">
      <c r="A1116"/>
      <c r="B1116"/>
      <c r="C1116"/>
      <c r="D1116"/>
      <c r="E1116"/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</row>
    <row r="1117" spans="1:23" x14ac:dyDescent="0.25">
      <c r="A1117"/>
      <c r="B1117"/>
      <c r="C1117"/>
      <c r="D1117"/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</row>
    <row r="1118" spans="1:23" x14ac:dyDescent="0.25">
      <c r="A1118"/>
      <c r="B1118"/>
      <c r="C1118"/>
      <c r="D1118"/>
      <c r="E1118"/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</row>
    <row r="1119" spans="1:23" x14ac:dyDescent="0.25">
      <c r="A1119"/>
      <c r="B1119"/>
      <c r="C1119"/>
      <c r="D1119"/>
      <c r="E1119"/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</row>
    <row r="1120" spans="1:23" x14ac:dyDescent="0.25">
      <c r="A1120"/>
      <c r="B1120"/>
      <c r="C1120"/>
      <c r="D1120"/>
      <c r="E1120"/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</row>
    <row r="1121" spans="1:23" x14ac:dyDescent="0.25">
      <c r="A1121"/>
      <c r="B1121"/>
      <c r="C1121"/>
      <c r="D1121"/>
      <c r="E1121"/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</row>
    <row r="1122" spans="1:23" x14ac:dyDescent="0.25">
      <c r="A1122"/>
      <c r="B1122"/>
      <c r="C1122"/>
      <c r="D1122"/>
      <c r="E1122"/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</row>
    <row r="1123" spans="1:23" x14ac:dyDescent="0.25">
      <c r="A1123"/>
      <c r="B1123"/>
      <c r="C1123"/>
      <c r="D1123"/>
      <c r="E1123"/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</row>
    <row r="1124" spans="1:23" x14ac:dyDescent="0.25">
      <c r="A1124"/>
      <c r="B1124"/>
      <c r="C1124"/>
      <c r="D1124"/>
      <c r="E1124"/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</row>
    <row r="1125" spans="1:23" x14ac:dyDescent="0.25">
      <c r="A1125"/>
      <c r="B1125"/>
      <c r="C1125"/>
      <c r="D1125"/>
      <c r="E1125"/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</row>
    <row r="1126" spans="1:23" x14ac:dyDescent="0.25">
      <c r="A1126"/>
      <c r="B1126"/>
      <c r="C1126"/>
      <c r="D1126"/>
      <c r="E1126"/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</row>
    <row r="1127" spans="1:23" x14ac:dyDescent="0.25">
      <c r="A1127"/>
      <c r="B1127"/>
      <c r="C1127"/>
      <c r="D1127"/>
      <c r="E1127"/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</row>
    <row r="1128" spans="1:23" x14ac:dyDescent="0.25">
      <c r="A1128"/>
      <c r="B1128"/>
      <c r="C1128"/>
      <c r="D1128"/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</row>
    <row r="1129" spans="1:23" x14ac:dyDescent="0.25">
      <c r="A1129"/>
      <c r="B1129"/>
      <c r="C1129"/>
      <c r="D1129"/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</row>
    <row r="1130" spans="1:23" x14ac:dyDescent="0.25">
      <c r="A1130"/>
      <c r="B1130"/>
      <c r="C1130"/>
      <c r="D1130"/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</row>
    <row r="1131" spans="1:23" x14ac:dyDescent="0.25">
      <c r="A1131"/>
      <c r="B1131"/>
      <c r="C1131"/>
      <c r="D1131"/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</row>
    <row r="1132" spans="1:23" x14ac:dyDescent="0.25">
      <c r="A1132"/>
      <c r="B1132"/>
      <c r="C1132"/>
      <c r="D1132"/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</row>
    <row r="1133" spans="1:23" x14ac:dyDescent="0.25">
      <c r="A1133"/>
      <c r="B1133"/>
      <c r="C1133"/>
      <c r="D1133"/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</row>
    <row r="1134" spans="1:23" x14ac:dyDescent="0.25">
      <c r="A1134"/>
      <c r="B1134"/>
      <c r="C1134"/>
      <c r="D1134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</row>
    <row r="1135" spans="1:23" x14ac:dyDescent="0.25">
      <c r="A1135"/>
      <c r="B1135"/>
      <c r="C1135"/>
      <c r="D1135"/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</row>
    <row r="1136" spans="1:23" x14ac:dyDescent="0.25">
      <c r="A1136"/>
      <c r="B1136"/>
      <c r="C1136"/>
      <c r="D1136"/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</row>
    <row r="1137" spans="1:23" x14ac:dyDescent="0.25">
      <c r="A1137"/>
      <c r="B1137"/>
      <c r="C1137"/>
      <c r="D1137"/>
      <c r="E1137"/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</row>
    <row r="1138" spans="1:23" x14ac:dyDescent="0.25">
      <c r="A1138"/>
      <c r="B1138"/>
      <c r="C1138"/>
      <c r="D1138"/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</row>
    <row r="1139" spans="1:23" x14ac:dyDescent="0.25">
      <c r="A1139"/>
      <c r="B1139"/>
      <c r="C1139"/>
      <c r="D1139"/>
      <c r="E1139"/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</row>
    <row r="1140" spans="1:23" x14ac:dyDescent="0.25">
      <c r="A1140"/>
      <c r="B1140"/>
      <c r="C1140"/>
      <c r="D1140"/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</row>
    <row r="1141" spans="1:23" x14ac:dyDescent="0.25">
      <c r="A1141"/>
      <c r="B1141"/>
      <c r="C1141"/>
      <c r="D1141"/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</row>
    <row r="1142" spans="1:23" x14ac:dyDescent="0.25">
      <c r="A1142"/>
      <c r="B1142"/>
      <c r="C1142"/>
      <c r="D1142"/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</row>
    <row r="1143" spans="1:23" x14ac:dyDescent="0.25">
      <c r="A1143"/>
      <c r="B1143"/>
      <c r="C1143"/>
      <c r="D1143"/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</row>
    <row r="1144" spans="1:23" x14ac:dyDescent="0.25">
      <c r="A1144"/>
      <c r="B1144"/>
      <c r="C1144"/>
      <c r="D1144"/>
      <c r="E1144"/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</row>
    <row r="1145" spans="1:23" x14ac:dyDescent="0.25">
      <c r="A1145"/>
      <c r="B1145"/>
      <c r="C1145"/>
      <c r="D1145"/>
      <c r="E1145"/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</row>
    <row r="1146" spans="1:23" x14ac:dyDescent="0.25">
      <c r="A1146"/>
      <c r="B1146"/>
      <c r="C1146"/>
      <c r="D1146"/>
      <c r="E1146"/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</row>
    <row r="1147" spans="1:23" x14ac:dyDescent="0.25">
      <c r="A1147"/>
      <c r="B1147"/>
      <c r="C1147"/>
      <c r="D1147"/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</row>
    <row r="1148" spans="1:23" x14ac:dyDescent="0.25">
      <c r="A1148"/>
      <c r="B1148"/>
      <c r="C1148"/>
      <c r="D1148"/>
      <c r="E1148"/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</row>
    <row r="1149" spans="1:23" x14ac:dyDescent="0.25">
      <c r="A1149"/>
      <c r="B1149"/>
      <c r="C1149"/>
      <c r="D1149"/>
      <c r="E1149"/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</row>
    <row r="1150" spans="1:23" x14ac:dyDescent="0.25">
      <c r="A1150"/>
      <c r="B1150"/>
      <c r="C1150"/>
      <c r="D1150"/>
      <c r="E1150"/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</row>
    <row r="1151" spans="1:23" x14ac:dyDescent="0.25">
      <c r="A1151"/>
      <c r="B1151"/>
      <c r="C1151"/>
      <c r="D1151"/>
      <c r="E1151"/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</row>
    <row r="1152" spans="1:23" x14ac:dyDescent="0.25">
      <c r="A1152"/>
      <c r="B1152"/>
      <c r="C1152"/>
      <c r="D1152"/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</row>
    <row r="1153" spans="1:23" x14ac:dyDescent="0.25">
      <c r="A1153"/>
      <c r="B1153"/>
      <c r="C1153"/>
      <c r="D1153"/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</row>
    <row r="1154" spans="1:23" x14ac:dyDescent="0.25">
      <c r="A1154"/>
      <c r="B1154"/>
      <c r="C1154"/>
      <c r="D1154"/>
      <c r="E1154"/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</row>
    <row r="1155" spans="1:23" x14ac:dyDescent="0.25">
      <c r="A1155"/>
      <c r="B1155"/>
      <c r="C1155"/>
      <c r="D1155"/>
      <c r="E1155"/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</row>
    <row r="1156" spans="1:23" x14ac:dyDescent="0.25">
      <c r="A1156"/>
      <c r="B1156"/>
      <c r="C1156"/>
      <c r="D1156"/>
      <c r="E1156"/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</row>
    <row r="1157" spans="1:23" x14ac:dyDescent="0.25">
      <c r="A1157"/>
      <c r="B1157"/>
      <c r="C1157"/>
      <c r="D1157"/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</row>
    <row r="1158" spans="1:23" x14ac:dyDescent="0.25">
      <c r="A1158"/>
      <c r="B1158"/>
      <c r="C1158"/>
      <c r="D1158"/>
      <c r="E1158"/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</row>
    <row r="1159" spans="1:23" x14ac:dyDescent="0.25">
      <c r="A1159"/>
      <c r="B1159"/>
      <c r="C1159"/>
      <c r="D1159"/>
      <c r="E1159"/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</row>
    <row r="1160" spans="1:23" x14ac:dyDescent="0.25">
      <c r="A1160"/>
      <c r="B1160"/>
      <c r="C1160"/>
      <c r="D1160"/>
      <c r="E1160"/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</row>
    <row r="1161" spans="1:23" x14ac:dyDescent="0.25">
      <c r="A1161"/>
      <c r="B1161"/>
      <c r="C1161"/>
      <c r="D1161"/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</row>
    <row r="1162" spans="1:23" x14ac:dyDescent="0.25">
      <c r="A1162"/>
      <c r="B1162"/>
      <c r="C1162"/>
      <c r="D1162"/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</row>
    <row r="1163" spans="1:23" x14ac:dyDescent="0.25">
      <c r="A1163"/>
      <c r="B1163"/>
      <c r="C1163"/>
      <c r="D1163"/>
      <c r="E1163"/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</row>
    <row r="1164" spans="1:23" x14ac:dyDescent="0.25">
      <c r="A1164"/>
      <c r="B1164"/>
      <c r="C1164"/>
      <c r="D1164"/>
      <c r="E1164"/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</row>
    <row r="1165" spans="1:23" x14ac:dyDescent="0.25">
      <c r="A1165"/>
      <c r="B1165"/>
      <c r="C1165"/>
      <c r="D1165"/>
      <c r="E1165"/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</row>
    <row r="1166" spans="1:23" x14ac:dyDescent="0.25">
      <c r="A1166"/>
      <c r="B1166"/>
      <c r="C1166"/>
      <c r="D1166"/>
      <c r="E1166"/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</row>
    <row r="1167" spans="1:23" x14ac:dyDescent="0.25">
      <c r="A1167"/>
      <c r="B1167"/>
      <c r="C1167"/>
      <c r="D1167"/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</row>
    <row r="1168" spans="1:23" x14ac:dyDescent="0.25">
      <c r="A1168"/>
      <c r="B1168"/>
      <c r="C1168"/>
      <c r="D1168"/>
      <c r="E1168"/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</row>
    <row r="1169" spans="1:23" x14ac:dyDescent="0.25">
      <c r="A1169"/>
      <c r="B1169"/>
      <c r="C1169"/>
      <c r="D1169"/>
      <c r="E1169"/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</row>
    <row r="1170" spans="1:23" x14ac:dyDescent="0.25">
      <c r="A1170"/>
      <c r="B1170"/>
      <c r="C1170"/>
      <c r="D1170"/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</row>
    <row r="1171" spans="1:23" x14ac:dyDescent="0.25">
      <c r="A1171"/>
      <c r="B1171"/>
      <c r="C1171"/>
      <c r="D1171"/>
      <c r="E1171"/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</row>
    <row r="1172" spans="1:23" x14ac:dyDescent="0.25">
      <c r="A1172"/>
      <c r="B1172"/>
      <c r="C1172"/>
      <c r="D1172"/>
      <c r="E1172"/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</row>
    <row r="1173" spans="1:23" x14ac:dyDescent="0.25">
      <c r="A1173"/>
      <c r="B1173"/>
      <c r="C1173"/>
      <c r="D1173"/>
      <c r="E1173"/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</row>
    <row r="1174" spans="1:23" x14ac:dyDescent="0.25">
      <c r="A1174"/>
      <c r="B1174"/>
      <c r="C1174"/>
      <c r="D1174"/>
      <c r="E1174"/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</row>
    <row r="1175" spans="1:23" x14ac:dyDescent="0.25">
      <c r="A1175"/>
      <c r="B1175"/>
      <c r="C1175"/>
      <c r="D1175"/>
      <c r="E1175"/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</row>
    <row r="1176" spans="1:23" x14ac:dyDescent="0.25">
      <c r="A1176"/>
      <c r="B1176"/>
      <c r="C1176"/>
      <c r="D1176"/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</row>
    <row r="1177" spans="1:23" x14ac:dyDescent="0.25">
      <c r="A1177"/>
      <c r="B1177"/>
      <c r="C1177"/>
      <c r="D1177"/>
      <c r="E1177"/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</row>
    <row r="1178" spans="1:23" x14ac:dyDescent="0.25">
      <c r="A1178"/>
      <c r="B1178"/>
      <c r="C1178"/>
      <c r="D1178"/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</row>
    <row r="1179" spans="1:23" x14ac:dyDescent="0.25">
      <c r="A1179"/>
      <c r="B1179"/>
      <c r="C1179"/>
      <c r="D1179"/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</row>
    <row r="1180" spans="1:23" x14ac:dyDescent="0.25">
      <c r="A1180"/>
      <c r="B1180"/>
      <c r="C1180"/>
      <c r="D1180"/>
      <c r="E1180"/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</row>
    <row r="1181" spans="1:23" x14ac:dyDescent="0.25">
      <c r="A1181"/>
      <c r="B1181"/>
      <c r="C1181"/>
      <c r="D1181"/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</row>
    <row r="1182" spans="1:23" x14ac:dyDescent="0.25">
      <c r="A1182"/>
      <c r="B1182"/>
      <c r="C1182"/>
      <c r="D1182"/>
      <c r="E1182"/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</row>
    <row r="1183" spans="1:23" x14ac:dyDescent="0.25">
      <c r="A1183"/>
      <c r="B1183"/>
      <c r="C1183"/>
      <c r="D1183"/>
      <c r="E1183"/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</row>
    <row r="1184" spans="1:23" x14ac:dyDescent="0.25">
      <c r="A1184"/>
      <c r="B1184"/>
      <c r="C1184"/>
      <c r="D1184"/>
      <c r="E1184"/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</row>
    <row r="1185" spans="1:23" x14ac:dyDescent="0.25">
      <c r="A1185"/>
      <c r="B1185"/>
      <c r="C1185"/>
      <c r="D1185"/>
      <c r="E1185"/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</row>
    <row r="1186" spans="1:23" x14ac:dyDescent="0.25">
      <c r="A1186"/>
      <c r="B1186"/>
      <c r="C1186"/>
      <c r="D1186"/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</row>
    <row r="1187" spans="1:23" x14ac:dyDescent="0.25">
      <c r="A1187"/>
      <c r="B1187"/>
      <c r="C1187"/>
      <c r="D1187"/>
      <c r="E1187"/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</row>
    <row r="1188" spans="1:23" x14ac:dyDescent="0.25">
      <c r="A1188"/>
      <c r="B1188"/>
      <c r="C1188"/>
      <c r="D1188"/>
      <c r="E1188"/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</row>
    <row r="1189" spans="1:23" x14ac:dyDescent="0.25">
      <c r="A1189"/>
      <c r="B1189"/>
      <c r="C1189"/>
      <c r="D1189"/>
      <c r="E1189"/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</row>
    <row r="1190" spans="1:23" x14ac:dyDescent="0.25">
      <c r="A1190"/>
      <c r="B1190"/>
      <c r="C1190"/>
      <c r="D1190"/>
      <c r="E1190"/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</row>
    <row r="1191" spans="1:23" x14ac:dyDescent="0.25">
      <c r="A1191"/>
      <c r="B1191"/>
      <c r="C1191"/>
      <c r="D1191"/>
      <c r="E1191"/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</row>
    <row r="1192" spans="1:23" x14ac:dyDescent="0.25">
      <c r="A1192"/>
      <c r="B1192"/>
      <c r="C1192"/>
      <c r="D1192"/>
      <c r="E1192"/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</row>
    <row r="1193" spans="1:23" x14ac:dyDescent="0.25">
      <c r="A1193"/>
      <c r="B1193"/>
      <c r="C1193"/>
      <c r="D1193"/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</row>
    <row r="1194" spans="1:23" x14ac:dyDescent="0.25">
      <c r="A1194"/>
      <c r="B1194"/>
      <c r="C1194"/>
      <c r="D1194"/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</row>
    <row r="1195" spans="1:23" x14ac:dyDescent="0.25">
      <c r="A1195"/>
      <c r="B1195"/>
      <c r="C1195"/>
      <c r="D1195"/>
      <c r="E1195"/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</row>
    <row r="1196" spans="1:23" x14ac:dyDescent="0.25">
      <c r="A1196"/>
      <c r="B1196"/>
      <c r="C1196"/>
      <c r="D1196"/>
      <c r="E1196"/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</row>
    <row r="1197" spans="1:23" x14ac:dyDescent="0.25">
      <c r="A1197"/>
      <c r="B1197"/>
      <c r="C1197"/>
      <c r="D1197"/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</row>
    <row r="1198" spans="1:23" x14ac:dyDescent="0.25">
      <c r="A1198"/>
      <c r="B1198"/>
      <c r="C1198"/>
      <c r="D1198"/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</row>
    <row r="1199" spans="1:23" x14ac:dyDescent="0.25">
      <c r="A1199"/>
      <c r="B1199"/>
      <c r="C1199"/>
      <c r="D1199"/>
      <c r="E1199"/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</row>
    <row r="1200" spans="1:23" x14ac:dyDescent="0.25">
      <c r="A1200"/>
      <c r="B1200"/>
      <c r="C1200"/>
      <c r="D1200"/>
      <c r="E1200"/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</row>
    <row r="1201" spans="1:23" x14ac:dyDescent="0.25">
      <c r="A1201"/>
      <c r="B1201"/>
      <c r="C1201"/>
      <c r="D1201"/>
      <c r="E1201"/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</row>
    <row r="1202" spans="1:23" x14ac:dyDescent="0.25">
      <c r="A1202"/>
      <c r="B1202"/>
      <c r="C1202"/>
      <c r="D1202"/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</row>
    <row r="1203" spans="1:23" x14ac:dyDescent="0.25">
      <c r="A1203"/>
      <c r="B1203"/>
      <c r="C1203"/>
      <c r="D1203"/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</row>
    <row r="1204" spans="1:23" x14ac:dyDescent="0.25">
      <c r="A1204"/>
      <c r="B1204"/>
      <c r="C1204"/>
      <c r="D1204"/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</row>
    <row r="1205" spans="1:23" x14ac:dyDescent="0.25">
      <c r="A1205"/>
      <c r="B1205"/>
      <c r="C1205"/>
      <c r="D1205"/>
      <c r="E1205"/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</row>
    <row r="1206" spans="1:23" x14ac:dyDescent="0.25">
      <c r="A1206"/>
      <c r="B1206"/>
      <c r="C1206"/>
      <c r="D1206"/>
      <c r="E1206"/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</row>
    <row r="1207" spans="1:23" x14ac:dyDescent="0.25">
      <c r="A1207"/>
      <c r="B1207"/>
      <c r="C1207"/>
      <c r="D1207"/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</row>
    <row r="1208" spans="1:23" x14ac:dyDescent="0.25">
      <c r="A1208"/>
      <c r="B1208"/>
      <c r="C1208"/>
      <c r="D1208"/>
      <c r="E1208"/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</row>
    <row r="1209" spans="1:23" x14ac:dyDescent="0.25">
      <c r="A1209"/>
      <c r="B1209"/>
      <c r="C1209"/>
      <c r="D1209"/>
      <c r="E1209"/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</row>
    <row r="1210" spans="1:23" x14ac:dyDescent="0.25">
      <c r="A1210"/>
      <c r="B1210"/>
      <c r="C1210"/>
      <c r="D1210"/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</row>
    <row r="1211" spans="1:23" x14ac:dyDescent="0.25">
      <c r="A1211"/>
      <c r="B1211"/>
      <c r="C1211"/>
      <c r="D1211"/>
      <c r="E1211"/>
      <c r="F1211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</row>
    <row r="1212" spans="1:23" x14ac:dyDescent="0.25">
      <c r="A1212"/>
      <c r="B1212"/>
      <c r="C1212"/>
      <c r="D1212"/>
      <c r="E1212"/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</row>
    <row r="1213" spans="1:23" x14ac:dyDescent="0.25">
      <c r="A1213"/>
      <c r="B1213"/>
      <c r="C1213"/>
      <c r="D1213"/>
      <c r="E1213"/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</row>
    <row r="1214" spans="1:23" x14ac:dyDescent="0.25">
      <c r="A1214"/>
      <c r="B1214"/>
      <c r="C1214"/>
      <c r="D1214"/>
      <c r="E1214"/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</row>
    <row r="1215" spans="1:23" x14ac:dyDescent="0.25">
      <c r="A1215"/>
      <c r="B1215"/>
      <c r="C1215"/>
      <c r="D1215"/>
      <c r="E1215"/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</row>
    <row r="1216" spans="1:23" x14ac:dyDescent="0.25">
      <c r="A1216"/>
      <c r="B1216"/>
      <c r="C1216"/>
      <c r="D1216"/>
      <c r="E1216"/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</row>
    <row r="1217" spans="1:23" x14ac:dyDescent="0.25">
      <c r="A1217"/>
      <c r="B1217"/>
      <c r="C1217"/>
      <c r="D1217"/>
      <c r="E1217"/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</row>
    <row r="1218" spans="1:23" x14ac:dyDescent="0.25">
      <c r="A1218"/>
      <c r="B1218"/>
      <c r="C1218"/>
      <c r="D1218"/>
      <c r="E1218"/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</row>
    <row r="1219" spans="1:23" x14ac:dyDescent="0.25">
      <c r="A1219"/>
      <c r="B1219"/>
      <c r="C1219"/>
      <c r="D1219"/>
      <c r="E1219"/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</row>
    <row r="1220" spans="1:23" x14ac:dyDescent="0.25">
      <c r="A1220"/>
      <c r="B1220"/>
      <c r="C1220"/>
      <c r="D1220"/>
      <c r="E1220"/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</row>
    <row r="1221" spans="1:23" x14ac:dyDescent="0.25">
      <c r="A1221"/>
      <c r="B1221"/>
      <c r="C1221"/>
      <c r="D1221"/>
      <c r="E1221"/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</row>
    <row r="1222" spans="1:23" x14ac:dyDescent="0.25">
      <c r="A1222"/>
      <c r="B1222"/>
      <c r="C1222"/>
      <c r="D1222"/>
      <c r="E1222"/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</row>
    <row r="1223" spans="1:23" x14ac:dyDescent="0.25">
      <c r="A1223"/>
      <c r="B1223"/>
      <c r="C1223"/>
      <c r="D1223"/>
      <c r="E1223"/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</row>
    <row r="1224" spans="1:23" x14ac:dyDescent="0.25">
      <c r="A1224"/>
      <c r="B1224"/>
      <c r="C1224"/>
      <c r="D1224"/>
      <c r="E1224"/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</row>
    <row r="1225" spans="1:23" x14ac:dyDescent="0.25">
      <c r="A1225"/>
      <c r="B1225"/>
      <c r="C1225"/>
      <c r="D1225"/>
      <c r="E1225"/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</row>
    <row r="1226" spans="1:23" x14ac:dyDescent="0.25">
      <c r="A1226"/>
      <c r="B1226"/>
      <c r="C1226"/>
      <c r="D1226"/>
      <c r="E1226"/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</row>
    <row r="1227" spans="1:23" x14ac:dyDescent="0.25">
      <c r="A1227"/>
      <c r="B1227"/>
      <c r="C1227"/>
      <c r="D1227"/>
      <c r="E1227"/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</row>
    <row r="1228" spans="1:23" x14ac:dyDescent="0.25">
      <c r="A1228"/>
      <c r="B1228"/>
      <c r="C1228"/>
      <c r="D1228"/>
      <c r="E1228"/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</row>
    <row r="1229" spans="1:23" x14ac:dyDescent="0.25">
      <c r="A1229"/>
      <c r="B1229"/>
      <c r="C1229"/>
      <c r="D1229"/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</row>
    <row r="1230" spans="1:23" x14ac:dyDescent="0.25">
      <c r="A1230"/>
      <c r="B1230"/>
      <c r="C1230"/>
      <c r="D1230"/>
      <c r="E1230"/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</row>
    <row r="1231" spans="1:23" x14ac:dyDescent="0.25">
      <c r="A1231"/>
      <c r="B1231"/>
      <c r="C1231"/>
      <c r="D1231"/>
      <c r="E1231"/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</row>
    <row r="1232" spans="1:23" x14ac:dyDescent="0.25">
      <c r="A1232"/>
      <c r="B1232"/>
      <c r="C1232"/>
      <c r="D1232"/>
      <c r="E1232"/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</row>
    <row r="1233" spans="1:23" x14ac:dyDescent="0.25">
      <c r="A1233"/>
      <c r="B1233"/>
      <c r="C1233"/>
      <c r="D1233"/>
      <c r="E1233"/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</row>
    <row r="1234" spans="1:23" x14ac:dyDescent="0.25">
      <c r="A1234"/>
      <c r="B1234"/>
      <c r="C1234"/>
      <c r="D1234"/>
      <c r="E1234"/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</row>
    <row r="1235" spans="1:23" x14ac:dyDescent="0.25">
      <c r="A1235"/>
      <c r="B1235"/>
      <c r="C1235"/>
      <c r="D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</row>
    <row r="1236" spans="1:23" x14ac:dyDescent="0.25">
      <c r="A1236"/>
      <c r="B1236"/>
      <c r="C1236"/>
      <c r="D1236"/>
      <c r="E1236"/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</row>
    <row r="1237" spans="1:23" x14ac:dyDescent="0.25">
      <c r="A1237"/>
      <c r="B1237"/>
      <c r="C1237"/>
      <c r="D1237"/>
      <c r="E1237"/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</row>
    <row r="1238" spans="1:23" x14ac:dyDescent="0.25">
      <c r="A1238"/>
      <c r="B1238"/>
      <c r="C1238"/>
      <c r="D1238"/>
      <c r="E1238"/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</row>
    <row r="1239" spans="1:23" x14ac:dyDescent="0.25">
      <c r="A1239"/>
      <c r="B1239"/>
      <c r="C1239"/>
      <c r="D1239"/>
      <c r="E1239"/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</row>
    <row r="1240" spans="1:23" x14ac:dyDescent="0.25">
      <c r="A1240"/>
      <c r="B1240"/>
      <c r="C1240"/>
      <c r="D1240"/>
      <c r="E1240"/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</row>
    <row r="1241" spans="1:23" x14ac:dyDescent="0.25">
      <c r="A1241"/>
      <c r="B1241"/>
      <c r="C1241"/>
      <c r="D1241"/>
      <c r="E1241"/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</row>
    <row r="1242" spans="1:23" x14ac:dyDescent="0.25">
      <c r="A1242"/>
      <c r="B1242"/>
      <c r="C1242"/>
      <c r="D1242"/>
      <c r="E1242"/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</row>
    <row r="1243" spans="1:23" x14ac:dyDescent="0.25">
      <c r="A1243"/>
      <c r="B1243"/>
      <c r="C1243"/>
      <c r="D1243"/>
      <c r="E1243"/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</row>
    <row r="1244" spans="1:23" x14ac:dyDescent="0.25">
      <c r="A1244"/>
      <c r="B1244"/>
      <c r="C1244"/>
      <c r="D1244"/>
      <c r="E1244"/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</row>
    <row r="1245" spans="1:23" x14ac:dyDescent="0.25">
      <c r="A1245"/>
      <c r="B1245"/>
      <c r="C1245"/>
      <c r="D1245"/>
      <c r="E1245"/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</row>
    <row r="1246" spans="1:23" x14ac:dyDescent="0.25">
      <c r="A1246"/>
      <c r="B1246"/>
      <c r="C1246"/>
      <c r="D1246"/>
      <c r="E1246"/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</row>
    <row r="1247" spans="1:23" x14ac:dyDescent="0.25">
      <c r="A1247"/>
      <c r="B1247"/>
      <c r="C1247"/>
      <c r="D1247"/>
      <c r="E1247"/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</row>
    <row r="1248" spans="1:23" x14ac:dyDescent="0.25">
      <c r="A1248"/>
      <c r="B1248"/>
      <c r="C1248"/>
      <c r="D1248"/>
      <c r="E1248"/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</row>
    <row r="1249" spans="1:23" x14ac:dyDescent="0.25">
      <c r="A1249"/>
      <c r="B1249"/>
      <c r="C1249"/>
      <c r="D1249"/>
      <c r="E1249"/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</row>
    <row r="1250" spans="1:23" x14ac:dyDescent="0.25">
      <c r="A1250"/>
      <c r="B1250"/>
      <c r="C1250"/>
      <c r="D1250"/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</row>
    <row r="1251" spans="1:23" x14ac:dyDescent="0.25">
      <c r="A1251"/>
      <c r="B1251"/>
      <c r="C1251"/>
      <c r="D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</row>
    <row r="1252" spans="1:23" x14ac:dyDescent="0.25">
      <c r="A1252"/>
      <c r="B1252"/>
      <c r="C1252"/>
      <c r="D1252"/>
      <c r="E1252"/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</row>
    <row r="1253" spans="1:23" x14ac:dyDescent="0.25">
      <c r="A1253"/>
      <c r="B1253"/>
      <c r="C1253"/>
      <c r="D1253"/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</row>
    <row r="1254" spans="1:23" x14ac:dyDescent="0.25">
      <c r="A1254"/>
      <c r="B1254"/>
      <c r="C1254"/>
      <c r="D1254"/>
      <c r="E1254"/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</row>
    <row r="1255" spans="1:23" x14ac:dyDescent="0.25">
      <c r="A1255"/>
      <c r="B1255"/>
      <c r="C1255"/>
      <c r="D1255"/>
      <c r="E1255"/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</row>
    <row r="1256" spans="1:23" x14ac:dyDescent="0.25">
      <c r="A1256"/>
      <c r="B1256"/>
      <c r="C1256"/>
      <c r="D1256"/>
      <c r="E1256"/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</row>
    <row r="1257" spans="1:23" x14ac:dyDescent="0.25">
      <c r="A1257"/>
      <c r="B1257"/>
      <c r="C1257"/>
      <c r="D1257"/>
      <c r="E1257"/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</row>
    <row r="1258" spans="1:23" x14ac:dyDescent="0.25">
      <c r="A1258"/>
      <c r="B1258"/>
      <c r="C1258"/>
      <c r="D1258"/>
      <c r="E1258"/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</row>
    <row r="1259" spans="1:23" x14ac:dyDescent="0.25">
      <c r="A1259"/>
      <c r="B1259"/>
      <c r="C1259"/>
      <c r="D1259"/>
      <c r="E1259"/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</row>
    <row r="1260" spans="1:23" x14ac:dyDescent="0.25">
      <c r="A1260"/>
      <c r="B1260"/>
      <c r="C1260"/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</row>
    <row r="1261" spans="1:23" x14ac:dyDescent="0.25">
      <c r="A1261"/>
      <c r="B1261"/>
      <c r="C1261"/>
      <c r="D1261"/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</row>
    <row r="1262" spans="1:23" x14ac:dyDescent="0.25">
      <c r="A1262"/>
      <c r="B1262"/>
      <c r="C1262"/>
      <c r="D1262"/>
      <c r="E1262"/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</row>
    <row r="1263" spans="1:23" x14ac:dyDescent="0.25">
      <c r="A1263"/>
      <c r="B1263"/>
      <c r="C1263"/>
      <c r="D1263"/>
      <c r="E1263"/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</row>
    <row r="1264" spans="1:23" x14ac:dyDescent="0.25">
      <c r="A1264"/>
      <c r="B1264"/>
      <c r="C1264"/>
      <c r="D1264"/>
      <c r="E1264"/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</row>
    <row r="1265" spans="1:23" x14ac:dyDescent="0.25">
      <c r="A1265"/>
      <c r="B1265"/>
      <c r="C1265"/>
      <c r="D1265"/>
      <c r="E1265"/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</row>
    <row r="1266" spans="1:23" x14ac:dyDescent="0.25">
      <c r="A1266"/>
      <c r="B1266"/>
      <c r="C1266"/>
      <c r="D1266"/>
      <c r="E1266"/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</row>
    <row r="1267" spans="1:23" x14ac:dyDescent="0.25">
      <c r="A1267"/>
      <c r="B1267"/>
      <c r="C1267"/>
      <c r="D1267"/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</row>
    <row r="1268" spans="1:23" x14ac:dyDescent="0.25">
      <c r="A1268"/>
      <c r="B1268"/>
      <c r="C1268"/>
      <c r="D1268"/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</row>
    <row r="1269" spans="1:23" x14ac:dyDescent="0.25">
      <c r="A1269"/>
      <c r="B1269"/>
      <c r="C1269"/>
      <c r="D1269"/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</row>
    <row r="1270" spans="1:23" x14ac:dyDescent="0.25">
      <c r="A1270"/>
      <c r="B1270"/>
      <c r="C1270"/>
      <c r="D1270"/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</row>
    <row r="1271" spans="1:23" x14ac:dyDescent="0.25">
      <c r="A1271"/>
      <c r="B1271"/>
      <c r="C1271"/>
      <c r="D1271"/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</row>
    <row r="1272" spans="1:23" x14ac:dyDescent="0.25">
      <c r="A1272"/>
      <c r="B1272"/>
      <c r="C1272"/>
      <c r="D1272"/>
      <c r="E1272"/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</row>
    <row r="1273" spans="1:23" x14ac:dyDescent="0.25">
      <c r="A1273"/>
      <c r="B1273"/>
      <c r="C1273"/>
      <c r="D1273"/>
      <c r="E1273"/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</row>
    <row r="1274" spans="1:23" x14ac:dyDescent="0.25">
      <c r="A1274"/>
      <c r="B1274"/>
      <c r="C1274"/>
      <c r="D1274"/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</row>
    <row r="1275" spans="1:23" x14ac:dyDescent="0.25">
      <c r="A1275"/>
      <c r="B1275"/>
      <c r="C1275"/>
      <c r="D1275"/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</row>
    <row r="1276" spans="1:23" x14ac:dyDescent="0.25">
      <c r="A1276"/>
      <c r="B1276"/>
      <c r="C1276"/>
      <c r="D1276"/>
      <c r="E1276"/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</row>
    <row r="1277" spans="1:23" x14ac:dyDescent="0.25">
      <c r="A1277"/>
      <c r="B1277"/>
      <c r="C1277"/>
      <c r="D1277"/>
      <c r="E1277"/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</row>
    <row r="1278" spans="1:23" x14ac:dyDescent="0.25">
      <c r="A1278"/>
      <c r="B1278"/>
      <c r="C1278"/>
      <c r="D1278"/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</row>
    <row r="1279" spans="1:23" x14ac:dyDescent="0.25">
      <c r="A1279"/>
      <c r="B1279"/>
      <c r="C1279"/>
      <c r="D1279"/>
      <c r="E1279"/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</row>
    <row r="1280" spans="1:23" x14ac:dyDescent="0.25">
      <c r="A1280"/>
      <c r="B1280"/>
      <c r="C1280"/>
      <c r="D1280"/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</row>
    <row r="1281" spans="1:23" x14ac:dyDescent="0.25">
      <c r="A1281"/>
      <c r="B1281"/>
      <c r="C1281"/>
      <c r="D1281"/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</row>
    <row r="1282" spans="1:23" x14ac:dyDescent="0.25">
      <c r="A1282"/>
      <c r="B1282"/>
      <c r="C1282"/>
      <c r="D1282"/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</row>
    <row r="1283" spans="1:23" x14ac:dyDescent="0.25">
      <c r="A1283"/>
      <c r="B1283"/>
      <c r="C1283"/>
      <c r="D1283"/>
      <c r="E1283"/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</row>
    <row r="1284" spans="1:23" x14ac:dyDescent="0.25">
      <c r="A1284"/>
      <c r="B1284"/>
      <c r="C1284"/>
      <c r="D1284"/>
      <c r="E1284"/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</row>
    <row r="1285" spans="1:23" x14ac:dyDescent="0.25">
      <c r="A1285"/>
      <c r="B1285"/>
      <c r="C1285"/>
      <c r="D1285"/>
      <c r="E1285"/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</row>
    <row r="1286" spans="1:23" x14ac:dyDescent="0.25">
      <c r="A1286"/>
      <c r="B1286"/>
      <c r="C1286"/>
      <c r="D1286"/>
      <c r="E1286"/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</row>
    <row r="1287" spans="1:23" x14ac:dyDescent="0.25">
      <c r="A1287"/>
      <c r="B1287"/>
      <c r="C1287"/>
      <c r="D1287"/>
      <c r="E1287"/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</row>
    <row r="1288" spans="1:23" x14ac:dyDescent="0.25">
      <c r="A1288"/>
      <c r="B1288"/>
      <c r="C1288"/>
      <c r="D1288"/>
      <c r="E1288"/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</row>
    <row r="1289" spans="1:23" x14ac:dyDescent="0.25">
      <c r="A1289"/>
      <c r="B1289"/>
      <c r="C1289"/>
      <c r="D1289"/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</row>
    <row r="1290" spans="1:23" x14ac:dyDescent="0.25">
      <c r="A1290"/>
      <c r="B1290"/>
      <c r="C1290"/>
      <c r="D1290"/>
      <c r="E1290"/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</row>
    <row r="1291" spans="1:23" x14ac:dyDescent="0.25">
      <c r="A1291"/>
      <c r="B1291"/>
      <c r="C1291"/>
      <c r="D1291"/>
      <c r="E1291"/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</row>
    <row r="1292" spans="1:23" x14ac:dyDescent="0.25">
      <c r="A1292"/>
      <c r="B1292"/>
      <c r="C1292"/>
      <c r="D1292"/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</row>
    <row r="1293" spans="1:23" x14ac:dyDescent="0.25">
      <c r="A1293"/>
      <c r="B1293"/>
      <c r="C1293"/>
      <c r="D1293"/>
      <c r="E1293"/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</row>
    <row r="1294" spans="1:23" x14ac:dyDescent="0.25">
      <c r="A1294"/>
      <c r="B1294"/>
      <c r="C1294"/>
      <c r="D1294"/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</row>
    <row r="1295" spans="1:23" x14ac:dyDescent="0.25">
      <c r="A1295"/>
      <c r="B1295"/>
      <c r="C1295"/>
      <c r="D1295"/>
      <c r="E1295"/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</row>
    <row r="1296" spans="1:23" x14ac:dyDescent="0.25">
      <c r="A1296"/>
      <c r="B1296"/>
      <c r="C1296"/>
      <c r="D1296"/>
      <c r="E1296"/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</row>
    <row r="1297" spans="1:23" x14ac:dyDescent="0.25">
      <c r="A1297"/>
      <c r="B1297"/>
      <c r="C1297"/>
      <c r="D1297"/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</row>
    <row r="1298" spans="1:23" x14ac:dyDescent="0.25">
      <c r="A1298"/>
      <c r="B1298"/>
      <c r="C1298"/>
      <c r="D1298"/>
      <c r="E1298"/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</row>
    <row r="1299" spans="1:23" x14ac:dyDescent="0.25">
      <c r="A1299"/>
      <c r="B1299"/>
      <c r="C1299"/>
      <c r="D1299"/>
      <c r="E1299"/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</row>
    <row r="1300" spans="1:23" x14ac:dyDescent="0.25">
      <c r="A1300"/>
      <c r="B1300"/>
      <c r="C1300"/>
      <c r="D1300"/>
      <c r="E1300"/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</row>
    <row r="1301" spans="1:23" x14ac:dyDescent="0.25">
      <c r="A1301"/>
      <c r="B1301"/>
      <c r="C1301"/>
      <c r="D1301"/>
      <c r="E1301"/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</row>
    <row r="1302" spans="1:23" x14ac:dyDescent="0.25">
      <c r="A1302"/>
      <c r="B1302"/>
      <c r="C1302"/>
      <c r="D1302"/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</row>
    <row r="1303" spans="1:23" x14ac:dyDescent="0.25">
      <c r="A1303"/>
      <c r="B1303"/>
      <c r="C1303"/>
      <c r="D1303"/>
      <c r="E1303"/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</row>
    <row r="1304" spans="1:23" x14ac:dyDescent="0.25">
      <c r="A1304"/>
      <c r="B1304"/>
      <c r="C1304"/>
      <c r="D1304"/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</row>
    <row r="1305" spans="1:23" x14ac:dyDescent="0.25">
      <c r="A1305"/>
      <c r="B1305"/>
      <c r="C1305"/>
      <c r="D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</row>
    <row r="1306" spans="1:23" x14ac:dyDescent="0.25">
      <c r="A1306"/>
      <c r="B1306"/>
      <c r="C1306"/>
      <c r="D1306"/>
      <c r="E1306"/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</row>
    <row r="1307" spans="1:23" x14ac:dyDescent="0.25">
      <c r="A1307"/>
      <c r="B1307"/>
      <c r="C1307"/>
      <c r="D1307"/>
      <c r="E1307"/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</row>
    <row r="1308" spans="1:23" x14ac:dyDescent="0.25">
      <c r="A1308"/>
      <c r="B1308"/>
      <c r="C1308"/>
      <c r="D1308"/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</row>
    <row r="1309" spans="1:23" x14ac:dyDescent="0.25">
      <c r="A1309"/>
      <c r="B1309"/>
      <c r="C1309"/>
      <c r="D1309"/>
      <c r="E1309"/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</row>
    <row r="1310" spans="1:23" x14ac:dyDescent="0.25">
      <c r="A1310"/>
      <c r="B1310"/>
      <c r="C1310"/>
      <c r="D1310"/>
      <c r="E1310"/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</row>
    <row r="1311" spans="1:23" x14ac:dyDescent="0.25">
      <c r="A1311"/>
      <c r="B1311"/>
      <c r="C1311"/>
      <c r="D1311"/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</row>
    <row r="1312" spans="1:23" x14ac:dyDescent="0.25">
      <c r="A1312"/>
      <c r="B1312"/>
      <c r="C1312"/>
      <c r="D1312"/>
      <c r="E1312"/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</row>
    <row r="1313" spans="1:23" x14ac:dyDescent="0.25">
      <c r="A1313"/>
      <c r="B1313"/>
      <c r="C1313"/>
      <c r="D1313"/>
      <c r="E1313"/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</row>
    <row r="1314" spans="1:23" x14ac:dyDescent="0.25">
      <c r="A1314"/>
      <c r="B1314"/>
      <c r="C1314"/>
      <c r="D1314"/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</row>
    <row r="1315" spans="1:23" x14ac:dyDescent="0.25">
      <c r="A1315"/>
      <c r="B1315"/>
      <c r="C1315"/>
      <c r="D1315"/>
      <c r="E1315"/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</row>
    <row r="1316" spans="1:23" x14ac:dyDescent="0.25">
      <c r="A1316"/>
      <c r="B1316"/>
      <c r="C1316"/>
      <c r="D1316"/>
      <c r="E1316"/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</row>
    <row r="1317" spans="1:23" x14ac:dyDescent="0.25">
      <c r="A1317"/>
      <c r="B1317"/>
      <c r="C1317"/>
      <c r="D1317"/>
      <c r="E1317"/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</row>
    <row r="1318" spans="1:23" x14ac:dyDescent="0.25">
      <c r="A1318"/>
      <c r="B1318"/>
      <c r="C1318"/>
      <c r="D1318"/>
      <c r="E1318"/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</row>
    <row r="1319" spans="1:23" x14ac:dyDescent="0.25">
      <c r="A1319"/>
      <c r="B1319"/>
      <c r="C1319"/>
      <c r="D1319"/>
      <c r="E1319"/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</row>
    <row r="1320" spans="1:23" x14ac:dyDescent="0.25">
      <c r="A1320"/>
      <c r="B1320"/>
      <c r="C1320"/>
      <c r="D1320"/>
      <c r="E1320"/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</row>
    <row r="1321" spans="1:23" x14ac:dyDescent="0.25">
      <c r="A1321"/>
      <c r="B1321"/>
      <c r="C1321"/>
      <c r="D1321"/>
      <c r="E1321"/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</row>
    <row r="1322" spans="1:23" x14ac:dyDescent="0.25">
      <c r="A1322"/>
      <c r="B1322"/>
      <c r="C1322"/>
      <c r="D1322"/>
      <c r="E1322"/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</row>
    <row r="1323" spans="1:23" x14ac:dyDescent="0.25">
      <c r="A1323"/>
      <c r="B1323"/>
      <c r="C1323"/>
      <c r="D1323"/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</row>
    <row r="1324" spans="1:23" x14ac:dyDescent="0.25">
      <c r="A1324"/>
      <c r="B1324"/>
      <c r="C1324"/>
      <c r="D1324"/>
      <c r="E1324"/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</row>
    <row r="1325" spans="1:23" x14ac:dyDescent="0.25">
      <c r="A1325"/>
      <c r="B1325"/>
      <c r="C1325"/>
      <c r="D1325"/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</row>
    <row r="1326" spans="1:23" x14ac:dyDescent="0.25">
      <c r="A1326"/>
      <c r="B1326"/>
      <c r="C1326"/>
      <c r="D1326"/>
      <c r="E1326"/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</row>
    <row r="1327" spans="1:23" x14ac:dyDescent="0.25">
      <c r="A1327"/>
      <c r="B1327"/>
      <c r="C1327"/>
      <c r="D1327"/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</row>
    <row r="1328" spans="1:23" x14ac:dyDescent="0.25">
      <c r="A1328"/>
      <c r="B1328"/>
      <c r="C1328"/>
      <c r="D1328"/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</row>
    <row r="1329" spans="1:23" x14ac:dyDescent="0.25">
      <c r="A1329"/>
      <c r="B1329"/>
      <c r="C1329"/>
      <c r="D1329"/>
      <c r="E1329"/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</row>
    <row r="1330" spans="1:23" x14ac:dyDescent="0.25">
      <c r="A1330"/>
      <c r="B1330"/>
      <c r="C1330"/>
      <c r="D1330"/>
      <c r="E1330"/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</row>
    <row r="1331" spans="1:23" x14ac:dyDescent="0.25">
      <c r="A1331"/>
      <c r="B1331"/>
      <c r="C1331"/>
      <c r="D1331"/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</row>
    <row r="1332" spans="1:23" x14ac:dyDescent="0.25">
      <c r="A1332"/>
      <c r="B1332"/>
      <c r="C1332"/>
      <c r="D1332"/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</row>
    <row r="1333" spans="1:23" x14ac:dyDescent="0.25">
      <c r="A1333"/>
      <c r="B1333"/>
      <c r="C1333"/>
      <c r="D1333"/>
      <c r="E1333"/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</row>
    <row r="1334" spans="1:23" x14ac:dyDescent="0.25">
      <c r="A1334"/>
      <c r="B1334"/>
      <c r="C1334"/>
      <c r="D1334"/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</row>
    <row r="1335" spans="1:23" x14ac:dyDescent="0.25">
      <c r="A1335"/>
      <c r="B1335"/>
      <c r="C1335"/>
      <c r="D1335"/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</row>
    <row r="1336" spans="1:23" x14ac:dyDescent="0.25">
      <c r="A1336"/>
      <c r="B1336"/>
      <c r="C1336"/>
      <c r="D1336"/>
      <c r="E1336"/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</row>
    <row r="1337" spans="1:23" x14ac:dyDescent="0.25">
      <c r="A1337"/>
      <c r="B1337"/>
      <c r="C1337"/>
      <c r="D1337"/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</row>
    <row r="1338" spans="1:23" x14ac:dyDescent="0.25">
      <c r="A1338"/>
      <c r="B1338"/>
      <c r="C1338"/>
      <c r="D1338"/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</row>
    <row r="1339" spans="1:23" x14ac:dyDescent="0.25">
      <c r="A1339"/>
      <c r="B1339"/>
      <c r="C1339"/>
      <c r="D1339"/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</row>
    <row r="1340" spans="1:23" x14ac:dyDescent="0.25">
      <c r="A1340"/>
      <c r="B1340"/>
      <c r="C1340"/>
      <c r="D1340"/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</row>
    <row r="1341" spans="1:23" x14ac:dyDescent="0.25">
      <c r="A1341"/>
      <c r="B1341"/>
      <c r="C1341"/>
      <c r="D1341"/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</row>
    <row r="1342" spans="1:23" x14ac:dyDescent="0.25">
      <c r="A1342"/>
      <c r="B1342"/>
      <c r="C1342"/>
      <c r="D1342"/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</row>
    <row r="1343" spans="1:23" x14ac:dyDescent="0.25">
      <c r="A1343"/>
      <c r="B1343"/>
      <c r="C1343"/>
      <c r="D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</row>
    <row r="1344" spans="1:23" x14ac:dyDescent="0.25">
      <c r="A1344"/>
      <c r="B1344"/>
      <c r="C1344"/>
      <c r="D1344"/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</row>
    <row r="1345" spans="1:23" x14ac:dyDescent="0.25">
      <c r="A1345"/>
      <c r="B1345"/>
      <c r="C1345"/>
      <c r="D1345"/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</row>
    <row r="1346" spans="1:23" x14ac:dyDescent="0.25">
      <c r="A1346"/>
      <c r="B1346"/>
      <c r="C1346"/>
      <c r="D1346"/>
      <c r="E1346"/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</row>
    <row r="1347" spans="1:23" x14ac:dyDescent="0.25">
      <c r="A1347"/>
      <c r="B1347"/>
      <c r="C1347"/>
      <c r="D1347"/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</row>
    <row r="1348" spans="1:23" x14ac:dyDescent="0.25">
      <c r="A1348"/>
      <c r="B1348"/>
      <c r="C1348"/>
      <c r="D1348"/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</row>
    <row r="1349" spans="1:23" x14ac:dyDescent="0.25">
      <c r="A1349"/>
      <c r="B1349"/>
      <c r="C1349"/>
      <c r="D1349"/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</row>
    <row r="1350" spans="1:23" x14ac:dyDescent="0.25">
      <c r="A1350"/>
      <c r="B1350"/>
      <c r="C1350"/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</row>
    <row r="1351" spans="1:23" x14ac:dyDescent="0.25">
      <c r="A1351"/>
      <c r="B1351"/>
      <c r="C1351"/>
      <c r="D1351"/>
      <c r="E1351"/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</row>
    <row r="1352" spans="1:23" x14ac:dyDescent="0.25">
      <c r="A1352"/>
      <c r="B1352"/>
      <c r="C1352"/>
      <c r="D1352"/>
      <c r="E1352"/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</row>
    <row r="1353" spans="1:23" x14ac:dyDescent="0.25">
      <c r="A1353"/>
      <c r="B1353"/>
      <c r="C1353"/>
      <c r="D1353"/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</row>
    <row r="1354" spans="1:23" x14ac:dyDescent="0.25">
      <c r="A1354"/>
      <c r="B1354"/>
      <c r="C1354"/>
      <c r="D1354"/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</row>
    <row r="1355" spans="1:23" x14ac:dyDescent="0.25">
      <c r="A1355"/>
      <c r="B1355"/>
      <c r="C1355"/>
      <c r="D1355"/>
      <c r="E1355"/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</row>
    <row r="1356" spans="1:23" x14ac:dyDescent="0.25">
      <c r="A1356"/>
      <c r="B1356"/>
      <c r="C1356"/>
      <c r="D1356"/>
      <c r="E1356"/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</row>
    <row r="1357" spans="1:23" x14ac:dyDescent="0.25">
      <c r="A1357"/>
      <c r="B1357"/>
      <c r="C1357"/>
      <c r="D1357"/>
      <c r="E1357"/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</row>
    <row r="1358" spans="1:23" x14ac:dyDescent="0.25">
      <c r="A1358"/>
      <c r="B1358"/>
      <c r="C1358"/>
      <c r="D1358"/>
      <c r="E1358"/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</row>
    <row r="1359" spans="1:23" x14ac:dyDescent="0.25">
      <c r="A1359"/>
      <c r="B1359"/>
      <c r="C1359"/>
      <c r="D1359"/>
      <c r="E1359"/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</row>
    <row r="1360" spans="1:23" x14ac:dyDescent="0.25">
      <c r="A1360"/>
      <c r="B1360"/>
      <c r="C1360"/>
      <c r="D1360"/>
      <c r="E1360"/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</row>
    <row r="1361" spans="1:23" x14ac:dyDescent="0.25">
      <c r="A1361"/>
      <c r="B1361"/>
      <c r="C1361"/>
      <c r="D1361"/>
      <c r="E1361"/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</row>
    <row r="1362" spans="1:23" x14ac:dyDescent="0.25">
      <c r="A1362"/>
      <c r="B1362"/>
      <c r="C1362"/>
      <c r="D1362"/>
      <c r="E1362"/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</row>
    <row r="1363" spans="1:23" x14ac:dyDescent="0.25">
      <c r="A1363"/>
      <c r="B1363"/>
      <c r="C1363"/>
      <c r="D1363"/>
      <c r="E1363"/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</row>
    <row r="1364" spans="1:23" x14ac:dyDescent="0.25">
      <c r="A1364"/>
      <c r="B1364"/>
      <c r="C1364"/>
      <c r="D1364"/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</row>
    <row r="1365" spans="1:23" x14ac:dyDescent="0.25">
      <c r="A1365"/>
      <c r="B1365"/>
      <c r="C1365"/>
      <c r="D1365"/>
      <c r="E1365"/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</row>
    <row r="1366" spans="1:23" x14ac:dyDescent="0.25">
      <c r="A1366"/>
      <c r="B1366"/>
      <c r="C1366"/>
      <c r="D1366"/>
      <c r="E1366"/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</row>
    <row r="1367" spans="1:23" x14ac:dyDescent="0.25">
      <c r="A1367"/>
      <c r="B1367"/>
      <c r="C1367"/>
      <c r="D1367"/>
      <c r="E1367"/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</row>
    <row r="1368" spans="1:23" x14ac:dyDescent="0.25">
      <c r="A1368"/>
      <c r="B1368"/>
      <c r="C1368"/>
      <c r="D1368"/>
      <c r="E1368"/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</row>
    <row r="1369" spans="1:23" x14ac:dyDescent="0.25">
      <c r="A1369"/>
      <c r="B1369"/>
      <c r="C1369"/>
      <c r="D1369"/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</row>
    <row r="1370" spans="1:23" x14ac:dyDescent="0.25">
      <c r="A1370"/>
      <c r="B1370"/>
      <c r="C1370"/>
      <c r="D1370"/>
      <c r="E1370"/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</row>
    <row r="1371" spans="1:23" x14ac:dyDescent="0.25">
      <c r="A1371"/>
      <c r="B1371"/>
      <c r="C1371"/>
      <c r="D1371"/>
      <c r="E1371"/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</row>
    <row r="1372" spans="1:23" x14ac:dyDescent="0.25">
      <c r="A1372"/>
      <c r="B1372"/>
      <c r="C1372"/>
      <c r="D1372"/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</row>
    <row r="1373" spans="1:23" x14ac:dyDescent="0.25">
      <c r="A1373"/>
      <c r="B1373"/>
      <c r="C1373"/>
      <c r="D1373"/>
      <c r="E1373"/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</row>
    <row r="1374" spans="1:23" x14ac:dyDescent="0.25">
      <c r="A1374"/>
      <c r="B1374"/>
      <c r="C1374"/>
      <c r="D1374"/>
      <c r="E1374"/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</row>
    <row r="1375" spans="1:23" x14ac:dyDescent="0.25">
      <c r="A1375"/>
      <c r="B1375"/>
      <c r="C1375"/>
      <c r="D1375"/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</row>
    <row r="1376" spans="1:23" x14ac:dyDescent="0.25">
      <c r="A1376"/>
      <c r="B1376"/>
      <c r="C1376"/>
      <c r="D1376"/>
      <c r="E1376"/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</row>
    <row r="1377" spans="1:23" x14ac:dyDescent="0.25">
      <c r="A1377"/>
      <c r="B1377"/>
      <c r="C1377"/>
      <c r="D1377"/>
      <c r="E1377"/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</row>
    <row r="1378" spans="1:23" x14ac:dyDescent="0.25">
      <c r="A1378"/>
      <c r="B1378"/>
      <c r="C1378"/>
      <c r="D1378"/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</row>
    <row r="1379" spans="1:23" x14ac:dyDescent="0.25">
      <c r="A1379"/>
      <c r="B1379"/>
      <c r="C1379"/>
      <c r="D1379"/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</row>
    <row r="1380" spans="1:23" x14ac:dyDescent="0.25">
      <c r="A1380"/>
      <c r="B1380"/>
      <c r="C1380"/>
      <c r="D1380"/>
      <c r="E1380"/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</row>
    <row r="1381" spans="1:23" x14ac:dyDescent="0.25">
      <c r="A1381"/>
      <c r="B1381"/>
      <c r="C1381"/>
      <c r="D1381"/>
      <c r="E1381"/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</row>
    <row r="1382" spans="1:23" x14ac:dyDescent="0.25">
      <c r="A1382"/>
      <c r="B1382"/>
      <c r="C1382"/>
      <c r="D1382"/>
      <c r="E1382"/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</row>
    <row r="1383" spans="1:23" x14ac:dyDescent="0.25">
      <c r="A1383"/>
      <c r="B1383"/>
      <c r="C1383"/>
      <c r="D1383"/>
      <c r="E1383"/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</row>
    <row r="1384" spans="1:23" x14ac:dyDescent="0.25">
      <c r="A1384"/>
      <c r="B1384"/>
      <c r="C1384"/>
      <c r="D1384"/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</row>
    <row r="1385" spans="1:23" x14ac:dyDescent="0.25">
      <c r="A1385"/>
      <c r="B1385"/>
      <c r="C1385"/>
      <c r="D1385"/>
      <c r="E1385"/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</row>
    <row r="1386" spans="1:23" x14ac:dyDescent="0.25">
      <c r="A1386"/>
      <c r="B1386"/>
      <c r="C1386"/>
      <c r="D1386"/>
      <c r="E1386"/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</row>
    <row r="1387" spans="1:23" x14ac:dyDescent="0.25">
      <c r="A1387"/>
      <c r="B1387"/>
      <c r="C1387"/>
      <c r="D1387"/>
      <c r="E1387"/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</row>
    <row r="1388" spans="1:23" x14ac:dyDescent="0.25">
      <c r="A1388"/>
      <c r="B1388"/>
      <c r="C1388"/>
      <c r="D1388"/>
      <c r="E1388"/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</row>
    <row r="1389" spans="1:23" x14ac:dyDescent="0.25">
      <c r="A1389"/>
      <c r="B1389"/>
      <c r="C1389"/>
      <c r="D1389"/>
      <c r="E1389"/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</row>
    <row r="1390" spans="1:23" x14ac:dyDescent="0.25">
      <c r="A1390"/>
      <c r="B1390"/>
      <c r="C1390"/>
      <c r="D1390"/>
      <c r="E1390"/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</row>
    <row r="1391" spans="1:23" x14ac:dyDescent="0.25">
      <c r="A1391"/>
      <c r="B1391"/>
      <c r="C1391"/>
      <c r="D1391"/>
      <c r="E1391"/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</row>
    <row r="1392" spans="1:23" x14ac:dyDescent="0.25">
      <c r="A1392"/>
      <c r="B1392"/>
      <c r="C1392"/>
      <c r="D1392"/>
      <c r="E1392"/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</row>
    <row r="1393" spans="1:23" x14ac:dyDescent="0.25">
      <c r="A1393"/>
      <c r="B1393"/>
      <c r="C1393"/>
      <c r="D1393"/>
      <c r="E1393"/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</row>
    <row r="1394" spans="1:23" x14ac:dyDescent="0.25">
      <c r="A1394"/>
      <c r="B1394"/>
      <c r="C1394"/>
      <c r="D1394"/>
      <c r="E1394"/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</row>
    <row r="1395" spans="1:23" x14ac:dyDescent="0.25">
      <c r="A1395"/>
      <c r="B1395"/>
      <c r="C1395"/>
      <c r="D1395"/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</row>
    <row r="1396" spans="1:23" x14ac:dyDescent="0.25">
      <c r="A1396"/>
      <c r="B1396"/>
      <c r="C1396"/>
      <c r="D1396"/>
      <c r="E1396"/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</row>
    <row r="1397" spans="1:23" x14ac:dyDescent="0.25">
      <c r="A1397"/>
      <c r="B1397"/>
      <c r="C1397"/>
      <c r="D1397"/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</row>
    <row r="1398" spans="1:23" x14ac:dyDescent="0.25">
      <c r="A1398"/>
      <c r="B1398"/>
      <c r="C1398"/>
      <c r="D1398"/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</row>
    <row r="1399" spans="1:23" x14ac:dyDescent="0.25">
      <c r="A1399"/>
      <c r="B1399"/>
      <c r="C1399"/>
      <c r="D1399"/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</row>
    <row r="1400" spans="1:23" x14ac:dyDescent="0.25">
      <c r="A1400"/>
      <c r="B1400"/>
      <c r="C1400"/>
      <c r="D1400"/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</row>
    <row r="1401" spans="1:23" x14ac:dyDescent="0.25">
      <c r="A1401"/>
      <c r="B1401"/>
      <c r="C1401"/>
      <c r="D1401"/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</row>
    <row r="1402" spans="1:23" x14ac:dyDescent="0.25">
      <c r="A1402"/>
      <c r="B1402"/>
      <c r="C1402"/>
      <c r="D1402"/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</row>
    <row r="1403" spans="1:23" x14ac:dyDescent="0.25">
      <c r="A1403"/>
      <c r="B1403"/>
      <c r="C1403"/>
      <c r="D1403"/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</row>
    <row r="1404" spans="1:23" x14ac:dyDescent="0.25">
      <c r="A1404"/>
      <c r="B1404"/>
      <c r="C1404"/>
      <c r="D1404"/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</row>
    <row r="1405" spans="1:23" x14ac:dyDescent="0.25">
      <c r="A1405"/>
      <c r="B1405"/>
      <c r="C1405"/>
      <c r="D1405"/>
      <c r="E1405"/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</row>
    <row r="1406" spans="1:23" x14ac:dyDescent="0.25">
      <c r="A1406"/>
      <c r="B1406"/>
      <c r="C1406"/>
      <c r="D1406"/>
      <c r="E1406"/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</row>
    <row r="1407" spans="1:23" x14ac:dyDescent="0.25">
      <c r="A1407"/>
      <c r="B1407"/>
      <c r="C1407"/>
      <c r="D1407"/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</row>
    <row r="1408" spans="1:23" x14ac:dyDescent="0.25">
      <c r="A1408"/>
      <c r="B1408"/>
      <c r="C1408"/>
      <c r="D1408"/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</row>
    <row r="1409" spans="1:23" x14ac:dyDescent="0.25">
      <c r="A1409"/>
      <c r="B1409"/>
      <c r="C1409"/>
      <c r="D1409"/>
      <c r="E1409"/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</row>
    <row r="1410" spans="1:23" x14ac:dyDescent="0.25">
      <c r="A1410"/>
      <c r="B1410"/>
      <c r="C1410"/>
      <c r="D1410"/>
      <c r="E1410"/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</row>
    <row r="1411" spans="1:23" x14ac:dyDescent="0.25">
      <c r="A1411"/>
      <c r="B1411"/>
      <c r="C1411"/>
      <c r="D1411"/>
      <c r="E1411"/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</row>
    <row r="1412" spans="1:23" x14ac:dyDescent="0.25">
      <c r="A1412"/>
      <c r="B1412"/>
      <c r="C1412"/>
      <c r="D1412"/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</row>
    <row r="1413" spans="1:23" x14ac:dyDescent="0.25">
      <c r="A1413"/>
      <c r="B1413"/>
      <c r="C1413"/>
      <c r="D1413"/>
      <c r="E1413"/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</row>
    <row r="1414" spans="1:23" x14ac:dyDescent="0.25">
      <c r="A1414"/>
      <c r="B1414"/>
      <c r="C1414"/>
      <c r="D1414"/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</row>
    <row r="1415" spans="1:23" x14ac:dyDescent="0.25">
      <c r="A1415"/>
      <c r="B1415"/>
      <c r="C1415"/>
      <c r="D1415"/>
      <c r="E1415"/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</row>
    <row r="1416" spans="1:23" x14ac:dyDescent="0.25">
      <c r="A1416"/>
      <c r="B1416"/>
      <c r="C1416"/>
      <c r="D1416"/>
      <c r="E1416"/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</row>
    <row r="1417" spans="1:23" x14ac:dyDescent="0.25">
      <c r="A1417"/>
      <c r="B1417"/>
      <c r="C1417"/>
      <c r="D1417"/>
      <c r="E1417"/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</row>
    <row r="1418" spans="1:23" x14ac:dyDescent="0.25">
      <c r="A1418"/>
      <c r="B1418"/>
      <c r="C1418"/>
      <c r="D1418"/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</row>
    <row r="1419" spans="1:23" x14ac:dyDescent="0.25">
      <c r="A1419"/>
      <c r="B1419"/>
      <c r="C1419"/>
      <c r="D1419"/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</row>
    <row r="1420" spans="1:23" x14ac:dyDescent="0.25">
      <c r="A1420"/>
      <c r="B1420"/>
      <c r="C1420"/>
      <c r="D1420"/>
      <c r="E1420"/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</row>
    <row r="1421" spans="1:23" x14ac:dyDescent="0.25">
      <c r="A1421"/>
      <c r="B1421"/>
      <c r="C1421"/>
      <c r="D1421"/>
      <c r="E1421"/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</row>
    <row r="1422" spans="1:23" x14ac:dyDescent="0.25">
      <c r="A1422"/>
      <c r="B1422"/>
      <c r="C1422"/>
      <c r="D1422"/>
      <c r="E1422"/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</row>
    <row r="1423" spans="1:23" x14ac:dyDescent="0.25">
      <c r="A1423"/>
      <c r="B1423"/>
      <c r="C1423"/>
      <c r="D1423"/>
      <c r="E1423"/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</row>
    <row r="1424" spans="1:23" x14ac:dyDescent="0.25">
      <c r="A1424"/>
      <c r="B1424"/>
      <c r="C1424"/>
      <c r="D1424"/>
      <c r="E1424"/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</row>
    <row r="1425" spans="1:23" x14ac:dyDescent="0.25">
      <c r="A1425"/>
      <c r="B1425"/>
      <c r="C1425"/>
      <c r="D1425"/>
      <c r="E1425"/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</row>
    <row r="1426" spans="1:23" x14ac:dyDescent="0.25">
      <c r="A1426"/>
      <c r="B1426"/>
      <c r="C1426"/>
      <c r="D1426"/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</row>
    <row r="1427" spans="1:23" x14ac:dyDescent="0.25">
      <c r="A1427"/>
      <c r="B1427"/>
      <c r="C1427"/>
      <c r="D1427"/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</row>
    <row r="1428" spans="1:23" x14ac:dyDescent="0.25">
      <c r="A1428"/>
      <c r="B1428"/>
      <c r="C1428"/>
      <c r="D1428"/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</row>
    <row r="1429" spans="1:23" x14ac:dyDescent="0.25">
      <c r="A1429"/>
      <c r="B1429"/>
      <c r="C1429"/>
      <c r="D1429"/>
      <c r="E1429"/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</row>
    <row r="1430" spans="1:23" x14ac:dyDescent="0.25">
      <c r="A1430"/>
      <c r="B1430"/>
      <c r="C1430"/>
      <c r="D1430"/>
      <c r="E1430"/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</row>
    <row r="1431" spans="1:23" x14ac:dyDescent="0.25">
      <c r="A1431"/>
      <c r="B1431"/>
      <c r="C1431"/>
      <c r="D1431"/>
      <c r="E1431"/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</row>
    <row r="1432" spans="1:23" x14ac:dyDescent="0.25">
      <c r="A1432"/>
      <c r="B1432"/>
      <c r="C1432"/>
      <c r="D1432"/>
      <c r="E1432"/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</row>
    <row r="1433" spans="1:23" x14ac:dyDescent="0.25">
      <c r="A1433"/>
      <c r="B1433"/>
      <c r="C1433"/>
      <c r="D1433"/>
      <c r="E1433"/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</row>
    <row r="1434" spans="1:23" x14ac:dyDescent="0.25">
      <c r="A1434"/>
      <c r="B1434"/>
      <c r="C1434"/>
      <c r="D1434"/>
      <c r="E1434"/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</row>
    <row r="1435" spans="1:23" x14ac:dyDescent="0.25">
      <c r="A1435"/>
      <c r="B1435"/>
      <c r="C1435"/>
      <c r="D1435"/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</row>
    <row r="1436" spans="1:23" x14ac:dyDescent="0.25">
      <c r="A1436"/>
      <c r="B1436"/>
      <c r="C1436"/>
      <c r="D1436"/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</row>
    <row r="1437" spans="1:23" x14ac:dyDescent="0.25">
      <c r="A1437"/>
      <c r="B1437"/>
      <c r="C1437"/>
      <c r="D1437"/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</row>
    <row r="1438" spans="1:23" x14ac:dyDescent="0.25">
      <c r="A1438"/>
      <c r="B1438"/>
      <c r="C1438"/>
      <c r="D1438"/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</row>
    <row r="1439" spans="1:23" x14ac:dyDescent="0.25">
      <c r="A1439"/>
      <c r="B1439"/>
      <c r="C1439"/>
      <c r="D1439"/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</row>
    <row r="1440" spans="1:23" x14ac:dyDescent="0.25">
      <c r="A1440"/>
      <c r="B1440"/>
      <c r="C1440"/>
      <c r="D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</row>
    <row r="1441" spans="1:23" x14ac:dyDescent="0.25">
      <c r="A1441"/>
      <c r="B1441"/>
      <c r="C1441"/>
      <c r="D1441"/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</row>
    <row r="1442" spans="1:23" x14ac:dyDescent="0.25">
      <c r="A1442"/>
      <c r="B1442"/>
      <c r="C1442"/>
      <c r="D1442"/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</row>
    <row r="1443" spans="1:23" x14ac:dyDescent="0.25">
      <c r="A1443"/>
      <c r="B1443"/>
      <c r="C1443"/>
      <c r="D1443"/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</row>
    <row r="1444" spans="1:23" x14ac:dyDescent="0.25">
      <c r="A1444"/>
      <c r="B1444"/>
      <c r="C1444"/>
      <c r="D1444"/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</row>
    <row r="1445" spans="1:23" x14ac:dyDescent="0.25">
      <c r="A1445"/>
      <c r="B1445"/>
      <c r="C1445"/>
      <c r="D1445"/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</row>
    <row r="1446" spans="1:23" x14ac:dyDescent="0.25">
      <c r="A1446"/>
      <c r="B1446"/>
      <c r="C1446"/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</row>
    <row r="1447" spans="1:23" x14ac:dyDescent="0.25">
      <c r="A1447"/>
      <c r="B1447"/>
      <c r="C1447"/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</row>
    <row r="1448" spans="1:23" x14ac:dyDescent="0.25">
      <c r="A1448"/>
      <c r="B1448"/>
      <c r="C1448"/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</row>
    <row r="1449" spans="1:23" x14ac:dyDescent="0.25">
      <c r="A1449"/>
      <c r="B1449"/>
      <c r="C1449"/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</row>
    <row r="1450" spans="1:23" x14ac:dyDescent="0.25">
      <c r="A1450"/>
      <c r="B1450"/>
      <c r="C1450"/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</row>
    <row r="1451" spans="1:23" x14ac:dyDescent="0.25">
      <c r="A1451"/>
      <c r="B1451"/>
      <c r="C1451"/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</row>
    <row r="1452" spans="1:23" x14ac:dyDescent="0.25">
      <c r="A1452"/>
      <c r="B1452"/>
      <c r="C1452"/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</row>
    <row r="1453" spans="1:23" x14ac:dyDescent="0.25">
      <c r="A1453"/>
      <c r="B1453"/>
      <c r="C1453"/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</row>
    <row r="1454" spans="1:23" x14ac:dyDescent="0.25">
      <c r="A1454"/>
      <c r="B1454"/>
      <c r="C1454"/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</row>
    <row r="1455" spans="1:23" x14ac:dyDescent="0.25">
      <c r="A1455"/>
      <c r="B1455"/>
      <c r="C1455"/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</row>
    <row r="1456" spans="1:23" x14ac:dyDescent="0.25">
      <c r="A1456"/>
      <c r="B1456"/>
      <c r="C1456"/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</row>
    <row r="1457" spans="1:23" x14ac:dyDescent="0.25">
      <c r="A1457"/>
      <c r="B1457"/>
      <c r="C1457"/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</row>
    <row r="1458" spans="1:23" x14ac:dyDescent="0.25">
      <c r="A1458"/>
      <c r="B1458"/>
      <c r="C1458"/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</row>
    <row r="1459" spans="1:23" x14ac:dyDescent="0.25">
      <c r="A1459"/>
      <c r="B1459"/>
      <c r="C1459"/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</row>
    <row r="1460" spans="1:23" x14ac:dyDescent="0.25">
      <c r="A1460"/>
      <c r="B1460"/>
      <c r="C1460"/>
      <c r="D1460"/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</row>
    <row r="1461" spans="1:23" x14ac:dyDescent="0.25">
      <c r="A1461"/>
      <c r="B1461"/>
      <c r="C1461"/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</row>
    <row r="1462" spans="1:23" x14ac:dyDescent="0.25">
      <c r="A1462"/>
      <c r="B1462"/>
      <c r="C1462"/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</row>
    <row r="1463" spans="1:23" x14ac:dyDescent="0.25">
      <c r="A1463"/>
      <c r="B1463"/>
      <c r="C1463"/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</row>
    <row r="1464" spans="1:23" x14ac:dyDescent="0.25">
      <c r="A1464"/>
      <c r="B1464"/>
      <c r="C1464"/>
      <c r="D1464"/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</row>
    <row r="1465" spans="1:23" x14ac:dyDescent="0.25">
      <c r="A1465"/>
      <c r="B1465"/>
      <c r="C1465"/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</row>
    <row r="1466" spans="1:23" x14ac:dyDescent="0.25">
      <c r="A1466"/>
      <c r="B1466"/>
      <c r="C1466"/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</row>
    <row r="1467" spans="1:23" x14ac:dyDescent="0.25">
      <c r="A1467"/>
      <c r="B1467"/>
      <c r="C1467"/>
      <c r="D1467"/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</row>
    <row r="1468" spans="1:23" x14ac:dyDescent="0.25">
      <c r="A1468"/>
      <c r="B1468"/>
      <c r="C1468"/>
      <c r="D1468"/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</row>
    <row r="1469" spans="1:23" x14ac:dyDescent="0.25">
      <c r="A1469"/>
      <c r="B1469"/>
      <c r="C1469"/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</row>
    <row r="1470" spans="1:23" x14ac:dyDescent="0.25">
      <c r="A1470"/>
      <c r="B1470"/>
      <c r="C1470"/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</row>
    <row r="1471" spans="1:23" x14ac:dyDescent="0.25">
      <c r="A1471"/>
      <c r="B1471"/>
      <c r="C1471"/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</row>
    <row r="1472" spans="1:23" x14ac:dyDescent="0.25">
      <c r="A1472"/>
      <c r="B1472"/>
      <c r="C1472"/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</row>
    <row r="1473" spans="1:23" x14ac:dyDescent="0.25">
      <c r="A1473"/>
      <c r="B1473"/>
      <c r="C1473"/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</row>
    <row r="1474" spans="1:23" x14ac:dyDescent="0.25">
      <c r="A1474"/>
      <c r="B1474"/>
      <c r="C1474"/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</row>
    <row r="1475" spans="1:23" x14ac:dyDescent="0.25">
      <c r="A1475"/>
      <c r="B1475"/>
      <c r="C1475"/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</row>
    <row r="1476" spans="1:23" x14ac:dyDescent="0.25">
      <c r="A1476"/>
      <c r="B1476"/>
      <c r="C1476"/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</row>
    <row r="1477" spans="1:23" x14ac:dyDescent="0.25">
      <c r="A1477"/>
      <c r="B1477"/>
      <c r="C1477"/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</row>
    <row r="1478" spans="1:23" x14ac:dyDescent="0.25">
      <c r="A1478"/>
      <c r="B1478"/>
      <c r="C1478"/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</row>
    <row r="1479" spans="1:23" x14ac:dyDescent="0.25">
      <c r="A1479"/>
      <c r="B1479"/>
      <c r="C1479"/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</row>
    <row r="1480" spans="1:23" x14ac:dyDescent="0.25">
      <c r="A1480"/>
      <c r="B1480"/>
      <c r="C1480"/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</row>
    <row r="1481" spans="1:23" x14ac:dyDescent="0.25">
      <c r="A1481"/>
      <c r="B1481"/>
      <c r="C1481"/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</row>
    <row r="1482" spans="1:23" x14ac:dyDescent="0.25">
      <c r="A1482"/>
      <c r="B1482"/>
      <c r="C1482"/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</row>
    <row r="1483" spans="1:23" x14ac:dyDescent="0.25">
      <c r="A1483"/>
      <c r="B1483"/>
      <c r="C1483"/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</row>
    <row r="1484" spans="1:23" x14ac:dyDescent="0.25">
      <c r="A1484"/>
      <c r="B1484"/>
      <c r="C1484"/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</row>
    <row r="1485" spans="1:23" x14ac:dyDescent="0.25">
      <c r="A1485"/>
      <c r="B1485"/>
      <c r="C1485"/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</row>
    <row r="1486" spans="1:23" x14ac:dyDescent="0.25">
      <c r="A1486"/>
      <c r="B1486"/>
      <c r="C1486"/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</row>
    <row r="1487" spans="1:23" x14ac:dyDescent="0.25">
      <c r="A1487"/>
      <c r="B1487"/>
      <c r="C1487"/>
      <c r="D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</row>
    <row r="1488" spans="1:23" x14ac:dyDescent="0.25">
      <c r="A1488"/>
      <c r="B1488"/>
      <c r="C1488"/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</row>
    <row r="1489" spans="1:23" x14ac:dyDescent="0.25">
      <c r="A1489"/>
      <c r="B1489"/>
      <c r="C1489"/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</row>
    <row r="1490" spans="1:23" x14ac:dyDescent="0.25">
      <c r="A1490"/>
      <c r="B1490"/>
      <c r="C1490"/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</row>
    <row r="1491" spans="1:23" x14ac:dyDescent="0.25">
      <c r="A1491"/>
      <c r="B1491"/>
      <c r="C1491"/>
      <c r="D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</row>
    <row r="1492" spans="1:23" x14ac:dyDescent="0.25">
      <c r="A1492"/>
      <c r="B1492"/>
      <c r="C1492"/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</row>
    <row r="1493" spans="1:23" x14ac:dyDescent="0.25">
      <c r="A1493"/>
      <c r="B1493"/>
      <c r="C1493"/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</row>
    <row r="1494" spans="1:23" x14ac:dyDescent="0.25">
      <c r="A1494"/>
      <c r="B1494"/>
      <c r="C1494"/>
      <c r="D1494"/>
      <c r="E1494"/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</row>
    <row r="1495" spans="1:23" x14ac:dyDescent="0.25">
      <c r="A1495"/>
      <c r="B1495"/>
      <c r="C1495"/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</row>
    <row r="1496" spans="1:23" x14ac:dyDescent="0.25">
      <c r="A1496"/>
      <c r="B1496"/>
      <c r="C1496"/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</row>
    <row r="1497" spans="1:23" x14ac:dyDescent="0.25">
      <c r="A1497"/>
      <c r="B1497"/>
      <c r="C1497"/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</row>
    <row r="1498" spans="1:23" x14ac:dyDescent="0.25">
      <c r="A1498"/>
      <c r="B1498"/>
      <c r="C1498"/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</row>
    <row r="1499" spans="1:23" x14ac:dyDescent="0.25">
      <c r="A1499"/>
      <c r="B1499"/>
      <c r="C1499"/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</row>
    <row r="1500" spans="1:23" x14ac:dyDescent="0.25">
      <c r="A1500"/>
      <c r="B1500"/>
      <c r="C1500"/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</row>
    <row r="1501" spans="1:23" x14ac:dyDescent="0.25">
      <c r="A1501"/>
      <c r="B1501"/>
      <c r="C1501"/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</row>
    <row r="1502" spans="1:23" x14ac:dyDescent="0.25">
      <c r="A1502"/>
      <c r="B1502"/>
      <c r="C1502"/>
      <c r="D1502"/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</row>
    <row r="1503" spans="1:23" x14ac:dyDescent="0.25">
      <c r="A1503"/>
      <c r="B1503"/>
      <c r="C1503"/>
      <c r="D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</row>
    <row r="1504" spans="1:23" x14ac:dyDescent="0.25">
      <c r="A1504"/>
      <c r="B1504"/>
      <c r="C1504"/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</row>
    <row r="1505" spans="1:23" x14ac:dyDescent="0.25">
      <c r="A1505"/>
      <c r="B1505"/>
      <c r="C1505"/>
      <c r="D1505"/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</row>
    <row r="1506" spans="1:23" x14ac:dyDescent="0.25">
      <c r="A1506"/>
      <c r="B1506"/>
      <c r="C1506"/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</row>
    <row r="1507" spans="1:23" x14ac:dyDescent="0.25">
      <c r="A1507"/>
      <c r="B1507"/>
      <c r="C1507"/>
      <c r="D1507"/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</row>
    <row r="1508" spans="1:23" x14ac:dyDescent="0.25">
      <c r="A1508"/>
      <c r="B1508"/>
      <c r="C1508"/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</row>
    <row r="1509" spans="1:23" x14ac:dyDescent="0.25">
      <c r="A1509"/>
      <c r="B1509"/>
      <c r="C1509"/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</row>
    <row r="1510" spans="1:23" x14ac:dyDescent="0.25">
      <c r="A1510"/>
      <c r="B1510"/>
      <c r="C1510"/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</row>
    <row r="1511" spans="1:23" x14ac:dyDescent="0.25">
      <c r="A1511"/>
      <c r="B1511"/>
      <c r="C1511"/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</row>
    <row r="1512" spans="1:23" x14ac:dyDescent="0.25">
      <c r="A1512"/>
      <c r="B1512"/>
      <c r="C1512"/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</row>
    <row r="1513" spans="1:23" x14ac:dyDescent="0.25">
      <c r="A1513"/>
      <c r="B1513"/>
      <c r="C1513"/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</row>
    <row r="1514" spans="1:23" x14ac:dyDescent="0.25">
      <c r="A1514"/>
      <c r="B1514"/>
      <c r="C1514"/>
      <c r="D1514"/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</row>
    <row r="1515" spans="1:23" x14ac:dyDescent="0.25">
      <c r="A1515"/>
      <c r="B1515"/>
      <c r="C1515"/>
      <c r="D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</row>
    <row r="1516" spans="1:23" x14ac:dyDescent="0.25">
      <c r="A1516"/>
      <c r="B1516"/>
      <c r="C1516"/>
      <c r="D1516"/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</row>
    <row r="1517" spans="1:23" x14ac:dyDescent="0.25">
      <c r="A1517"/>
      <c r="B1517"/>
      <c r="C1517"/>
      <c r="D1517"/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</row>
    <row r="1518" spans="1:23" x14ac:dyDescent="0.25">
      <c r="A1518"/>
      <c r="B1518"/>
      <c r="C1518"/>
      <c r="D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</row>
    <row r="1519" spans="1:23" x14ac:dyDescent="0.25">
      <c r="A1519"/>
      <c r="B1519"/>
      <c r="C1519"/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</row>
    <row r="1520" spans="1:23" x14ac:dyDescent="0.25">
      <c r="A1520"/>
      <c r="B1520"/>
      <c r="C1520"/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</row>
    <row r="1521" spans="1:23" x14ac:dyDescent="0.25">
      <c r="A1521"/>
      <c r="B1521"/>
      <c r="C1521"/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</row>
    <row r="1522" spans="1:23" x14ac:dyDescent="0.25">
      <c r="A1522"/>
      <c r="B1522"/>
      <c r="C1522"/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</row>
    <row r="1523" spans="1:23" x14ac:dyDescent="0.25">
      <c r="A1523"/>
      <c r="B1523"/>
      <c r="C1523"/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</row>
    <row r="1524" spans="1:23" x14ac:dyDescent="0.25">
      <c r="A1524"/>
      <c r="B1524"/>
      <c r="C1524"/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/>
    </row>
    <row r="1525" spans="1:23" x14ac:dyDescent="0.25">
      <c r="A1525"/>
      <c r="B1525"/>
      <c r="C1525"/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</row>
    <row r="1526" spans="1:23" x14ac:dyDescent="0.25">
      <c r="A1526"/>
      <c r="B1526"/>
      <c r="C1526"/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</row>
    <row r="1527" spans="1:23" x14ac:dyDescent="0.25">
      <c r="A1527"/>
      <c r="B1527"/>
      <c r="C1527"/>
      <c r="D1527"/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/>
    </row>
    <row r="1528" spans="1:23" x14ac:dyDescent="0.25">
      <c r="A1528"/>
      <c r="B1528"/>
      <c r="C1528"/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</row>
    <row r="1529" spans="1:23" x14ac:dyDescent="0.25">
      <c r="A1529"/>
      <c r="B1529"/>
      <c r="C1529"/>
      <c r="D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</row>
    <row r="1530" spans="1:23" x14ac:dyDescent="0.25">
      <c r="A1530"/>
      <c r="B1530"/>
      <c r="C1530"/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</row>
    <row r="1531" spans="1:23" x14ac:dyDescent="0.25">
      <c r="A1531"/>
      <c r="B1531"/>
      <c r="C1531"/>
      <c r="D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</row>
    <row r="1532" spans="1:23" x14ac:dyDescent="0.25">
      <c r="A1532"/>
      <c r="B1532"/>
      <c r="C1532"/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</row>
    <row r="1533" spans="1:23" x14ac:dyDescent="0.25">
      <c r="A1533"/>
      <c r="B1533"/>
      <c r="C1533"/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</row>
    <row r="1534" spans="1:23" x14ac:dyDescent="0.25">
      <c r="A1534"/>
      <c r="B1534"/>
      <c r="C1534"/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</row>
    <row r="1535" spans="1:23" x14ac:dyDescent="0.25">
      <c r="A1535"/>
      <c r="B1535"/>
      <c r="C1535"/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</row>
    <row r="1536" spans="1:23" x14ac:dyDescent="0.25">
      <c r="A1536"/>
      <c r="B1536"/>
      <c r="C1536"/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</row>
    <row r="1537" spans="1:23" x14ac:dyDescent="0.25">
      <c r="A1537"/>
      <c r="B1537"/>
      <c r="C1537"/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</row>
    <row r="1538" spans="1:23" x14ac:dyDescent="0.25">
      <c r="A1538"/>
      <c r="B1538"/>
      <c r="C1538"/>
      <c r="D1538"/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</row>
    <row r="1539" spans="1:23" x14ac:dyDescent="0.25">
      <c r="A1539"/>
      <c r="B1539"/>
      <c r="C1539"/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</row>
    <row r="1540" spans="1:23" x14ac:dyDescent="0.25">
      <c r="A1540"/>
      <c r="B1540"/>
      <c r="C1540"/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</row>
    <row r="1541" spans="1:23" x14ac:dyDescent="0.25">
      <c r="A1541"/>
      <c r="B1541"/>
      <c r="C1541"/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</row>
    <row r="1542" spans="1:23" x14ac:dyDescent="0.25">
      <c r="A1542"/>
      <c r="B1542"/>
      <c r="C1542"/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</row>
    <row r="1543" spans="1:23" x14ac:dyDescent="0.25">
      <c r="A1543"/>
      <c r="B1543"/>
      <c r="C1543"/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</row>
    <row r="1544" spans="1:23" x14ac:dyDescent="0.25">
      <c r="A1544"/>
      <c r="B1544"/>
      <c r="C1544"/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</row>
    <row r="1545" spans="1:23" x14ac:dyDescent="0.25">
      <c r="A1545"/>
      <c r="B1545"/>
      <c r="C1545"/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</row>
    <row r="1546" spans="1:23" x14ac:dyDescent="0.25">
      <c r="A1546"/>
      <c r="B1546"/>
      <c r="C1546"/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</row>
    <row r="1547" spans="1:23" x14ac:dyDescent="0.25">
      <c r="A1547"/>
      <c r="B1547"/>
      <c r="C1547"/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</row>
    <row r="1548" spans="1:23" x14ac:dyDescent="0.25">
      <c r="A1548"/>
      <c r="B1548"/>
      <c r="C1548"/>
      <c r="D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</row>
    <row r="1549" spans="1:23" x14ac:dyDescent="0.25">
      <c r="A1549"/>
      <c r="B1549"/>
      <c r="C1549"/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</row>
    <row r="1550" spans="1:23" x14ac:dyDescent="0.25">
      <c r="A1550"/>
      <c r="B1550"/>
      <c r="C1550"/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</row>
    <row r="1551" spans="1:23" x14ac:dyDescent="0.25">
      <c r="A1551"/>
      <c r="B1551"/>
      <c r="C1551"/>
      <c r="D1551"/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</row>
    <row r="1552" spans="1:23" x14ac:dyDescent="0.25">
      <c r="A1552"/>
      <c r="B1552"/>
      <c r="C1552"/>
      <c r="D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/>
    </row>
    <row r="1553" spans="1:23" x14ac:dyDescent="0.25">
      <c r="A1553"/>
      <c r="B1553"/>
      <c r="C1553"/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</row>
    <row r="1554" spans="1:23" x14ac:dyDescent="0.25">
      <c r="A1554"/>
      <c r="B1554"/>
      <c r="C1554"/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</row>
    <row r="1555" spans="1:23" x14ac:dyDescent="0.25">
      <c r="A1555"/>
      <c r="B1555"/>
      <c r="C1555"/>
      <c r="D1555"/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/>
    </row>
    <row r="1556" spans="1:23" x14ac:dyDescent="0.25">
      <c r="A1556"/>
      <c r="B1556"/>
      <c r="C1556"/>
      <c r="D1556"/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</row>
    <row r="1557" spans="1:23" x14ac:dyDescent="0.25">
      <c r="A1557"/>
      <c r="B1557"/>
      <c r="C1557"/>
      <c r="D1557"/>
      <c r="E1557"/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/>
    </row>
    <row r="1558" spans="1:23" x14ac:dyDescent="0.25">
      <c r="A1558"/>
      <c r="B1558"/>
      <c r="C1558"/>
      <c r="D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</row>
    <row r="1559" spans="1:23" x14ac:dyDescent="0.25">
      <c r="A1559"/>
      <c r="B1559"/>
      <c r="C1559"/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</row>
    <row r="1560" spans="1:23" x14ac:dyDescent="0.25">
      <c r="A1560"/>
      <c r="B1560"/>
      <c r="C1560"/>
      <c r="D1560"/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</row>
    <row r="1561" spans="1:23" x14ac:dyDescent="0.25">
      <c r="A1561"/>
      <c r="B1561"/>
      <c r="C1561"/>
      <c r="D1561"/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</row>
    <row r="1562" spans="1:23" x14ac:dyDescent="0.25">
      <c r="A1562"/>
      <c r="B1562"/>
      <c r="C1562"/>
      <c r="D1562"/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</row>
    <row r="1563" spans="1:23" x14ac:dyDescent="0.25">
      <c r="A1563"/>
      <c r="B1563"/>
      <c r="C1563"/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</row>
    <row r="1564" spans="1:23" x14ac:dyDescent="0.25">
      <c r="A1564"/>
      <c r="B1564"/>
      <c r="C1564"/>
      <c r="D1564"/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</row>
    <row r="1565" spans="1:23" x14ac:dyDescent="0.25">
      <c r="A1565"/>
      <c r="B1565"/>
      <c r="C1565"/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</row>
    <row r="1566" spans="1:23" x14ac:dyDescent="0.25">
      <c r="A1566"/>
      <c r="B1566"/>
      <c r="C1566"/>
      <c r="D1566"/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/>
    </row>
    <row r="1567" spans="1:23" x14ac:dyDescent="0.25">
      <c r="A1567"/>
      <c r="B1567"/>
      <c r="C1567"/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/>
    </row>
    <row r="1568" spans="1:23" x14ac:dyDescent="0.25">
      <c r="A1568"/>
      <c r="B1568"/>
      <c r="C1568"/>
      <c r="D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/>
    </row>
    <row r="1569" spans="1:23" x14ac:dyDescent="0.25">
      <c r="A1569"/>
      <c r="B1569"/>
      <c r="C1569"/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</row>
    <row r="1570" spans="1:23" x14ac:dyDescent="0.25">
      <c r="A1570"/>
      <c r="B1570"/>
      <c r="C1570"/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</row>
    <row r="1571" spans="1:23" x14ac:dyDescent="0.25">
      <c r="A1571"/>
      <c r="B1571"/>
      <c r="C1571"/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</row>
    <row r="1572" spans="1:23" x14ac:dyDescent="0.25">
      <c r="A1572"/>
      <c r="B1572"/>
      <c r="C1572"/>
      <c r="D1572"/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</row>
    <row r="1573" spans="1:23" x14ac:dyDescent="0.25">
      <c r="A1573"/>
      <c r="B1573"/>
      <c r="C1573"/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</row>
    <row r="1574" spans="1:23" x14ac:dyDescent="0.25">
      <c r="A1574"/>
      <c r="B1574"/>
      <c r="C1574"/>
      <c r="D1574"/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</row>
    <row r="1575" spans="1:23" x14ac:dyDescent="0.25">
      <c r="A1575"/>
      <c r="B1575"/>
      <c r="C1575"/>
      <c r="D1575"/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</row>
    <row r="1576" spans="1:23" x14ac:dyDescent="0.25">
      <c r="A1576"/>
      <c r="B1576"/>
      <c r="C1576"/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</row>
    <row r="1577" spans="1:23" x14ac:dyDescent="0.25">
      <c r="A1577"/>
      <c r="B1577"/>
      <c r="C1577"/>
      <c r="D1577"/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</row>
    <row r="1578" spans="1:23" x14ac:dyDescent="0.25">
      <c r="A1578"/>
      <c r="B1578"/>
      <c r="C1578"/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</row>
    <row r="1579" spans="1:23" x14ac:dyDescent="0.25">
      <c r="A1579"/>
      <c r="B1579"/>
      <c r="C1579"/>
      <c r="D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</row>
    <row r="1580" spans="1:23" x14ac:dyDescent="0.25">
      <c r="A1580"/>
      <c r="B1580"/>
      <c r="C1580"/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</row>
    <row r="1581" spans="1:23" x14ac:dyDescent="0.25">
      <c r="A1581"/>
      <c r="B1581"/>
      <c r="C1581"/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</row>
    <row r="1582" spans="1:23" x14ac:dyDescent="0.25">
      <c r="A1582"/>
      <c r="B1582"/>
      <c r="C1582"/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</row>
    <row r="1583" spans="1:23" x14ac:dyDescent="0.25">
      <c r="A1583"/>
      <c r="B1583"/>
      <c r="C1583"/>
      <c r="D1583"/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</row>
    <row r="1584" spans="1:23" x14ac:dyDescent="0.25">
      <c r="A1584"/>
      <c r="B1584"/>
      <c r="C1584"/>
      <c r="D1584"/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</row>
    <row r="1585" spans="1:23" x14ac:dyDescent="0.25">
      <c r="A1585"/>
      <c r="B1585"/>
      <c r="C1585"/>
      <c r="D1585"/>
      <c r="E1585"/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/>
    </row>
    <row r="1586" spans="1:23" x14ac:dyDescent="0.25">
      <c r="A1586"/>
      <c r="B1586"/>
      <c r="C1586"/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</row>
    <row r="1587" spans="1:23" x14ac:dyDescent="0.25">
      <c r="A1587"/>
      <c r="B1587"/>
      <c r="C1587"/>
      <c r="D1587"/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</row>
    <row r="1588" spans="1:23" x14ac:dyDescent="0.25">
      <c r="A1588"/>
      <c r="B1588"/>
      <c r="C1588"/>
      <c r="D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</row>
    <row r="1589" spans="1:23" x14ac:dyDescent="0.25">
      <c r="A1589"/>
      <c r="B1589"/>
      <c r="C1589"/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</row>
    <row r="1590" spans="1:23" x14ac:dyDescent="0.25">
      <c r="A1590"/>
      <c r="B1590"/>
      <c r="C1590"/>
      <c r="D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</row>
    <row r="1591" spans="1:23" x14ac:dyDescent="0.25">
      <c r="A1591"/>
      <c r="B1591"/>
      <c r="C1591"/>
      <c r="D1591"/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</row>
    <row r="1592" spans="1:23" x14ac:dyDescent="0.25">
      <c r="A1592"/>
      <c r="B1592"/>
      <c r="C1592"/>
      <c r="D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</row>
    <row r="1593" spans="1:23" x14ac:dyDescent="0.25">
      <c r="A1593"/>
      <c r="B1593"/>
      <c r="C1593"/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</row>
    <row r="1594" spans="1:23" x14ac:dyDescent="0.25">
      <c r="A1594"/>
      <c r="B1594"/>
      <c r="C1594"/>
      <c r="D1594"/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</row>
    <row r="1595" spans="1:23" x14ac:dyDescent="0.25">
      <c r="A1595"/>
      <c r="B1595"/>
      <c r="C1595"/>
      <c r="D1595"/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</row>
    <row r="1596" spans="1:23" x14ac:dyDescent="0.25">
      <c r="A1596"/>
      <c r="B1596"/>
      <c r="C1596"/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</row>
    <row r="1597" spans="1:23" x14ac:dyDescent="0.25">
      <c r="A1597"/>
      <c r="B1597"/>
      <c r="C1597"/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</row>
    <row r="1598" spans="1:23" x14ac:dyDescent="0.25">
      <c r="A1598"/>
      <c r="B1598"/>
      <c r="C1598"/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</row>
    <row r="1599" spans="1:23" x14ac:dyDescent="0.25">
      <c r="A1599"/>
      <c r="B1599"/>
      <c r="C1599"/>
      <c r="D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</row>
    <row r="1600" spans="1:23" x14ac:dyDescent="0.25">
      <c r="A1600"/>
      <c r="B1600"/>
      <c r="C1600"/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</row>
    <row r="1601" spans="1:23" x14ac:dyDescent="0.25">
      <c r="A1601"/>
      <c r="B1601"/>
      <c r="C1601"/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</row>
    <row r="1602" spans="1:23" x14ac:dyDescent="0.25">
      <c r="A1602"/>
      <c r="B1602"/>
      <c r="C1602"/>
      <c r="D1602"/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</row>
    <row r="1603" spans="1:23" x14ac:dyDescent="0.25">
      <c r="A1603"/>
      <c r="B1603"/>
      <c r="C1603"/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</row>
    <row r="1604" spans="1:23" x14ac:dyDescent="0.25">
      <c r="A1604"/>
      <c r="B1604"/>
      <c r="C1604"/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</row>
    <row r="1605" spans="1:23" x14ac:dyDescent="0.25">
      <c r="A1605"/>
      <c r="B1605"/>
      <c r="C1605"/>
      <c r="D1605"/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</row>
    <row r="1606" spans="1:23" x14ac:dyDescent="0.25">
      <c r="A1606"/>
      <c r="B1606"/>
      <c r="C1606"/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</row>
    <row r="1607" spans="1:23" x14ac:dyDescent="0.25">
      <c r="A1607"/>
      <c r="B1607"/>
      <c r="C1607"/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</row>
    <row r="1608" spans="1:23" x14ac:dyDescent="0.25">
      <c r="A1608"/>
      <c r="B1608"/>
      <c r="C1608"/>
      <c r="D1608"/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/>
    </row>
    <row r="1609" spans="1:23" x14ac:dyDescent="0.25">
      <c r="A1609"/>
      <c r="B1609"/>
      <c r="C1609"/>
      <c r="D1609"/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/>
    </row>
    <row r="1610" spans="1:23" x14ac:dyDescent="0.25">
      <c r="A1610"/>
      <c r="B1610"/>
      <c r="C1610"/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</row>
    <row r="1611" spans="1:23" x14ac:dyDescent="0.25">
      <c r="A1611"/>
      <c r="B1611"/>
      <c r="C1611"/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</row>
    <row r="1612" spans="1:23" x14ac:dyDescent="0.25">
      <c r="A1612"/>
      <c r="B1612"/>
      <c r="C1612"/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</row>
    <row r="1613" spans="1:23" x14ac:dyDescent="0.25">
      <c r="A1613"/>
      <c r="B1613"/>
      <c r="C1613"/>
      <c r="D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/>
    </row>
    <row r="1614" spans="1:23" x14ac:dyDescent="0.25">
      <c r="A1614"/>
      <c r="B1614"/>
      <c r="C1614"/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</row>
    <row r="1615" spans="1:23" x14ac:dyDescent="0.25">
      <c r="A1615"/>
      <c r="B1615"/>
      <c r="C1615"/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</row>
    <row r="1616" spans="1:23" x14ac:dyDescent="0.25">
      <c r="A1616"/>
      <c r="B1616"/>
      <c r="C1616"/>
      <c r="D1616"/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</row>
    <row r="1617" spans="1:23" x14ac:dyDescent="0.25">
      <c r="A1617"/>
      <c r="B1617"/>
      <c r="C1617"/>
      <c r="D1617"/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/>
    </row>
    <row r="1618" spans="1:23" x14ac:dyDescent="0.25">
      <c r="A1618"/>
      <c r="B1618"/>
      <c r="C1618"/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</row>
    <row r="1619" spans="1:23" x14ac:dyDescent="0.25">
      <c r="A1619"/>
      <c r="B1619"/>
      <c r="C1619"/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</row>
    <row r="1620" spans="1:23" x14ac:dyDescent="0.25">
      <c r="A1620"/>
      <c r="B1620"/>
      <c r="C1620"/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</row>
    <row r="1621" spans="1:23" x14ac:dyDescent="0.25">
      <c r="A1621"/>
      <c r="B1621"/>
      <c r="C1621"/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</row>
    <row r="1622" spans="1:23" x14ac:dyDescent="0.25">
      <c r="A1622"/>
      <c r="B1622"/>
      <c r="C1622"/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</row>
    <row r="1623" spans="1:23" x14ac:dyDescent="0.25">
      <c r="A1623"/>
      <c r="B1623"/>
      <c r="C1623"/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</row>
    <row r="1624" spans="1:23" x14ac:dyDescent="0.25">
      <c r="A1624"/>
      <c r="B1624"/>
      <c r="C1624"/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</row>
    <row r="1625" spans="1:23" x14ac:dyDescent="0.25">
      <c r="A1625"/>
      <c r="B1625"/>
      <c r="C1625"/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</row>
    <row r="1626" spans="1:23" x14ac:dyDescent="0.25">
      <c r="A1626"/>
      <c r="B1626"/>
      <c r="C1626"/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</row>
    <row r="1627" spans="1:23" x14ac:dyDescent="0.25">
      <c r="A1627"/>
      <c r="B1627"/>
      <c r="C1627"/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</row>
    <row r="1628" spans="1:23" x14ac:dyDescent="0.25">
      <c r="A1628"/>
      <c r="B1628"/>
      <c r="C1628"/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</row>
    <row r="1629" spans="1:23" x14ac:dyDescent="0.25">
      <c r="A1629"/>
      <c r="B1629"/>
      <c r="C1629"/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</row>
    <row r="1630" spans="1:23" x14ac:dyDescent="0.25">
      <c r="A1630"/>
      <c r="B1630"/>
      <c r="C1630"/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</row>
    <row r="1631" spans="1:23" x14ac:dyDescent="0.25">
      <c r="A1631"/>
      <c r="B1631"/>
      <c r="C1631"/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</row>
    <row r="1632" spans="1:23" x14ac:dyDescent="0.25">
      <c r="A1632"/>
      <c r="B1632"/>
      <c r="C1632"/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</row>
    <row r="1633" spans="1:23" x14ac:dyDescent="0.25">
      <c r="A1633"/>
      <c r="B1633"/>
      <c r="C1633"/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</row>
    <row r="1634" spans="1:23" x14ac:dyDescent="0.25">
      <c r="A1634"/>
      <c r="B1634"/>
      <c r="C1634"/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</row>
    <row r="1635" spans="1:23" x14ac:dyDescent="0.25">
      <c r="A1635"/>
      <c r="B1635"/>
      <c r="C1635"/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</row>
    <row r="1636" spans="1:23" x14ac:dyDescent="0.25">
      <c r="A1636"/>
      <c r="B1636"/>
      <c r="C1636"/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</row>
    <row r="1637" spans="1:23" x14ac:dyDescent="0.25">
      <c r="A1637"/>
      <c r="B1637"/>
      <c r="C1637"/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</row>
    <row r="1638" spans="1:23" x14ac:dyDescent="0.25">
      <c r="A1638"/>
      <c r="B1638"/>
      <c r="C1638"/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</row>
    <row r="1639" spans="1:23" x14ac:dyDescent="0.25">
      <c r="A1639"/>
      <c r="B1639"/>
      <c r="C1639"/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</row>
    <row r="1640" spans="1:23" x14ac:dyDescent="0.25">
      <c r="A1640"/>
      <c r="B1640"/>
      <c r="C1640"/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</row>
    <row r="1641" spans="1:23" x14ac:dyDescent="0.25">
      <c r="A1641"/>
      <c r="B1641"/>
      <c r="C1641"/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</row>
    <row r="1642" spans="1:23" x14ac:dyDescent="0.25">
      <c r="A1642"/>
      <c r="B1642"/>
      <c r="C1642"/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</row>
    <row r="1643" spans="1:23" x14ac:dyDescent="0.25">
      <c r="A1643"/>
      <c r="B1643"/>
      <c r="C1643"/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</row>
    <row r="1644" spans="1:23" x14ac:dyDescent="0.25">
      <c r="A1644"/>
      <c r="B1644"/>
      <c r="C1644"/>
      <c r="D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</row>
    <row r="1645" spans="1:23" x14ac:dyDescent="0.25">
      <c r="A1645"/>
      <c r="B1645"/>
      <c r="C1645"/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</row>
    <row r="1646" spans="1:23" x14ac:dyDescent="0.25">
      <c r="A1646"/>
      <c r="B1646"/>
      <c r="C1646"/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</row>
    <row r="1647" spans="1:23" x14ac:dyDescent="0.25">
      <c r="A1647"/>
      <c r="B1647"/>
      <c r="C1647"/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</row>
    <row r="1648" spans="1:23" x14ac:dyDescent="0.25">
      <c r="A1648"/>
      <c r="B1648"/>
      <c r="C1648"/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</row>
    <row r="1649" spans="1:23" x14ac:dyDescent="0.25">
      <c r="A1649"/>
      <c r="B1649"/>
      <c r="C1649"/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</row>
    <row r="1650" spans="1:23" x14ac:dyDescent="0.25">
      <c r="A1650"/>
      <c r="B1650"/>
      <c r="C1650"/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</row>
    <row r="1651" spans="1:23" x14ac:dyDescent="0.25">
      <c r="A1651"/>
      <c r="B1651"/>
      <c r="C1651"/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</row>
    <row r="1652" spans="1:23" x14ac:dyDescent="0.25">
      <c r="A1652"/>
      <c r="B1652"/>
      <c r="C1652"/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</row>
    <row r="1653" spans="1:23" x14ac:dyDescent="0.25">
      <c r="A1653"/>
      <c r="B1653"/>
      <c r="C1653"/>
      <c r="D1653"/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</row>
    <row r="1654" spans="1:23" x14ac:dyDescent="0.25">
      <c r="A1654"/>
      <c r="B1654"/>
      <c r="C1654"/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</row>
    <row r="1655" spans="1:23" x14ac:dyDescent="0.25">
      <c r="A1655"/>
      <c r="B1655"/>
      <c r="C1655"/>
      <c r="D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</row>
    <row r="1656" spans="1:23" x14ac:dyDescent="0.25">
      <c r="A1656"/>
      <c r="B1656"/>
      <c r="C1656"/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</row>
    <row r="1657" spans="1:23" x14ac:dyDescent="0.25">
      <c r="A1657"/>
      <c r="B1657"/>
      <c r="C1657"/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</row>
    <row r="1658" spans="1:23" x14ac:dyDescent="0.25">
      <c r="A1658"/>
      <c r="B1658"/>
      <c r="C1658"/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</row>
    <row r="1659" spans="1:23" x14ac:dyDescent="0.25">
      <c r="A1659"/>
      <c r="B1659"/>
      <c r="C1659"/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</row>
    <row r="1660" spans="1:23" x14ac:dyDescent="0.25">
      <c r="A1660"/>
      <c r="B1660"/>
      <c r="C1660"/>
      <c r="D1660"/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/>
    </row>
    <row r="1661" spans="1:23" x14ac:dyDescent="0.25">
      <c r="A1661"/>
      <c r="B1661"/>
      <c r="C1661"/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/>
    </row>
    <row r="1662" spans="1:23" x14ac:dyDescent="0.25">
      <c r="A1662"/>
      <c r="B1662"/>
      <c r="C1662"/>
      <c r="D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/>
    </row>
    <row r="1663" spans="1:23" x14ac:dyDescent="0.25">
      <c r="A1663"/>
      <c r="B1663"/>
      <c r="C1663"/>
      <c r="D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</row>
    <row r="1664" spans="1:23" x14ac:dyDescent="0.25">
      <c r="A1664"/>
      <c r="B1664"/>
      <c r="C1664"/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</row>
    <row r="1665" spans="1:23" x14ac:dyDescent="0.25">
      <c r="A1665"/>
      <c r="B1665"/>
      <c r="C1665"/>
      <c r="D1665"/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</row>
    <row r="1666" spans="1:23" x14ac:dyDescent="0.25">
      <c r="A1666"/>
      <c r="B1666"/>
      <c r="C1666"/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</row>
    <row r="1667" spans="1:23" x14ac:dyDescent="0.25">
      <c r="A1667"/>
      <c r="B1667"/>
      <c r="C1667"/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</row>
    <row r="1668" spans="1:23" x14ac:dyDescent="0.25">
      <c r="A1668"/>
      <c r="B1668"/>
      <c r="C1668"/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</row>
    <row r="1669" spans="1:23" x14ac:dyDescent="0.25">
      <c r="A1669"/>
      <c r="B1669"/>
      <c r="C1669"/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</row>
    <row r="1670" spans="1:23" x14ac:dyDescent="0.25">
      <c r="A1670"/>
      <c r="B1670"/>
      <c r="C1670"/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</row>
    <row r="1671" spans="1:23" x14ac:dyDescent="0.25">
      <c r="A1671"/>
      <c r="B1671"/>
      <c r="C1671"/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</row>
    <row r="1672" spans="1:23" x14ac:dyDescent="0.25">
      <c r="A1672"/>
      <c r="B1672"/>
      <c r="C1672"/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</row>
    <row r="1673" spans="1:23" x14ac:dyDescent="0.25">
      <c r="A1673"/>
      <c r="B1673"/>
      <c r="C1673"/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</row>
    <row r="1674" spans="1:23" x14ac:dyDescent="0.25">
      <c r="A1674"/>
      <c r="B1674"/>
      <c r="C1674"/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</row>
    <row r="1675" spans="1:23" x14ac:dyDescent="0.25">
      <c r="A1675"/>
      <c r="B1675"/>
      <c r="C1675"/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</row>
    <row r="1676" spans="1:23" x14ac:dyDescent="0.25">
      <c r="A1676"/>
      <c r="B1676"/>
      <c r="C1676"/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</row>
    <row r="1677" spans="1:23" x14ac:dyDescent="0.25">
      <c r="A1677"/>
      <c r="B1677"/>
      <c r="C1677"/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</row>
    <row r="1678" spans="1:23" x14ac:dyDescent="0.25">
      <c r="A1678"/>
      <c r="B1678"/>
      <c r="C1678"/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</row>
    <row r="1679" spans="1:23" x14ac:dyDescent="0.25">
      <c r="A1679"/>
      <c r="B1679"/>
      <c r="C1679"/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</row>
    <row r="1680" spans="1:23" x14ac:dyDescent="0.25">
      <c r="A1680"/>
      <c r="B1680"/>
      <c r="C1680"/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</row>
    <row r="1681" spans="1:23" x14ac:dyDescent="0.25">
      <c r="A1681"/>
      <c r="B1681"/>
      <c r="C1681"/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</row>
    <row r="1682" spans="1:23" x14ac:dyDescent="0.25">
      <c r="A1682"/>
      <c r="B1682"/>
      <c r="C1682"/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</row>
    <row r="1683" spans="1:23" x14ac:dyDescent="0.25">
      <c r="A1683"/>
      <c r="B1683"/>
      <c r="C1683"/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</row>
    <row r="1684" spans="1:23" x14ac:dyDescent="0.25">
      <c r="A1684"/>
      <c r="B1684"/>
      <c r="C1684"/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</row>
    <row r="1685" spans="1:23" x14ac:dyDescent="0.25">
      <c r="A1685"/>
      <c r="B1685"/>
      <c r="C1685"/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</row>
    <row r="1686" spans="1:23" x14ac:dyDescent="0.25">
      <c r="A1686"/>
      <c r="B1686"/>
      <c r="C1686"/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</row>
    <row r="1687" spans="1:23" x14ac:dyDescent="0.25">
      <c r="A1687"/>
      <c r="B1687"/>
      <c r="C1687"/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</row>
    <row r="1688" spans="1:23" x14ac:dyDescent="0.25">
      <c r="A1688"/>
      <c r="B1688"/>
      <c r="C1688"/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</row>
    <row r="1689" spans="1:23" x14ac:dyDescent="0.25">
      <c r="A1689"/>
      <c r="B1689"/>
      <c r="C1689"/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</row>
    <row r="1690" spans="1:23" x14ac:dyDescent="0.25">
      <c r="A1690"/>
      <c r="B1690"/>
      <c r="C1690"/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</row>
    <row r="1691" spans="1:23" x14ac:dyDescent="0.25">
      <c r="A1691"/>
      <c r="B1691"/>
      <c r="C1691"/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</row>
    <row r="1692" spans="1:23" x14ac:dyDescent="0.25">
      <c r="A1692"/>
      <c r="B1692"/>
      <c r="C1692"/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</row>
    <row r="1693" spans="1:23" x14ac:dyDescent="0.25">
      <c r="A1693"/>
      <c r="B1693"/>
      <c r="C1693"/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</row>
    <row r="1694" spans="1:23" x14ac:dyDescent="0.25">
      <c r="A1694"/>
      <c r="B1694"/>
      <c r="C1694"/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</row>
    <row r="1695" spans="1:23" x14ac:dyDescent="0.25">
      <c r="A1695"/>
      <c r="B1695"/>
      <c r="C1695"/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</row>
    <row r="1696" spans="1:23" x14ac:dyDescent="0.25">
      <c r="A1696"/>
      <c r="B1696"/>
      <c r="C1696"/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</row>
    <row r="1697" spans="1:23" x14ac:dyDescent="0.25">
      <c r="A1697"/>
      <c r="B1697"/>
      <c r="C1697"/>
      <c r="D1697"/>
      <c r="E1697"/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</row>
    <row r="1698" spans="1:23" x14ac:dyDescent="0.25">
      <c r="A1698"/>
      <c r="B1698"/>
      <c r="C1698"/>
      <c r="D1698"/>
      <c r="E1698"/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</row>
    <row r="1699" spans="1:23" x14ac:dyDescent="0.25">
      <c r="A1699"/>
      <c r="B1699"/>
      <c r="C1699"/>
      <c r="D1699"/>
      <c r="E1699"/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</row>
    <row r="1700" spans="1:23" x14ac:dyDescent="0.25">
      <c r="A1700"/>
      <c r="B1700"/>
      <c r="C1700"/>
      <c r="D1700"/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</row>
    <row r="1701" spans="1:23" x14ac:dyDescent="0.25">
      <c r="A1701"/>
      <c r="B1701"/>
      <c r="C1701"/>
      <c r="D1701"/>
      <c r="E1701"/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</row>
    <row r="1702" spans="1:23" x14ac:dyDescent="0.25">
      <c r="A1702"/>
      <c r="B1702"/>
      <c r="C1702"/>
      <c r="D1702"/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</row>
    <row r="1703" spans="1:23" x14ac:dyDescent="0.25">
      <c r="A1703"/>
      <c r="B1703"/>
      <c r="C1703"/>
      <c r="D1703"/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</row>
    <row r="1704" spans="1:23" x14ac:dyDescent="0.25">
      <c r="A1704"/>
      <c r="B1704"/>
      <c r="C1704"/>
      <c r="D1704"/>
      <c r="E1704"/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</row>
    <row r="1705" spans="1:23" x14ac:dyDescent="0.25">
      <c r="A1705"/>
      <c r="B1705"/>
      <c r="C1705"/>
      <c r="D1705"/>
      <c r="E1705"/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</row>
    <row r="1706" spans="1:23" x14ac:dyDescent="0.25">
      <c r="A1706"/>
      <c r="B1706"/>
      <c r="C1706"/>
      <c r="D1706"/>
      <c r="E1706"/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</row>
    <row r="1707" spans="1:23" x14ac:dyDescent="0.25">
      <c r="A1707"/>
      <c r="B1707"/>
      <c r="C1707"/>
      <c r="D1707"/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</row>
    <row r="1708" spans="1:23" x14ac:dyDescent="0.25">
      <c r="A1708"/>
      <c r="B1708"/>
      <c r="C1708"/>
      <c r="D1708"/>
      <c r="E1708"/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</row>
    <row r="1709" spans="1:23" x14ac:dyDescent="0.25">
      <c r="A1709"/>
      <c r="B1709"/>
      <c r="C1709"/>
      <c r="D1709"/>
      <c r="E1709"/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</row>
    <row r="1710" spans="1:23" x14ac:dyDescent="0.25">
      <c r="A1710"/>
      <c r="B1710"/>
      <c r="C1710"/>
      <c r="D1710"/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</row>
    <row r="1711" spans="1:23" x14ac:dyDescent="0.25">
      <c r="A1711"/>
      <c r="B1711"/>
      <c r="C1711"/>
      <c r="D1711"/>
      <c r="E1711"/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</row>
    <row r="1712" spans="1:23" x14ac:dyDescent="0.25">
      <c r="A1712"/>
      <c r="B1712"/>
      <c r="C1712"/>
      <c r="D1712"/>
      <c r="E1712"/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</row>
    <row r="1713" spans="1:23" x14ac:dyDescent="0.25">
      <c r="A1713"/>
      <c r="B1713"/>
      <c r="C1713"/>
      <c r="D1713"/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</row>
    <row r="1714" spans="1:23" x14ac:dyDescent="0.25">
      <c r="A1714"/>
      <c r="B1714"/>
      <c r="C1714"/>
      <c r="D1714"/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</row>
    <row r="1715" spans="1:23" x14ac:dyDescent="0.25">
      <c r="A1715"/>
      <c r="B1715"/>
      <c r="C1715"/>
      <c r="D1715"/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</row>
    <row r="1716" spans="1:23" x14ac:dyDescent="0.25">
      <c r="A1716"/>
      <c r="B1716"/>
      <c r="C1716"/>
      <c r="D1716"/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</row>
    <row r="1717" spans="1:23" x14ac:dyDescent="0.25">
      <c r="A1717"/>
      <c r="B1717"/>
      <c r="C1717"/>
      <c r="D1717"/>
      <c r="E1717"/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</row>
    <row r="1718" spans="1:23" x14ac:dyDescent="0.25">
      <c r="A1718"/>
      <c r="B1718"/>
      <c r="C1718"/>
      <c r="D1718"/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</row>
    <row r="1719" spans="1:23" x14ac:dyDescent="0.25">
      <c r="A1719"/>
      <c r="B1719"/>
      <c r="C1719"/>
      <c r="D1719"/>
      <c r="E1719"/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</row>
    <row r="1720" spans="1:23" x14ac:dyDescent="0.25">
      <c r="A1720"/>
      <c r="B1720"/>
      <c r="C1720"/>
      <c r="D1720"/>
      <c r="E1720"/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</row>
    <row r="1721" spans="1:23" x14ac:dyDescent="0.25">
      <c r="A1721"/>
      <c r="B1721"/>
      <c r="C1721"/>
      <c r="D1721"/>
      <c r="E1721"/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/>
    </row>
    <row r="1722" spans="1:23" x14ac:dyDescent="0.25">
      <c r="A1722"/>
      <c r="B1722"/>
      <c r="C1722"/>
      <c r="D1722"/>
      <c r="E1722"/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</row>
    <row r="1723" spans="1:23" x14ac:dyDescent="0.25">
      <c r="A1723"/>
      <c r="B1723"/>
      <c r="C1723"/>
      <c r="D1723"/>
      <c r="E1723"/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</row>
    <row r="1724" spans="1:23" x14ac:dyDescent="0.25">
      <c r="A1724"/>
      <c r="B1724"/>
      <c r="C1724"/>
      <c r="D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</row>
    <row r="1725" spans="1:23" x14ac:dyDescent="0.25">
      <c r="A1725"/>
      <c r="B1725"/>
      <c r="C1725"/>
      <c r="D1725"/>
      <c r="E1725"/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</row>
    <row r="1726" spans="1:23" x14ac:dyDescent="0.25">
      <c r="A1726"/>
      <c r="B1726"/>
      <c r="C1726"/>
      <c r="D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</row>
    <row r="1727" spans="1:23" x14ac:dyDescent="0.25">
      <c r="A1727"/>
      <c r="B1727"/>
      <c r="C1727"/>
      <c r="D1727"/>
      <c r="E1727"/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</row>
    <row r="1728" spans="1:23" x14ac:dyDescent="0.25">
      <c r="A1728"/>
      <c r="B1728"/>
      <c r="C1728"/>
      <c r="D1728"/>
      <c r="E1728"/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</row>
    <row r="1729" spans="1:23" x14ac:dyDescent="0.25">
      <c r="A1729"/>
      <c r="B1729"/>
      <c r="C1729"/>
      <c r="D1729"/>
      <c r="E1729"/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</row>
    <row r="1730" spans="1:23" x14ac:dyDescent="0.25">
      <c r="A1730"/>
      <c r="B1730"/>
      <c r="C1730"/>
      <c r="D1730"/>
      <c r="E1730"/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</row>
    <row r="1731" spans="1:23" x14ac:dyDescent="0.25">
      <c r="A1731"/>
      <c r="B1731"/>
      <c r="C1731"/>
      <c r="D1731"/>
      <c r="E1731"/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</row>
    <row r="1732" spans="1:23" x14ac:dyDescent="0.25">
      <c r="A1732"/>
      <c r="B1732"/>
      <c r="C1732"/>
      <c r="D1732"/>
      <c r="E1732"/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</row>
    <row r="1733" spans="1:23" x14ac:dyDescent="0.25">
      <c r="A1733"/>
      <c r="B1733"/>
      <c r="C1733"/>
      <c r="D1733"/>
      <c r="E1733"/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</row>
    <row r="1734" spans="1:23" x14ac:dyDescent="0.25">
      <c r="A1734"/>
      <c r="B1734"/>
      <c r="C1734"/>
      <c r="D1734"/>
      <c r="E1734"/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</row>
    <row r="1735" spans="1:23" x14ac:dyDescent="0.25">
      <c r="A1735"/>
      <c r="B1735"/>
      <c r="C1735"/>
      <c r="D1735"/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</row>
    <row r="1736" spans="1:23" x14ac:dyDescent="0.25">
      <c r="A1736"/>
      <c r="B1736"/>
      <c r="C1736"/>
      <c r="D1736"/>
      <c r="E1736"/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</row>
    <row r="1737" spans="1:23" x14ac:dyDescent="0.25">
      <c r="A1737"/>
      <c r="B1737"/>
      <c r="C1737"/>
      <c r="D1737"/>
      <c r="E1737"/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</row>
    <row r="1738" spans="1:23" x14ac:dyDescent="0.25">
      <c r="A1738"/>
      <c r="B1738"/>
      <c r="C1738"/>
      <c r="D1738"/>
      <c r="E1738"/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</row>
    <row r="1739" spans="1:23" x14ac:dyDescent="0.25">
      <c r="A1739"/>
      <c r="B1739"/>
      <c r="C1739"/>
      <c r="D1739"/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</row>
    <row r="1740" spans="1:23" x14ac:dyDescent="0.25">
      <c r="A1740"/>
      <c r="B1740"/>
      <c r="C1740"/>
      <c r="D1740"/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</row>
    <row r="1741" spans="1:23" x14ac:dyDescent="0.25">
      <c r="A1741"/>
      <c r="B1741"/>
      <c r="C1741"/>
      <c r="D1741"/>
      <c r="E1741"/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</row>
    <row r="1742" spans="1:23" x14ac:dyDescent="0.25">
      <c r="A1742"/>
      <c r="B1742"/>
      <c r="C1742"/>
      <c r="D1742"/>
      <c r="E1742"/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</row>
    <row r="1743" spans="1:23" x14ac:dyDescent="0.25">
      <c r="A1743"/>
      <c r="B1743"/>
      <c r="C1743"/>
      <c r="D1743"/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</row>
    <row r="1744" spans="1:23" x14ac:dyDescent="0.25">
      <c r="A1744"/>
      <c r="B1744"/>
      <c r="C1744"/>
      <c r="D1744"/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</row>
    <row r="1745" spans="1:23" x14ac:dyDescent="0.25">
      <c r="A1745"/>
      <c r="B1745"/>
      <c r="C1745"/>
      <c r="D1745"/>
      <c r="E1745"/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</row>
    <row r="1746" spans="1:23" x14ac:dyDescent="0.25">
      <c r="A1746"/>
      <c r="B1746"/>
      <c r="C1746"/>
      <c r="D1746"/>
      <c r="E1746"/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</row>
    <row r="1747" spans="1:23" x14ac:dyDescent="0.25">
      <c r="A1747"/>
      <c r="B1747"/>
      <c r="C1747"/>
      <c r="D1747"/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</row>
    <row r="1748" spans="1:23" x14ac:dyDescent="0.25">
      <c r="A1748"/>
      <c r="B1748"/>
      <c r="C1748"/>
      <c r="D1748"/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</row>
    <row r="1749" spans="1:23" x14ac:dyDescent="0.25">
      <c r="A1749"/>
      <c r="B1749"/>
      <c r="C1749"/>
      <c r="D1749"/>
      <c r="E1749"/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</row>
    <row r="1750" spans="1:23" x14ac:dyDescent="0.25">
      <c r="A1750"/>
      <c r="B1750"/>
      <c r="C1750"/>
      <c r="D1750"/>
      <c r="E1750"/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</row>
    <row r="1751" spans="1:23" x14ac:dyDescent="0.25">
      <c r="A1751"/>
      <c r="B1751"/>
      <c r="C1751"/>
      <c r="D1751"/>
      <c r="E1751"/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</row>
    <row r="1752" spans="1:23" x14ac:dyDescent="0.25">
      <c r="A1752"/>
      <c r="B1752"/>
      <c r="C1752"/>
      <c r="D1752"/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</row>
    <row r="1753" spans="1:23" x14ac:dyDescent="0.25">
      <c r="A1753"/>
      <c r="B1753"/>
      <c r="C1753"/>
      <c r="D1753"/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</row>
    <row r="1754" spans="1:23" x14ac:dyDescent="0.25">
      <c r="A1754"/>
      <c r="B1754"/>
      <c r="C1754"/>
      <c r="D1754"/>
      <c r="E1754"/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</row>
    <row r="1755" spans="1:23" x14ac:dyDescent="0.25">
      <c r="A1755"/>
      <c r="B1755"/>
      <c r="C1755"/>
      <c r="D1755"/>
      <c r="E1755"/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</row>
    <row r="1756" spans="1:23" x14ac:dyDescent="0.25">
      <c r="A1756"/>
      <c r="B1756"/>
      <c r="C1756"/>
      <c r="D1756"/>
      <c r="E1756"/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</row>
    <row r="1757" spans="1:23" x14ac:dyDescent="0.25">
      <c r="A1757"/>
      <c r="B1757"/>
      <c r="C1757"/>
      <c r="D1757"/>
      <c r="E1757"/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</row>
    <row r="1758" spans="1:23" x14ac:dyDescent="0.25">
      <c r="A1758"/>
      <c r="B1758"/>
      <c r="C1758"/>
      <c r="D1758"/>
      <c r="E1758"/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</row>
    <row r="1759" spans="1:23" x14ac:dyDescent="0.25">
      <c r="A1759"/>
      <c r="B1759"/>
      <c r="C1759"/>
      <c r="D1759"/>
      <c r="E1759"/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</row>
    <row r="1760" spans="1:23" x14ac:dyDescent="0.25">
      <c r="A1760"/>
      <c r="B1760"/>
      <c r="C1760"/>
      <c r="D1760"/>
      <c r="E1760"/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</row>
    <row r="1761" spans="1:23" x14ac:dyDescent="0.25">
      <c r="A1761"/>
      <c r="B1761"/>
      <c r="C1761"/>
      <c r="D1761"/>
      <c r="E1761"/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</row>
    <row r="1762" spans="1:23" x14ac:dyDescent="0.25">
      <c r="A1762"/>
      <c r="B1762"/>
      <c r="C1762"/>
      <c r="D1762"/>
      <c r="E1762"/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</row>
    <row r="1763" spans="1:23" x14ac:dyDescent="0.25">
      <c r="A1763"/>
      <c r="B1763"/>
      <c r="C1763"/>
      <c r="D1763"/>
      <c r="E1763"/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</row>
    <row r="1764" spans="1:23" x14ac:dyDescent="0.25">
      <c r="A1764"/>
      <c r="B1764"/>
      <c r="C1764"/>
      <c r="D1764"/>
      <c r="E1764"/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</row>
    <row r="1765" spans="1:23" x14ac:dyDescent="0.25">
      <c r="A1765"/>
      <c r="B1765"/>
      <c r="C1765"/>
      <c r="D1765"/>
      <c r="E1765"/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</row>
    <row r="1766" spans="1:23" x14ac:dyDescent="0.25">
      <c r="A1766"/>
      <c r="B1766"/>
      <c r="C1766"/>
      <c r="D1766"/>
      <c r="E1766"/>
      <c r="F1766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  <c r="W1766"/>
    </row>
    <row r="1767" spans="1:23" x14ac:dyDescent="0.25">
      <c r="A1767"/>
      <c r="B1767"/>
      <c r="C1767"/>
      <c r="D1767"/>
      <c r="E1767"/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</row>
    <row r="1768" spans="1:23" x14ac:dyDescent="0.25">
      <c r="A1768"/>
      <c r="B1768"/>
      <c r="C1768"/>
      <c r="D1768"/>
      <c r="E1768"/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  <c r="W1768"/>
    </row>
    <row r="1769" spans="1:23" x14ac:dyDescent="0.25">
      <c r="A1769"/>
      <c r="B1769"/>
      <c r="C1769"/>
      <c r="D1769"/>
      <c r="E1769"/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  <c r="W1769"/>
    </row>
    <row r="1770" spans="1:23" x14ac:dyDescent="0.25">
      <c r="A1770"/>
      <c r="B1770"/>
      <c r="C1770"/>
      <c r="D1770"/>
      <c r="E1770"/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</row>
    <row r="1771" spans="1:23" x14ac:dyDescent="0.25">
      <c r="A1771"/>
      <c r="B1771"/>
      <c r="C1771"/>
      <c r="D1771"/>
      <c r="E1771"/>
      <c r="F1771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  <c r="W1771"/>
    </row>
    <row r="1772" spans="1:23" x14ac:dyDescent="0.25">
      <c r="A1772"/>
      <c r="B1772"/>
      <c r="C1772"/>
      <c r="D1772"/>
      <c r="E1772"/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</row>
    <row r="1773" spans="1:23" x14ac:dyDescent="0.25">
      <c r="A1773"/>
      <c r="B1773"/>
      <c r="C1773"/>
      <c r="D1773"/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</row>
    <row r="1774" spans="1:23" x14ac:dyDescent="0.25">
      <c r="A1774"/>
      <c r="B1774"/>
      <c r="C1774"/>
      <c r="D1774"/>
      <c r="E1774"/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</row>
    <row r="1775" spans="1:23" x14ac:dyDescent="0.25">
      <c r="A1775"/>
      <c r="B1775"/>
      <c r="C1775"/>
      <c r="D1775"/>
      <c r="E1775"/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</row>
    <row r="1776" spans="1:23" x14ac:dyDescent="0.25">
      <c r="A1776"/>
      <c r="B1776"/>
      <c r="C1776"/>
      <c r="D1776"/>
      <c r="E1776"/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</row>
    <row r="1777" spans="1:23" x14ac:dyDescent="0.25">
      <c r="A1777"/>
      <c r="B1777"/>
      <c r="C1777"/>
      <c r="D1777"/>
      <c r="E1777"/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</row>
    <row r="1778" spans="1:23" x14ac:dyDescent="0.25">
      <c r="A1778"/>
      <c r="B1778"/>
      <c r="C1778"/>
      <c r="D1778"/>
      <c r="E1778"/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</row>
    <row r="1779" spans="1:23" x14ac:dyDescent="0.25">
      <c r="A1779"/>
      <c r="B1779"/>
      <c r="C1779"/>
      <c r="D1779"/>
      <c r="E1779"/>
      <c r="F1779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</row>
    <row r="1780" spans="1:23" x14ac:dyDescent="0.25">
      <c r="A1780"/>
      <c r="B1780"/>
      <c r="C1780"/>
      <c r="D1780"/>
      <c r="E1780"/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</row>
    <row r="1781" spans="1:23" x14ac:dyDescent="0.25">
      <c r="A1781"/>
      <c r="B1781"/>
      <c r="C1781"/>
      <c r="D1781"/>
      <c r="E1781"/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</row>
    <row r="1782" spans="1:23" x14ac:dyDescent="0.25">
      <c r="A1782"/>
      <c r="B1782"/>
      <c r="C1782"/>
      <c r="D1782"/>
      <c r="E1782"/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</row>
    <row r="1783" spans="1:23" x14ac:dyDescent="0.25">
      <c r="A1783"/>
      <c r="B1783"/>
      <c r="C1783"/>
      <c r="D1783"/>
      <c r="E1783"/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</row>
    <row r="1784" spans="1:23" x14ac:dyDescent="0.25">
      <c r="A1784"/>
      <c r="B1784"/>
      <c r="C1784"/>
      <c r="D1784"/>
      <c r="E1784"/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</row>
    <row r="1785" spans="1:23" x14ac:dyDescent="0.25">
      <c r="A1785"/>
      <c r="B1785"/>
      <c r="C1785"/>
      <c r="D1785"/>
      <c r="E1785"/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</row>
    <row r="1786" spans="1:23" x14ac:dyDescent="0.25">
      <c r="A1786"/>
      <c r="B1786"/>
      <c r="C1786"/>
      <c r="D1786"/>
      <c r="E1786"/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</row>
    <row r="1787" spans="1:23" x14ac:dyDescent="0.25">
      <c r="A1787"/>
      <c r="B1787"/>
      <c r="C1787"/>
      <c r="D1787"/>
      <c r="E1787"/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/>
    </row>
    <row r="1788" spans="1:23" x14ac:dyDescent="0.25">
      <c r="A1788"/>
      <c r="B1788"/>
      <c r="C1788"/>
      <c r="D1788"/>
      <c r="E1788"/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</row>
    <row r="1789" spans="1:23" x14ac:dyDescent="0.25">
      <c r="A1789"/>
      <c r="B1789"/>
      <c r="C1789"/>
      <c r="D1789"/>
      <c r="E1789"/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</row>
    <row r="1790" spans="1:23" x14ac:dyDescent="0.25">
      <c r="A1790"/>
      <c r="B1790"/>
      <c r="C1790"/>
      <c r="D1790"/>
      <c r="E1790"/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</row>
    <row r="1791" spans="1:23" x14ac:dyDescent="0.25">
      <c r="A1791"/>
      <c r="B1791"/>
      <c r="C1791"/>
      <c r="D1791"/>
      <c r="E1791"/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</row>
    <row r="1792" spans="1:23" x14ac:dyDescent="0.25">
      <c r="A1792"/>
      <c r="B1792"/>
      <c r="C1792"/>
      <c r="D1792"/>
      <c r="E1792"/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</row>
    <row r="1793" spans="1:23" x14ac:dyDescent="0.25">
      <c r="A1793"/>
      <c r="B1793"/>
      <c r="C1793"/>
      <c r="D1793"/>
      <c r="E1793"/>
      <c r="F1793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</row>
    <row r="1794" spans="1:23" x14ac:dyDescent="0.25">
      <c r="A1794"/>
      <c r="B1794"/>
      <c r="C1794"/>
      <c r="D1794"/>
      <c r="E1794"/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</row>
    <row r="1795" spans="1:23" x14ac:dyDescent="0.25">
      <c r="A1795"/>
      <c r="B1795"/>
      <c r="C1795"/>
      <c r="D1795"/>
      <c r="E1795"/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</row>
    <row r="1796" spans="1:23" x14ac:dyDescent="0.25">
      <c r="A1796"/>
      <c r="B1796"/>
      <c r="C1796"/>
      <c r="D1796"/>
      <c r="E1796"/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</row>
    <row r="1797" spans="1:23" x14ac:dyDescent="0.25">
      <c r="A1797"/>
      <c r="B1797"/>
      <c r="C1797"/>
      <c r="D1797"/>
      <c r="E1797"/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</row>
    <row r="1798" spans="1:23" x14ac:dyDescent="0.25">
      <c r="A1798"/>
      <c r="B1798"/>
      <c r="C1798"/>
      <c r="D1798"/>
      <c r="E1798"/>
      <c r="F1798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</row>
    <row r="1799" spans="1:23" x14ac:dyDescent="0.25">
      <c r="A1799"/>
      <c r="B1799"/>
      <c r="C1799"/>
      <c r="D1799"/>
      <c r="E1799"/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</row>
    <row r="1800" spans="1:23" x14ac:dyDescent="0.25">
      <c r="A1800"/>
      <c r="B1800"/>
      <c r="C1800"/>
      <c r="D1800"/>
      <c r="E1800"/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  <c r="W1800"/>
    </row>
    <row r="1801" spans="1:23" x14ac:dyDescent="0.25">
      <c r="A1801"/>
      <c r="B1801"/>
      <c r="C1801"/>
      <c r="D1801"/>
      <c r="E1801"/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  <c r="W1801"/>
    </row>
    <row r="1802" spans="1:23" x14ac:dyDescent="0.25">
      <c r="A1802"/>
      <c r="B1802"/>
      <c r="C1802"/>
      <c r="D1802"/>
      <c r="E1802"/>
      <c r="F1802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  <c r="W1802"/>
    </row>
    <row r="1803" spans="1:23" x14ac:dyDescent="0.25">
      <c r="A1803"/>
      <c r="B1803"/>
      <c r="C1803"/>
      <c r="D1803"/>
      <c r="E1803"/>
      <c r="F1803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  <c r="W1803"/>
    </row>
    <row r="1804" spans="1:23" x14ac:dyDescent="0.25">
      <c r="A1804"/>
      <c r="B1804"/>
      <c r="C1804"/>
      <c r="D1804"/>
      <c r="E1804"/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</row>
    <row r="1805" spans="1:23" x14ac:dyDescent="0.25">
      <c r="A1805"/>
      <c r="B1805"/>
      <c r="C1805"/>
      <c r="D1805"/>
      <c r="E1805"/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</row>
    <row r="1806" spans="1:23" x14ac:dyDescent="0.25">
      <c r="A1806"/>
      <c r="B1806"/>
      <c r="C1806"/>
      <c r="D1806"/>
      <c r="E1806"/>
      <c r="F1806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  <c r="W1806"/>
    </row>
    <row r="1807" spans="1:23" x14ac:dyDescent="0.25">
      <c r="A1807"/>
      <c r="B1807"/>
      <c r="C1807"/>
      <c r="D1807"/>
      <c r="E1807"/>
      <c r="F1807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</row>
    <row r="1808" spans="1:23" x14ac:dyDescent="0.25">
      <c r="A1808"/>
      <c r="B1808"/>
      <c r="C1808"/>
      <c r="D1808"/>
      <c r="E1808"/>
      <c r="F1808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  <c r="W1808"/>
    </row>
    <row r="1809" spans="1:23" x14ac:dyDescent="0.25">
      <c r="A1809"/>
      <c r="B1809"/>
      <c r="C1809"/>
      <c r="D1809"/>
      <c r="E1809"/>
      <c r="F1809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</row>
    <row r="1810" spans="1:23" x14ac:dyDescent="0.25">
      <c r="A1810"/>
      <c r="B1810"/>
      <c r="C1810"/>
      <c r="D1810"/>
      <c r="E1810"/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</row>
    <row r="1811" spans="1:23" x14ac:dyDescent="0.25">
      <c r="A1811"/>
      <c r="B1811"/>
      <c r="C1811"/>
      <c r="D1811"/>
      <c r="E1811"/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</row>
    <row r="1812" spans="1:23" x14ac:dyDescent="0.25">
      <c r="A1812"/>
      <c r="B1812"/>
      <c r="C1812"/>
      <c r="D1812"/>
      <c r="E1812"/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</row>
    <row r="1813" spans="1:23" x14ac:dyDescent="0.25">
      <c r="A1813"/>
      <c r="B1813"/>
      <c r="C1813"/>
      <c r="D1813"/>
      <c r="E1813"/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</row>
    <row r="1814" spans="1:23" x14ac:dyDescent="0.25">
      <c r="A1814"/>
      <c r="B1814"/>
      <c r="C1814"/>
      <c r="D1814"/>
      <c r="E1814"/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  <c r="W1814"/>
    </row>
    <row r="1815" spans="1:23" x14ac:dyDescent="0.25">
      <c r="A1815"/>
      <c r="B1815"/>
      <c r="C1815"/>
      <c r="D1815"/>
      <c r="E1815"/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</row>
    <row r="1816" spans="1:23" x14ac:dyDescent="0.25">
      <c r="A1816"/>
      <c r="B1816"/>
      <c r="C1816"/>
      <c r="D1816"/>
      <c r="E1816"/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</row>
    <row r="1817" spans="1:23" x14ac:dyDescent="0.25">
      <c r="A1817"/>
      <c r="B1817"/>
      <c r="C1817"/>
      <c r="D1817"/>
      <c r="E1817"/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</row>
    <row r="1818" spans="1:23" x14ac:dyDescent="0.25">
      <c r="A1818"/>
      <c r="B1818"/>
      <c r="C1818"/>
      <c r="D1818"/>
      <c r="E1818"/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  <c r="W1818"/>
    </row>
    <row r="1819" spans="1:23" x14ac:dyDescent="0.25">
      <c r="A1819"/>
      <c r="B1819"/>
      <c r="C1819"/>
      <c r="D1819"/>
      <c r="E1819"/>
      <c r="F1819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</row>
    <row r="1820" spans="1:23" x14ac:dyDescent="0.25">
      <c r="A1820"/>
      <c r="B1820"/>
      <c r="C1820"/>
      <c r="D1820"/>
      <c r="E1820"/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</row>
    <row r="1821" spans="1:23" x14ac:dyDescent="0.25">
      <c r="A1821"/>
      <c r="B1821"/>
      <c r="C1821"/>
      <c r="D1821"/>
      <c r="E1821"/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</row>
    <row r="1822" spans="1:23" x14ac:dyDescent="0.25">
      <c r="A1822"/>
      <c r="B1822"/>
      <c r="C1822"/>
      <c r="D1822"/>
      <c r="E1822"/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</row>
    <row r="1823" spans="1:23" x14ac:dyDescent="0.25">
      <c r="A1823"/>
      <c r="B1823"/>
      <c r="C1823"/>
      <c r="D1823"/>
      <c r="E1823"/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</row>
    <row r="1824" spans="1:23" x14ac:dyDescent="0.25">
      <c r="A1824"/>
      <c r="B1824"/>
      <c r="C1824"/>
      <c r="D1824"/>
      <c r="E1824"/>
      <c r="F1824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/>
    </row>
    <row r="1825" spans="1:23" x14ac:dyDescent="0.25">
      <c r="A1825"/>
      <c r="B1825"/>
      <c r="C1825"/>
      <c r="D1825"/>
      <c r="E1825"/>
      <c r="F1825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</row>
    <row r="1826" spans="1:23" x14ac:dyDescent="0.25">
      <c r="A1826"/>
      <c r="B1826"/>
      <c r="C1826"/>
      <c r="D1826"/>
      <c r="E1826"/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/>
    </row>
    <row r="1827" spans="1:23" x14ac:dyDescent="0.25">
      <c r="A1827"/>
      <c r="B1827"/>
      <c r="C1827"/>
      <c r="D1827"/>
      <c r="E1827"/>
      <c r="F1827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  <c r="W1827"/>
    </row>
    <row r="1828" spans="1:23" x14ac:dyDescent="0.25">
      <c r="A1828"/>
      <c r="B1828"/>
      <c r="C1828"/>
      <c r="D1828"/>
      <c r="E1828"/>
      <c r="F1828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</row>
    <row r="1829" spans="1:23" x14ac:dyDescent="0.25">
      <c r="A1829"/>
      <c r="B1829"/>
      <c r="C1829"/>
      <c r="D1829"/>
      <c r="E1829"/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</row>
    <row r="1830" spans="1:23" x14ac:dyDescent="0.25">
      <c r="A1830"/>
      <c r="B1830"/>
      <c r="C1830"/>
      <c r="D1830"/>
      <c r="E1830"/>
      <c r="F18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  <c r="W1830"/>
    </row>
    <row r="1831" spans="1:23" x14ac:dyDescent="0.25">
      <c r="A1831"/>
      <c r="B1831"/>
      <c r="C1831"/>
      <c r="D1831"/>
      <c r="E1831"/>
      <c r="F1831"/>
      <c r="G1831"/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/>
      <c r="V1831"/>
      <c r="W1831"/>
    </row>
    <row r="1832" spans="1:23" x14ac:dyDescent="0.25">
      <c r="A1832"/>
      <c r="B1832"/>
      <c r="C1832"/>
      <c r="D1832"/>
      <c r="E1832"/>
      <c r="F1832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  <c r="W1832"/>
    </row>
    <row r="1833" spans="1:23" x14ac:dyDescent="0.25">
      <c r="A1833"/>
      <c r="B1833"/>
      <c r="C1833"/>
      <c r="D1833"/>
      <c r="E1833"/>
      <c r="F1833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  <c r="W1833"/>
    </row>
    <row r="1834" spans="1:23" x14ac:dyDescent="0.25">
      <c r="A1834"/>
      <c r="B1834"/>
      <c r="C1834"/>
      <c r="D1834"/>
      <c r="E1834"/>
      <c r="F1834"/>
      <c r="G1834"/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/>
      <c r="V1834"/>
      <c r="W1834"/>
    </row>
    <row r="1835" spans="1:23" x14ac:dyDescent="0.25">
      <c r="A1835"/>
      <c r="B1835"/>
      <c r="C1835"/>
      <c r="D1835"/>
      <c r="E1835"/>
      <c r="F1835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  <c r="W1835"/>
    </row>
    <row r="1836" spans="1:23" x14ac:dyDescent="0.25">
      <c r="A1836"/>
      <c r="B1836"/>
      <c r="C1836"/>
      <c r="D1836"/>
      <c r="E1836"/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</row>
    <row r="1837" spans="1:23" x14ac:dyDescent="0.25">
      <c r="A1837"/>
      <c r="B1837"/>
      <c r="C1837"/>
      <c r="D1837"/>
      <c r="E1837"/>
      <c r="F1837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  <c r="W1837"/>
    </row>
    <row r="1838" spans="1:23" x14ac:dyDescent="0.25">
      <c r="A1838"/>
      <c r="B1838"/>
      <c r="C1838"/>
      <c r="D1838"/>
      <c r="E1838"/>
      <c r="F1838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  <c r="W1838"/>
    </row>
    <row r="1839" spans="1:23" x14ac:dyDescent="0.25">
      <c r="A1839"/>
      <c r="B1839"/>
      <c r="C1839"/>
      <c r="D1839"/>
      <c r="E1839"/>
      <c r="F1839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</row>
    <row r="1840" spans="1:23" x14ac:dyDescent="0.25">
      <c r="A1840"/>
      <c r="B1840"/>
      <c r="C1840"/>
      <c r="D1840"/>
      <c r="E1840"/>
      <c r="F184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  <c r="W1840"/>
    </row>
    <row r="1841" spans="1:23" x14ac:dyDescent="0.25">
      <c r="A1841"/>
      <c r="B1841"/>
      <c r="C1841"/>
      <c r="D1841"/>
      <c r="E1841"/>
      <c r="F1841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  <c r="W1841"/>
    </row>
    <row r="1842" spans="1:23" x14ac:dyDescent="0.25">
      <c r="A1842"/>
      <c r="B1842"/>
      <c r="C1842"/>
      <c r="D1842"/>
      <c r="E1842"/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</row>
    <row r="1843" spans="1:23" x14ac:dyDescent="0.25">
      <c r="A1843"/>
      <c r="B1843"/>
      <c r="C1843"/>
      <c r="D1843"/>
      <c r="E1843"/>
      <c r="F1843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  <c r="W1843"/>
    </row>
    <row r="1844" spans="1:23" x14ac:dyDescent="0.25">
      <c r="A1844"/>
      <c r="B1844"/>
      <c r="C1844"/>
      <c r="D1844"/>
      <c r="E1844"/>
      <c r="F1844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/>
    </row>
    <row r="1845" spans="1:23" x14ac:dyDescent="0.25">
      <c r="A1845"/>
      <c r="B1845"/>
      <c r="C1845"/>
      <c r="D1845"/>
      <c r="E1845"/>
      <c r="F1845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/>
    </row>
    <row r="1846" spans="1:23" x14ac:dyDescent="0.25">
      <c r="A1846"/>
      <c r="B1846"/>
      <c r="C1846"/>
      <c r="D1846"/>
      <c r="E1846"/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  <c r="W1846"/>
    </row>
    <row r="1847" spans="1:23" x14ac:dyDescent="0.25">
      <c r="A1847"/>
      <c r="B1847"/>
      <c r="C1847"/>
      <c r="D1847"/>
      <c r="E1847"/>
      <c r="F1847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  <c r="W1847"/>
    </row>
    <row r="1848" spans="1:23" x14ac:dyDescent="0.25">
      <c r="A1848"/>
      <c r="B1848"/>
      <c r="C1848"/>
      <c r="D1848"/>
      <c r="E1848"/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/>
    </row>
    <row r="1849" spans="1:23" x14ac:dyDescent="0.25">
      <c r="A1849"/>
      <c r="B1849"/>
      <c r="C1849"/>
      <c r="D1849"/>
      <c r="E1849"/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/>
    </row>
    <row r="1850" spans="1:23" x14ac:dyDescent="0.25">
      <c r="A1850"/>
      <c r="B1850"/>
      <c r="C1850"/>
      <c r="D1850"/>
      <c r="E1850"/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</row>
    <row r="1851" spans="1:23" x14ac:dyDescent="0.25">
      <c r="A1851"/>
      <c r="B1851"/>
      <c r="C1851"/>
      <c r="D1851"/>
      <c r="E1851"/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</row>
    <row r="1852" spans="1:23" x14ac:dyDescent="0.25">
      <c r="A1852"/>
      <c r="B1852"/>
      <c r="C1852"/>
      <c r="D1852"/>
      <c r="E1852"/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</row>
    <row r="1853" spans="1:23" x14ac:dyDescent="0.25">
      <c r="A1853"/>
      <c r="B1853"/>
      <c r="C1853"/>
      <c r="D1853"/>
      <c r="E1853"/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</row>
    <row r="1854" spans="1:23" x14ac:dyDescent="0.25">
      <c r="A1854"/>
      <c r="B1854"/>
      <c r="C1854"/>
      <c r="D1854"/>
      <c r="E1854"/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</row>
    <row r="1855" spans="1:23" x14ac:dyDescent="0.25">
      <c r="A1855"/>
      <c r="B1855"/>
      <c r="C1855"/>
      <c r="D1855"/>
      <c r="E1855"/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</row>
    <row r="1856" spans="1:23" x14ac:dyDescent="0.25">
      <c r="A1856"/>
      <c r="B1856"/>
      <c r="C1856"/>
      <c r="D1856"/>
      <c r="E1856"/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</row>
    <row r="1857" spans="1:23" x14ac:dyDescent="0.25">
      <c r="A1857"/>
      <c r="B1857"/>
      <c r="C1857"/>
      <c r="D1857"/>
      <c r="E1857"/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/>
    </row>
    <row r="1858" spans="1:23" x14ac:dyDescent="0.25">
      <c r="A1858"/>
      <c r="B1858"/>
      <c r="C1858"/>
      <c r="D1858"/>
      <c r="E1858"/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</row>
    <row r="1859" spans="1:23" x14ac:dyDescent="0.25">
      <c r="A1859"/>
      <c r="B1859"/>
      <c r="C1859"/>
      <c r="D1859"/>
      <c r="E1859"/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/>
    </row>
    <row r="1860" spans="1:23" x14ac:dyDescent="0.25">
      <c r="A1860"/>
      <c r="B1860"/>
      <c r="C1860"/>
      <c r="D1860"/>
      <c r="E1860"/>
      <c r="F186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  <c r="W1860"/>
    </row>
    <row r="1861" spans="1:23" x14ac:dyDescent="0.25">
      <c r="A1861"/>
      <c r="B1861"/>
      <c r="C1861"/>
      <c r="D1861"/>
      <c r="E1861"/>
      <c r="F1861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  <c r="W1861"/>
    </row>
    <row r="1862" spans="1:23" x14ac:dyDescent="0.25">
      <c r="A1862"/>
      <c r="B1862"/>
      <c r="C1862"/>
      <c r="D1862"/>
      <c r="E1862"/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</row>
    <row r="1863" spans="1:23" x14ac:dyDescent="0.25">
      <c r="A1863"/>
      <c r="B1863"/>
      <c r="C1863"/>
      <c r="D1863"/>
      <c r="E1863"/>
      <c r="F1863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  <c r="W1863"/>
    </row>
    <row r="1864" spans="1:23" x14ac:dyDescent="0.25">
      <c r="A1864"/>
      <c r="B1864"/>
      <c r="C1864"/>
      <c r="D1864"/>
      <c r="E1864"/>
      <c r="F1864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  <c r="W1864"/>
    </row>
    <row r="1865" spans="1:23" x14ac:dyDescent="0.25">
      <c r="A1865"/>
      <c r="B1865"/>
      <c r="C1865"/>
      <c r="D1865"/>
      <c r="E1865"/>
      <c r="F1865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/>
    </row>
    <row r="1866" spans="1:23" x14ac:dyDescent="0.25">
      <c r="A1866"/>
      <c r="B1866"/>
      <c r="C1866"/>
      <c r="D1866"/>
      <c r="E1866"/>
      <c r="F1866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</row>
    <row r="1867" spans="1:23" x14ac:dyDescent="0.25">
      <c r="A1867"/>
      <c r="B1867"/>
      <c r="C1867"/>
      <c r="D1867"/>
      <c r="E1867"/>
      <c r="F1867"/>
      <c r="G1867"/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  <c r="W1867"/>
    </row>
    <row r="1868" spans="1:23" x14ac:dyDescent="0.25">
      <c r="A1868"/>
      <c r="B1868"/>
      <c r="C1868"/>
      <c r="D1868"/>
      <c r="E1868"/>
      <c r="F1868"/>
      <c r="G1868"/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  <c r="W1868"/>
    </row>
    <row r="1869" spans="1:23" x14ac:dyDescent="0.25">
      <c r="A1869"/>
      <c r="B1869"/>
      <c r="C1869"/>
      <c r="D1869"/>
      <c r="E1869"/>
      <c r="F1869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  <c r="W1869"/>
    </row>
    <row r="1870" spans="1:23" x14ac:dyDescent="0.25">
      <c r="A1870"/>
      <c r="B1870"/>
      <c r="C1870"/>
      <c r="D1870"/>
      <c r="E1870"/>
      <c r="F187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/>
    </row>
    <row r="1871" spans="1:23" x14ac:dyDescent="0.25">
      <c r="A1871"/>
      <c r="B1871"/>
      <c r="C1871"/>
      <c r="D1871"/>
      <c r="E1871"/>
      <c r="F1871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  <c r="W1871"/>
    </row>
    <row r="1872" spans="1:23" x14ac:dyDescent="0.25">
      <c r="A1872"/>
      <c r="B1872"/>
      <c r="C1872"/>
      <c r="D1872"/>
      <c r="E1872"/>
      <c r="F1872"/>
      <c r="G1872"/>
      <c r="H1872"/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  <c r="W1872"/>
    </row>
    <row r="1873" spans="1:23" x14ac:dyDescent="0.25">
      <c r="A1873"/>
      <c r="B1873"/>
      <c r="C1873"/>
      <c r="D1873"/>
      <c r="E1873"/>
      <c r="F1873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</row>
    <row r="1874" spans="1:23" x14ac:dyDescent="0.25">
      <c r="A1874"/>
      <c r="B1874"/>
      <c r="C1874"/>
      <c r="D1874"/>
      <c r="E1874"/>
      <c r="F1874"/>
      <c r="G1874"/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  <c r="W1874"/>
    </row>
    <row r="1875" spans="1:23" x14ac:dyDescent="0.25">
      <c r="A1875"/>
      <c r="B1875"/>
      <c r="C1875"/>
      <c r="D1875"/>
      <c r="E1875"/>
      <c r="F1875"/>
      <c r="G1875"/>
      <c r="H1875"/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  <c r="W1875"/>
    </row>
    <row r="1876" spans="1:23" x14ac:dyDescent="0.25">
      <c r="A1876"/>
      <c r="B1876"/>
      <c r="C1876"/>
      <c r="D1876"/>
      <c r="E1876"/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</row>
    <row r="1877" spans="1:23" x14ac:dyDescent="0.25">
      <c r="A1877"/>
      <c r="B1877"/>
      <c r="C1877"/>
      <c r="D1877"/>
      <c r="E1877"/>
      <c r="F1877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  <c r="W1877"/>
    </row>
    <row r="1878" spans="1:23" x14ac:dyDescent="0.25">
      <c r="A1878"/>
      <c r="B1878"/>
      <c r="C1878"/>
      <c r="D1878"/>
      <c r="E1878"/>
      <c r="F1878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  <c r="W1878"/>
    </row>
    <row r="1879" spans="1:23" x14ac:dyDescent="0.25">
      <c r="A1879"/>
      <c r="B1879"/>
      <c r="C1879"/>
      <c r="D1879"/>
      <c r="E1879"/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</row>
    <row r="1880" spans="1:23" x14ac:dyDescent="0.25">
      <c r="A1880"/>
      <c r="B1880"/>
      <c r="C1880"/>
      <c r="D1880"/>
      <c r="E1880"/>
      <c r="F188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  <c r="W1880"/>
    </row>
    <row r="1881" spans="1:23" x14ac:dyDescent="0.25">
      <c r="A1881"/>
      <c r="B1881"/>
      <c r="C1881"/>
      <c r="D1881"/>
      <c r="E1881"/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</row>
    <row r="1882" spans="1:23" x14ac:dyDescent="0.25">
      <c r="A1882"/>
      <c r="B1882"/>
      <c r="C1882"/>
      <c r="D1882"/>
      <c r="E1882"/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</row>
    <row r="1883" spans="1:23" x14ac:dyDescent="0.25">
      <c r="A1883"/>
      <c r="B1883"/>
      <c r="C1883"/>
      <c r="D1883"/>
      <c r="E1883"/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  <c r="W1883"/>
    </row>
    <row r="1884" spans="1:23" x14ac:dyDescent="0.25">
      <c r="A1884"/>
      <c r="B1884"/>
      <c r="C1884"/>
      <c r="D1884"/>
      <c r="E1884"/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</row>
    <row r="1885" spans="1:23" x14ac:dyDescent="0.25">
      <c r="A1885"/>
      <c r="B1885"/>
      <c r="C1885"/>
      <c r="D1885"/>
      <c r="E1885"/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/>
    </row>
    <row r="1886" spans="1:23" x14ac:dyDescent="0.25">
      <c r="A1886"/>
      <c r="B1886"/>
      <c r="C1886"/>
      <c r="D1886"/>
      <c r="E1886"/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</row>
    <row r="1887" spans="1:23" x14ac:dyDescent="0.25">
      <c r="A1887"/>
      <c r="B1887"/>
      <c r="C1887"/>
      <c r="D1887"/>
      <c r="E1887"/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</row>
    <row r="1888" spans="1:23" x14ac:dyDescent="0.25">
      <c r="A1888"/>
      <c r="B1888"/>
      <c r="C1888"/>
      <c r="D1888"/>
      <c r="E1888"/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/>
    </row>
    <row r="1889" spans="1:23" x14ac:dyDescent="0.25">
      <c r="A1889"/>
      <c r="B1889"/>
      <c r="C1889"/>
      <c r="D1889"/>
      <c r="E1889"/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/>
    </row>
    <row r="1890" spans="1:23" x14ac:dyDescent="0.25">
      <c r="A1890"/>
      <c r="B1890"/>
      <c r="C1890"/>
      <c r="D1890"/>
      <c r="E1890"/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  <c r="W1890"/>
    </row>
    <row r="1891" spans="1:23" x14ac:dyDescent="0.25">
      <c r="A1891"/>
      <c r="B1891"/>
      <c r="C1891"/>
      <c r="D1891"/>
      <c r="E1891"/>
      <c r="F1891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  <c r="W1891"/>
    </row>
    <row r="1892" spans="1:23" x14ac:dyDescent="0.25">
      <c r="A1892"/>
      <c r="B1892"/>
      <c r="C1892"/>
      <c r="D1892"/>
      <c r="E1892"/>
      <c r="F1892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  <c r="W1892"/>
    </row>
    <row r="1893" spans="1:23" x14ac:dyDescent="0.25">
      <c r="A1893"/>
      <c r="B1893"/>
      <c r="C1893"/>
      <c r="D1893"/>
      <c r="E1893"/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  <c r="W1893"/>
    </row>
    <row r="1894" spans="1:23" x14ac:dyDescent="0.25">
      <c r="A1894"/>
      <c r="B1894"/>
      <c r="C1894"/>
      <c r="D1894"/>
      <c r="E1894"/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</row>
    <row r="1895" spans="1:23" x14ac:dyDescent="0.25">
      <c r="A1895"/>
      <c r="B1895"/>
      <c r="C1895"/>
      <c r="D1895"/>
      <c r="E1895"/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</row>
    <row r="1896" spans="1:23" x14ac:dyDescent="0.25">
      <c r="A1896"/>
      <c r="B1896"/>
      <c r="C1896"/>
      <c r="D1896"/>
      <c r="E1896"/>
      <c r="F1896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/>
    </row>
    <row r="1897" spans="1:23" x14ac:dyDescent="0.25">
      <c r="A1897"/>
      <c r="B1897"/>
      <c r="C1897"/>
      <c r="D1897"/>
      <c r="E1897"/>
      <c r="F1897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  <c r="W1897"/>
    </row>
    <row r="1898" spans="1:23" x14ac:dyDescent="0.25">
      <c r="A1898"/>
      <c r="B1898"/>
      <c r="C1898"/>
      <c r="D1898"/>
      <c r="E1898"/>
      <c r="F1898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  <c r="W1898"/>
    </row>
    <row r="1899" spans="1:23" x14ac:dyDescent="0.25">
      <c r="A1899"/>
      <c r="B1899"/>
      <c r="C1899"/>
      <c r="D1899"/>
      <c r="E1899"/>
      <c r="F1899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  <c r="W1899"/>
    </row>
    <row r="1900" spans="1:23" x14ac:dyDescent="0.25">
      <c r="A1900"/>
      <c r="B1900"/>
      <c r="C1900"/>
      <c r="D1900"/>
      <c r="E1900"/>
      <c r="F190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  <c r="W1900"/>
    </row>
    <row r="1901" spans="1:23" x14ac:dyDescent="0.25">
      <c r="A1901"/>
      <c r="B1901"/>
      <c r="C1901"/>
      <c r="D1901"/>
      <c r="E1901"/>
      <c r="F1901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  <c r="W1901"/>
    </row>
    <row r="1902" spans="1:23" x14ac:dyDescent="0.25">
      <c r="A1902"/>
      <c r="B1902"/>
      <c r="C1902"/>
      <c r="D1902"/>
      <c r="E1902"/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</row>
    <row r="1903" spans="1:23" x14ac:dyDescent="0.25">
      <c r="A1903"/>
      <c r="B1903"/>
      <c r="C1903"/>
      <c r="D1903"/>
      <c r="E1903"/>
      <c r="F1903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  <c r="W1903"/>
    </row>
    <row r="1904" spans="1:23" x14ac:dyDescent="0.25">
      <c r="A1904"/>
      <c r="B1904"/>
      <c r="C1904"/>
      <c r="D1904"/>
      <c r="E1904"/>
      <c r="F1904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  <c r="W1904"/>
    </row>
    <row r="1905" spans="1:23" x14ac:dyDescent="0.25">
      <c r="A1905"/>
      <c r="B1905"/>
      <c r="C1905"/>
      <c r="D1905"/>
      <c r="E1905"/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  <c r="W1905"/>
    </row>
    <row r="1906" spans="1:23" x14ac:dyDescent="0.25">
      <c r="A1906"/>
      <c r="B1906"/>
      <c r="C1906"/>
      <c r="D1906"/>
      <c r="E1906"/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  <c r="W1906"/>
    </row>
    <row r="1907" spans="1:23" x14ac:dyDescent="0.25">
      <c r="A1907"/>
      <c r="B1907"/>
      <c r="C1907"/>
      <c r="D1907"/>
      <c r="E1907"/>
      <c r="F1907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  <c r="W1907"/>
    </row>
    <row r="1908" spans="1:23" x14ac:dyDescent="0.25">
      <c r="A1908"/>
      <c r="B1908"/>
      <c r="C1908"/>
      <c r="D1908"/>
      <c r="E1908"/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/>
    </row>
    <row r="1909" spans="1:23" x14ac:dyDescent="0.25">
      <c r="A1909"/>
      <c r="B1909"/>
      <c r="C1909"/>
      <c r="D1909"/>
      <c r="E1909"/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  <c r="W1909"/>
    </row>
    <row r="1910" spans="1:23" x14ac:dyDescent="0.25">
      <c r="A1910"/>
      <c r="B1910"/>
      <c r="C1910"/>
      <c r="D1910"/>
      <c r="E1910"/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</row>
    <row r="1911" spans="1:23" x14ac:dyDescent="0.25">
      <c r="A1911"/>
      <c r="B1911"/>
      <c r="C1911"/>
      <c r="D1911"/>
      <c r="E1911"/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</row>
    <row r="1912" spans="1:23" x14ac:dyDescent="0.25">
      <c r="A1912"/>
      <c r="B1912"/>
      <c r="C1912"/>
      <c r="D1912"/>
      <c r="E1912"/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</row>
    <row r="1913" spans="1:23" x14ac:dyDescent="0.25">
      <c r="A1913"/>
      <c r="B1913"/>
      <c r="C1913"/>
      <c r="D1913"/>
      <c r="E1913"/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</row>
    <row r="1914" spans="1:23" x14ac:dyDescent="0.25">
      <c r="A1914"/>
      <c r="B1914"/>
      <c r="C1914"/>
      <c r="D1914"/>
      <c r="E1914"/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</row>
    <row r="1915" spans="1:23" x14ac:dyDescent="0.25">
      <c r="A1915"/>
      <c r="B1915"/>
      <c r="C1915"/>
      <c r="D1915"/>
      <c r="E1915"/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</row>
    <row r="1916" spans="1:23" x14ac:dyDescent="0.25">
      <c r="A1916"/>
      <c r="B1916"/>
      <c r="C1916"/>
      <c r="D1916"/>
      <c r="E1916"/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</row>
    <row r="1917" spans="1:23" x14ac:dyDescent="0.25">
      <c r="A1917"/>
      <c r="B1917"/>
      <c r="C1917"/>
      <c r="D1917"/>
      <c r="E1917"/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</row>
    <row r="1918" spans="1:23" x14ac:dyDescent="0.25">
      <c r="A1918"/>
      <c r="B1918"/>
      <c r="C1918"/>
      <c r="D1918"/>
      <c r="E1918"/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</row>
    <row r="1919" spans="1:23" x14ac:dyDescent="0.25">
      <c r="A1919"/>
      <c r="B1919"/>
      <c r="C1919"/>
      <c r="D1919"/>
      <c r="E1919"/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</row>
    <row r="1920" spans="1:23" x14ac:dyDescent="0.25">
      <c r="A1920"/>
      <c r="B1920"/>
      <c r="C1920"/>
      <c r="D1920"/>
      <c r="E1920"/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/>
    </row>
    <row r="1921" spans="1:23" x14ac:dyDescent="0.25">
      <c r="A1921"/>
      <c r="B1921"/>
      <c r="C1921"/>
      <c r="D1921"/>
      <c r="E1921"/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</row>
    <row r="1922" spans="1:23" x14ac:dyDescent="0.25">
      <c r="A1922"/>
      <c r="B1922"/>
      <c r="C1922"/>
      <c r="D1922"/>
      <c r="E1922"/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</row>
    <row r="1923" spans="1:23" x14ac:dyDescent="0.25">
      <c r="A1923"/>
      <c r="B1923"/>
      <c r="C1923"/>
      <c r="D1923"/>
      <c r="E1923"/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</row>
    <row r="1924" spans="1:23" x14ac:dyDescent="0.25">
      <c r="A1924"/>
      <c r="B1924"/>
      <c r="C1924"/>
      <c r="D1924"/>
      <c r="E1924"/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</row>
    <row r="1925" spans="1:23" x14ac:dyDescent="0.25">
      <c r="A1925"/>
      <c r="B1925"/>
      <c r="C1925"/>
      <c r="D1925"/>
      <c r="E1925"/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</row>
    <row r="1926" spans="1:23" x14ac:dyDescent="0.25">
      <c r="A1926"/>
      <c r="B1926"/>
      <c r="C1926"/>
      <c r="D1926"/>
      <c r="E1926"/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  <c r="W1926"/>
    </row>
    <row r="1927" spans="1:23" x14ac:dyDescent="0.25">
      <c r="A1927"/>
      <c r="B1927"/>
      <c r="C1927"/>
      <c r="D1927"/>
      <c r="E1927"/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</row>
    <row r="1928" spans="1:23" x14ac:dyDescent="0.25">
      <c r="A1928"/>
      <c r="B1928"/>
      <c r="C1928"/>
      <c r="D1928"/>
      <c r="E1928"/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</row>
    <row r="1929" spans="1:23" x14ac:dyDescent="0.25">
      <c r="A1929"/>
      <c r="B1929"/>
      <c r="C1929"/>
      <c r="D1929"/>
      <c r="E1929"/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/>
    </row>
    <row r="1930" spans="1:23" x14ac:dyDescent="0.25">
      <c r="A1930"/>
      <c r="B1930"/>
      <c r="C1930"/>
      <c r="D1930"/>
      <c r="E1930"/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</row>
    <row r="1931" spans="1:23" x14ac:dyDescent="0.25">
      <c r="A1931"/>
      <c r="B1931"/>
      <c r="C1931"/>
      <c r="D1931"/>
      <c r="E1931"/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</row>
    <row r="1932" spans="1:23" x14ac:dyDescent="0.25">
      <c r="A1932"/>
      <c r="B1932"/>
      <c r="C1932"/>
      <c r="D1932"/>
      <c r="E1932"/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  <c r="W1932"/>
    </row>
    <row r="1933" spans="1:23" x14ac:dyDescent="0.25">
      <c r="A1933"/>
      <c r="B1933"/>
      <c r="C1933"/>
      <c r="D1933"/>
      <c r="E1933"/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  <c r="W1933"/>
    </row>
    <row r="1934" spans="1:23" x14ac:dyDescent="0.25">
      <c r="A1934"/>
      <c r="B1934"/>
      <c r="C1934"/>
      <c r="D1934"/>
      <c r="E1934"/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  <c r="W1934"/>
    </row>
    <row r="1935" spans="1:23" x14ac:dyDescent="0.25">
      <c r="A1935"/>
      <c r="B1935"/>
      <c r="C1935"/>
      <c r="D1935"/>
      <c r="E1935"/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  <c r="W1935"/>
    </row>
    <row r="1936" spans="1:23" x14ac:dyDescent="0.25">
      <c r="A1936"/>
      <c r="B1936"/>
      <c r="C1936"/>
      <c r="D1936"/>
      <c r="E1936"/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/>
    </row>
    <row r="1937" spans="1:23" x14ac:dyDescent="0.25">
      <c r="A1937"/>
      <c r="B1937"/>
      <c r="C1937"/>
      <c r="D1937"/>
      <c r="E1937"/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/>
    </row>
    <row r="1938" spans="1:23" x14ac:dyDescent="0.25">
      <c r="A1938"/>
      <c r="B1938"/>
      <c r="C1938"/>
      <c r="D1938"/>
      <c r="E1938"/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</row>
    <row r="1939" spans="1:23" x14ac:dyDescent="0.25">
      <c r="A1939"/>
      <c r="B1939"/>
      <c r="C1939"/>
      <c r="D1939"/>
      <c r="E1939"/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</row>
    <row r="1940" spans="1:23" x14ac:dyDescent="0.25">
      <c r="A1940"/>
      <c r="B1940"/>
      <c r="C1940"/>
      <c r="D1940"/>
      <c r="E1940"/>
      <c r="F194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/>
    </row>
    <row r="1941" spans="1:23" x14ac:dyDescent="0.25">
      <c r="A1941"/>
      <c r="B1941"/>
      <c r="C1941"/>
      <c r="D1941"/>
      <c r="E1941"/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/>
    </row>
    <row r="1942" spans="1:23" x14ac:dyDescent="0.25">
      <c r="A1942"/>
      <c r="B1942"/>
      <c r="C1942"/>
      <c r="D1942"/>
      <c r="E1942"/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/>
    </row>
    <row r="1943" spans="1:23" x14ac:dyDescent="0.25">
      <c r="A1943"/>
      <c r="B1943"/>
      <c r="C1943"/>
      <c r="D1943"/>
      <c r="E1943"/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/>
    </row>
    <row r="1944" spans="1:23" x14ac:dyDescent="0.25">
      <c r="A1944"/>
      <c r="B1944"/>
      <c r="C1944"/>
      <c r="D1944"/>
      <c r="E1944"/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</row>
    <row r="1945" spans="1:23" x14ac:dyDescent="0.25">
      <c r="A1945"/>
      <c r="B1945"/>
      <c r="C1945"/>
      <c r="D1945"/>
      <c r="E1945"/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/>
    </row>
    <row r="1946" spans="1:23" x14ac:dyDescent="0.25">
      <c r="A1946"/>
      <c r="B1946"/>
      <c r="C1946"/>
      <c r="D1946"/>
      <c r="E1946"/>
      <c r="F1946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  <c r="W1946"/>
    </row>
    <row r="1947" spans="1:23" x14ac:dyDescent="0.25">
      <c r="A1947"/>
      <c r="B1947"/>
      <c r="C1947"/>
      <c r="D1947"/>
      <c r="E1947"/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</row>
    <row r="1948" spans="1:23" x14ac:dyDescent="0.25">
      <c r="A1948"/>
      <c r="B1948"/>
      <c r="C1948"/>
      <c r="D1948"/>
      <c r="E1948"/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  <c r="W1948"/>
    </row>
    <row r="1949" spans="1:23" x14ac:dyDescent="0.25">
      <c r="A1949"/>
      <c r="B1949"/>
      <c r="C1949"/>
      <c r="D1949"/>
      <c r="E1949"/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  <c r="W1949"/>
    </row>
    <row r="1950" spans="1:23" x14ac:dyDescent="0.25">
      <c r="A1950"/>
      <c r="B1950"/>
      <c r="C1950"/>
      <c r="D1950"/>
      <c r="E1950"/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</row>
    <row r="1951" spans="1:23" x14ac:dyDescent="0.25">
      <c r="A1951"/>
      <c r="B1951"/>
      <c r="C1951"/>
      <c r="D1951"/>
      <c r="E1951"/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</row>
    <row r="1952" spans="1:23" x14ac:dyDescent="0.25">
      <c r="A1952"/>
      <c r="B1952"/>
      <c r="C1952"/>
      <c r="D1952"/>
      <c r="E1952"/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</row>
    <row r="1953" spans="1:23" x14ac:dyDescent="0.25">
      <c r="A1953"/>
      <c r="B1953"/>
      <c r="C1953"/>
      <c r="D1953"/>
      <c r="E1953"/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</row>
    <row r="1954" spans="1:23" x14ac:dyDescent="0.25">
      <c r="A1954"/>
      <c r="B1954"/>
      <c r="C1954"/>
      <c r="D1954"/>
      <c r="E1954"/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</row>
    <row r="1955" spans="1:23" x14ac:dyDescent="0.25">
      <c r="A1955"/>
      <c r="B1955"/>
      <c r="C1955"/>
      <c r="D1955"/>
      <c r="E1955"/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</row>
    <row r="1956" spans="1:23" x14ac:dyDescent="0.25">
      <c r="A1956"/>
      <c r="B1956"/>
      <c r="C1956"/>
      <c r="D1956"/>
      <c r="E1956"/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  <c r="W1956"/>
    </row>
    <row r="1957" spans="1:23" x14ac:dyDescent="0.25">
      <c r="A1957"/>
      <c r="B1957"/>
      <c r="C1957"/>
      <c r="D1957"/>
      <c r="E1957"/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</row>
    <row r="1958" spans="1:23" x14ac:dyDescent="0.25">
      <c r="A1958"/>
      <c r="B1958"/>
      <c r="C1958"/>
      <c r="D1958"/>
      <c r="E1958"/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</row>
    <row r="1959" spans="1:23" x14ac:dyDescent="0.25">
      <c r="A1959"/>
      <c r="B1959"/>
      <c r="C1959"/>
      <c r="D1959"/>
      <c r="E1959"/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</row>
    <row r="1960" spans="1:23" x14ac:dyDescent="0.25">
      <c r="A1960"/>
      <c r="B1960"/>
      <c r="C1960"/>
      <c r="D1960"/>
      <c r="E1960"/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</row>
    <row r="1961" spans="1:23" x14ac:dyDescent="0.25">
      <c r="A1961"/>
      <c r="B1961"/>
      <c r="C1961"/>
      <c r="D1961"/>
      <c r="E1961"/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</row>
    <row r="1962" spans="1:23" x14ac:dyDescent="0.25">
      <c r="A1962"/>
      <c r="B1962"/>
      <c r="C1962"/>
      <c r="D1962"/>
      <c r="E1962"/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</row>
    <row r="1963" spans="1:23" x14ac:dyDescent="0.25">
      <c r="A1963"/>
      <c r="B1963"/>
      <c r="C1963"/>
      <c r="D1963"/>
      <c r="E1963"/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</row>
    <row r="1964" spans="1:23" x14ac:dyDescent="0.25">
      <c r="A1964"/>
      <c r="B1964"/>
      <c r="C1964"/>
      <c r="D1964"/>
      <c r="E1964"/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</row>
    <row r="1965" spans="1:23" x14ac:dyDescent="0.25">
      <c r="A1965"/>
      <c r="B1965"/>
      <c r="C1965"/>
      <c r="D1965"/>
      <c r="E1965"/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</row>
    <row r="1966" spans="1:23" x14ac:dyDescent="0.25">
      <c r="A1966"/>
      <c r="B1966"/>
      <c r="C1966"/>
      <c r="D1966"/>
      <c r="E1966"/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</row>
    <row r="1967" spans="1:23" x14ac:dyDescent="0.25">
      <c r="A1967"/>
      <c r="B1967"/>
      <c r="C1967"/>
      <c r="D1967"/>
      <c r="E1967"/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</row>
    <row r="1968" spans="1:23" x14ac:dyDescent="0.25">
      <c r="A1968"/>
      <c r="B1968"/>
      <c r="C1968"/>
      <c r="D1968"/>
      <c r="E1968"/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  <c r="W1968"/>
    </row>
    <row r="1969" spans="1:23" x14ac:dyDescent="0.25">
      <c r="A1969"/>
      <c r="B1969"/>
      <c r="C1969"/>
      <c r="D1969"/>
      <c r="E1969"/>
      <c r="F1969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  <c r="W1969"/>
    </row>
    <row r="1970" spans="1:23" x14ac:dyDescent="0.25">
      <c r="A1970"/>
      <c r="B1970"/>
      <c r="C1970"/>
      <c r="D1970"/>
      <c r="E1970"/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</row>
    <row r="1971" spans="1:23" x14ac:dyDescent="0.25">
      <c r="A1971"/>
      <c r="B1971"/>
      <c r="C1971"/>
      <c r="D1971"/>
      <c r="E1971"/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</row>
    <row r="1972" spans="1:23" x14ac:dyDescent="0.25">
      <c r="A1972"/>
      <c r="B1972"/>
      <c r="C1972"/>
      <c r="D1972"/>
      <c r="E1972"/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</row>
    <row r="1973" spans="1:23" x14ac:dyDescent="0.25">
      <c r="A1973"/>
      <c r="B1973"/>
      <c r="C1973"/>
      <c r="D1973"/>
      <c r="E1973"/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</row>
    <row r="1974" spans="1:23" x14ac:dyDescent="0.25">
      <c r="A1974"/>
      <c r="B1974"/>
      <c r="C1974"/>
      <c r="D1974"/>
      <c r="E1974"/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/>
    </row>
    <row r="1975" spans="1:23" x14ac:dyDescent="0.25">
      <c r="A1975"/>
      <c r="B1975"/>
      <c r="C1975"/>
      <c r="D1975"/>
      <c r="E1975"/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/>
    </row>
    <row r="1976" spans="1:23" x14ac:dyDescent="0.25">
      <c r="A1976"/>
      <c r="B1976"/>
      <c r="C1976"/>
      <c r="D1976"/>
      <c r="E1976"/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/>
    </row>
    <row r="1977" spans="1:23" x14ac:dyDescent="0.25">
      <c r="A1977"/>
      <c r="B1977"/>
      <c r="C1977"/>
      <c r="D1977"/>
      <c r="E1977"/>
      <c r="F1977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  <c r="W1977"/>
    </row>
    <row r="1978" spans="1:23" x14ac:dyDescent="0.25">
      <c r="A1978"/>
      <c r="B1978"/>
      <c r="C1978"/>
      <c r="D1978"/>
      <c r="E1978"/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  <c r="W1978"/>
    </row>
    <row r="1979" spans="1:23" x14ac:dyDescent="0.25">
      <c r="A1979"/>
      <c r="B1979"/>
      <c r="C1979"/>
      <c r="D1979"/>
      <c r="E1979"/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  <c r="W1979"/>
    </row>
    <row r="1980" spans="1:23" x14ac:dyDescent="0.25">
      <c r="A1980"/>
      <c r="B1980"/>
      <c r="C1980"/>
      <c r="D1980"/>
      <c r="E1980"/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</row>
    <row r="1981" spans="1:23" x14ac:dyDescent="0.25">
      <c r="A1981"/>
      <c r="B1981"/>
      <c r="C1981"/>
      <c r="D1981"/>
      <c r="E1981"/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</row>
    <row r="1982" spans="1:23" x14ac:dyDescent="0.25">
      <c r="A1982"/>
      <c r="B1982"/>
      <c r="C1982"/>
      <c r="D1982"/>
      <c r="E1982"/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</row>
    <row r="1983" spans="1:23" x14ac:dyDescent="0.25">
      <c r="A1983"/>
      <c r="B1983"/>
      <c r="C1983"/>
      <c r="D1983"/>
      <c r="E1983"/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</row>
    <row r="1984" spans="1:23" x14ac:dyDescent="0.25">
      <c r="A1984"/>
      <c r="B1984"/>
      <c r="C1984"/>
      <c r="D1984"/>
      <c r="E1984"/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</row>
    <row r="1985" spans="1:23" x14ac:dyDescent="0.25">
      <c r="A1985"/>
      <c r="B1985"/>
      <c r="C1985"/>
      <c r="D1985"/>
      <c r="E1985"/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</row>
    <row r="1986" spans="1:23" x14ac:dyDescent="0.25">
      <c r="A1986"/>
      <c r="B1986"/>
      <c r="C1986"/>
      <c r="D1986"/>
      <c r="E1986"/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  <c r="W1986"/>
    </row>
    <row r="1987" spans="1:23" x14ac:dyDescent="0.25">
      <c r="A1987"/>
      <c r="B1987"/>
      <c r="C1987"/>
      <c r="D1987"/>
      <c r="E1987"/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/>
    </row>
    <row r="1988" spans="1:23" x14ac:dyDescent="0.25">
      <c r="A1988"/>
      <c r="B1988"/>
      <c r="C1988"/>
      <c r="D1988"/>
      <c r="E1988"/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</row>
    <row r="1989" spans="1:23" x14ac:dyDescent="0.25">
      <c r="A1989"/>
      <c r="B1989"/>
      <c r="C1989"/>
      <c r="D1989"/>
      <c r="E1989"/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</row>
    <row r="1990" spans="1:23" x14ac:dyDescent="0.25">
      <c r="A1990"/>
      <c r="B1990"/>
      <c r="C1990"/>
      <c r="D1990"/>
      <c r="E1990"/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</row>
    <row r="1991" spans="1:23" x14ac:dyDescent="0.25">
      <c r="A1991"/>
      <c r="B1991"/>
      <c r="C1991"/>
      <c r="D1991"/>
      <c r="E1991"/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</row>
    <row r="1992" spans="1:23" x14ac:dyDescent="0.25">
      <c r="A1992"/>
      <c r="B1992"/>
      <c r="C1992"/>
      <c r="D1992"/>
      <c r="E1992"/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</row>
    <row r="1993" spans="1:23" x14ac:dyDescent="0.25">
      <c r="A1993"/>
      <c r="B1993"/>
      <c r="C1993"/>
      <c r="D1993"/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</row>
    <row r="1994" spans="1:23" x14ac:dyDescent="0.25">
      <c r="A1994"/>
      <c r="B1994"/>
      <c r="C1994"/>
      <c r="D1994"/>
      <c r="E1994"/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</row>
    <row r="1995" spans="1:23" x14ac:dyDescent="0.25">
      <c r="A1995"/>
      <c r="B1995"/>
      <c r="C1995"/>
      <c r="D1995"/>
      <c r="E1995"/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</row>
    <row r="1996" spans="1:23" x14ac:dyDescent="0.25">
      <c r="A1996"/>
      <c r="B1996"/>
      <c r="C1996"/>
      <c r="D1996"/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</row>
    <row r="1997" spans="1:23" x14ac:dyDescent="0.25">
      <c r="A1997"/>
      <c r="B1997"/>
      <c r="C1997"/>
      <c r="D1997"/>
      <c r="E1997"/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/>
    </row>
    <row r="1998" spans="1:23" x14ac:dyDescent="0.25">
      <c r="A1998"/>
      <c r="B1998"/>
      <c r="C1998"/>
      <c r="D1998"/>
      <c r="E1998"/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/>
    </row>
    <row r="1999" spans="1:23" x14ac:dyDescent="0.25">
      <c r="A1999"/>
      <c r="B1999"/>
      <c r="C1999"/>
      <c r="D1999"/>
      <c r="E1999"/>
      <c r="F1999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  <c r="W1999"/>
    </row>
    <row r="2000" spans="1:23" x14ac:dyDescent="0.25">
      <c r="A2000"/>
      <c r="B2000"/>
      <c r="C2000"/>
      <c r="D2000"/>
      <c r="E2000"/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</row>
    <row r="2001" spans="1:23" x14ac:dyDescent="0.25">
      <c r="A2001"/>
      <c r="B2001"/>
      <c r="C2001"/>
      <c r="D2001"/>
      <c r="E2001"/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</row>
    <row r="2002" spans="1:23" x14ac:dyDescent="0.25">
      <c r="A2002"/>
      <c r="B2002"/>
      <c r="C2002"/>
      <c r="D2002"/>
      <c r="E2002"/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</row>
    <row r="2003" spans="1:23" x14ac:dyDescent="0.25">
      <c r="A2003"/>
      <c r="B2003"/>
      <c r="C2003"/>
      <c r="D2003"/>
      <c r="E2003"/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</row>
    <row r="2004" spans="1:23" x14ac:dyDescent="0.25">
      <c r="A2004"/>
      <c r="B2004"/>
      <c r="C2004"/>
      <c r="D2004"/>
      <c r="E2004"/>
      <c r="F2004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  <c r="W2004"/>
    </row>
    <row r="2005" spans="1:23" x14ac:dyDescent="0.25">
      <c r="A2005"/>
      <c r="B2005"/>
      <c r="C2005"/>
      <c r="D2005"/>
      <c r="E2005"/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</row>
    <row r="2006" spans="1:23" x14ac:dyDescent="0.25">
      <c r="A2006"/>
      <c r="B2006"/>
      <c r="C2006"/>
      <c r="D2006"/>
      <c r="E2006"/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</row>
    <row r="2007" spans="1:23" x14ac:dyDescent="0.25">
      <c r="A2007"/>
      <c r="B2007"/>
      <c r="C2007"/>
      <c r="D2007"/>
      <c r="E2007"/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</row>
    <row r="2008" spans="1:23" x14ac:dyDescent="0.25">
      <c r="A2008"/>
      <c r="B2008"/>
      <c r="C2008"/>
      <c r="D2008"/>
      <c r="E2008"/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/>
    </row>
    <row r="2009" spans="1:23" x14ac:dyDescent="0.25">
      <c r="A2009"/>
      <c r="B2009"/>
      <c r="C2009"/>
      <c r="D2009"/>
      <c r="E2009"/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/>
    </row>
    <row r="2010" spans="1:23" x14ac:dyDescent="0.25">
      <c r="A2010"/>
      <c r="B2010"/>
      <c r="C2010"/>
      <c r="D2010"/>
      <c r="E2010"/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</row>
    <row r="2011" spans="1:23" x14ac:dyDescent="0.25">
      <c r="A2011"/>
      <c r="B2011"/>
      <c r="C2011"/>
      <c r="D2011"/>
      <c r="E2011"/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</row>
    <row r="2012" spans="1:23" x14ac:dyDescent="0.25">
      <c r="A2012"/>
      <c r="B2012"/>
      <c r="C2012"/>
      <c r="D2012"/>
      <c r="E2012"/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</row>
    <row r="2013" spans="1:23" x14ac:dyDescent="0.25">
      <c r="A2013"/>
      <c r="B2013"/>
      <c r="C2013"/>
      <c r="D2013"/>
      <c r="E2013"/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</row>
    <row r="2014" spans="1:23" x14ac:dyDescent="0.25">
      <c r="A2014"/>
      <c r="B2014"/>
      <c r="C2014"/>
      <c r="D2014"/>
      <c r="E2014"/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</row>
    <row r="2015" spans="1:23" x14ac:dyDescent="0.25">
      <c r="A2015"/>
      <c r="B2015"/>
      <c r="C2015"/>
      <c r="D2015"/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</row>
    <row r="2016" spans="1:23" x14ac:dyDescent="0.25">
      <c r="A2016"/>
      <c r="B2016"/>
      <c r="C2016"/>
      <c r="D2016"/>
      <c r="E2016"/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</row>
    <row r="2017" spans="1:23" x14ac:dyDescent="0.25">
      <c r="A2017"/>
      <c r="B2017"/>
      <c r="C2017"/>
      <c r="D2017"/>
      <c r="E2017"/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</row>
    <row r="2018" spans="1:23" x14ac:dyDescent="0.25">
      <c r="A2018"/>
      <c r="B2018"/>
      <c r="C2018"/>
      <c r="D2018"/>
      <c r="E2018"/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</row>
    <row r="2019" spans="1:23" x14ac:dyDescent="0.25">
      <c r="A2019"/>
      <c r="B2019"/>
      <c r="C2019"/>
      <c r="D2019"/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</row>
    <row r="2020" spans="1:23" x14ac:dyDescent="0.25">
      <c r="A2020"/>
      <c r="B2020"/>
      <c r="C2020"/>
      <c r="D2020"/>
      <c r="E2020"/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</row>
    <row r="2021" spans="1:23" x14ac:dyDescent="0.25">
      <c r="A2021"/>
      <c r="B2021"/>
      <c r="C2021"/>
      <c r="D2021"/>
      <c r="E2021"/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</row>
    <row r="2022" spans="1:23" x14ac:dyDescent="0.25">
      <c r="A2022"/>
      <c r="B2022"/>
      <c r="C2022"/>
      <c r="D2022"/>
      <c r="E2022"/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/>
    </row>
    <row r="2023" spans="1:23" x14ac:dyDescent="0.25">
      <c r="A2023"/>
      <c r="B2023"/>
      <c r="C2023"/>
      <c r="D2023"/>
      <c r="E2023"/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</row>
    <row r="2024" spans="1:23" x14ac:dyDescent="0.25">
      <c r="A2024"/>
      <c r="B2024"/>
      <c r="C2024"/>
      <c r="D2024"/>
      <c r="E2024"/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</row>
    <row r="2025" spans="1:23" x14ac:dyDescent="0.25">
      <c r="A2025"/>
      <c r="B2025"/>
      <c r="C2025"/>
      <c r="D2025"/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</row>
    <row r="2026" spans="1:23" x14ac:dyDescent="0.25">
      <c r="A2026"/>
      <c r="B2026"/>
      <c r="C2026"/>
      <c r="D2026"/>
      <c r="E2026"/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</row>
    <row r="2027" spans="1:23" x14ac:dyDescent="0.25">
      <c r="A2027"/>
      <c r="B2027"/>
      <c r="C2027"/>
      <c r="D2027"/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</row>
    <row r="2028" spans="1:23" x14ac:dyDescent="0.25">
      <c r="A2028"/>
      <c r="B2028"/>
      <c r="C2028"/>
      <c r="D2028"/>
      <c r="E2028"/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</row>
    <row r="2029" spans="1:23" x14ac:dyDescent="0.25">
      <c r="A2029"/>
      <c r="B2029"/>
      <c r="C2029"/>
      <c r="D2029"/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</row>
    <row r="2030" spans="1:23" x14ac:dyDescent="0.25">
      <c r="A2030"/>
      <c r="B2030"/>
      <c r="C2030"/>
      <c r="D2030"/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</row>
    <row r="2031" spans="1:23" x14ac:dyDescent="0.25">
      <c r="A2031"/>
      <c r="B2031"/>
      <c r="C2031"/>
      <c r="D2031"/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</row>
    <row r="2032" spans="1:23" x14ac:dyDescent="0.25">
      <c r="A2032"/>
      <c r="B2032"/>
      <c r="C2032"/>
      <c r="D2032"/>
      <c r="E2032"/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</row>
    <row r="2033" spans="1:23" x14ac:dyDescent="0.25">
      <c r="A2033"/>
      <c r="B2033"/>
      <c r="C2033"/>
      <c r="D2033"/>
      <c r="E2033"/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</row>
    <row r="2034" spans="1:23" x14ac:dyDescent="0.25">
      <c r="A2034"/>
      <c r="B2034"/>
      <c r="C2034"/>
      <c r="D2034"/>
      <c r="E2034"/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</row>
    <row r="2035" spans="1:23" x14ac:dyDescent="0.25">
      <c r="A2035"/>
      <c r="B2035"/>
      <c r="C2035"/>
      <c r="D2035"/>
      <c r="E2035"/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  <c r="W2035"/>
    </row>
    <row r="2036" spans="1:23" x14ac:dyDescent="0.25">
      <c r="A2036"/>
      <c r="B2036"/>
      <c r="C2036"/>
      <c r="D2036"/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  <c r="W2036"/>
    </row>
    <row r="2037" spans="1:23" x14ac:dyDescent="0.25">
      <c r="A2037"/>
      <c r="B2037"/>
      <c r="C2037"/>
      <c r="D2037"/>
      <c r="E2037"/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</row>
    <row r="2038" spans="1:23" x14ac:dyDescent="0.25">
      <c r="A2038"/>
      <c r="B2038"/>
      <c r="C2038"/>
      <c r="D2038"/>
      <c r="E2038"/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</row>
    <row r="2039" spans="1:23" x14ac:dyDescent="0.25">
      <c r="A2039"/>
      <c r="B2039"/>
      <c r="C2039"/>
      <c r="D2039"/>
      <c r="E2039"/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  <c r="W2039"/>
    </row>
    <row r="2040" spans="1:23" x14ac:dyDescent="0.25">
      <c r="A2040"/>
      <c r="B2040"/>
      <c r="C2040"/>
      <c r="D2040"/>
      <c r="E2040"/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  <c r="W2040"/>
    </row>
    <row r="2041" spans="1:23" x14ac:dyDescent="0.25">
      <c r="A2041"/>
      <c r="B2041"/>
      <c r="C2041"/>
      <c r="D2041"/>
      <c r="E2041"/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</row>
    <row r="2042" spans="1:23" x14ac:dyDescent="0.25">
      <c r="A2042"/>
      <c r="B2042"/>
      <c r="C2042"/>
      <c r="D2042"/>
      <c r="E2042"/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/>
    </row>
    <row r="2043" spans="1:23" x14ac:dyDescent="0.25">
      <c r="A2043"/>
      <c r="B2043"/>
      <c r="C2043"/>
      <c r="D2043"/>
      <c r="E2043"/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</row>
    <row r="2044" spans="1:23" x14ac:dyDescent="0.25">
      <c r="A2044"/>
      <c r="B2044"/>
      <c r="C2044"/>
      <c r="D2044"/>
      <c r="E2044"/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  <c r="W2044"/>
    </row>
    <row r="2045" spans="1:23" x14ac:dyDescent="0.25">
      <c r="A2045"/>
      <c r="B2045"/>
      <c r="C2045"/>
      <c r="D2045"/>
      <c r="E2045"/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/>
    </row>
    <row r="2046" spans="1:23" x14ac:dyDescent="0.25">
      <c r="A2046"/>
      <c r="B2046"/>
      <c r="C2046"/>
      <c r="D2046"/>
      <c r="E2046"/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</row>
    <row r="2047" spans="1:23" x14ac:dyDescent="0.25">
      <c r="A2047"/>
      <c r="B2047"/>
      <c r="C2047"/>
      <c r="D2047"/>
      <c r="E2047"/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</row>
    <row r="2048" spans="1:23" x14ac:dyDescent="0.25">
      <c r="A2048"/>
      <c r="B2048"/>
      <c r="C2048"/>
      <c r="D2048"/>
      <c r="E2048"/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</row>
    <row r="2049" spans="1:23" x14ac:dyDescent="0.25">
      <c r="A2049"/>
      <c r="B2049"/>
      <c r="C2049"/>
      <c r="D2049"/>
      <c r="E2049"/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</row>
    <row r="2050" spans="1:23" x14ac:dyDescent="0.25">
      <c r="A2050"/>
      <c r="B2050"/>
      <c r="C2050"/>
      <c r="D2050"/>
      <c r="E2050"/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</row>
    <row r="2051" spans="1:23" x14ac:dyDescent="0.25">
      <c r="A2051"/>
      <c r="B2051"/>
      <c r="C2051"/>
      <c r="D2051"/>
      <c r="E2051"/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</row>
    <row r="2052" spans="1:23" x14ac:dyDescent="0.25">
      <c r="A2052"/>
      <c r="B2052"/>
      <c r="C2052"/>
      <c r="D2052"/>
      <c r="E2052"/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</row>
    <row r="2053" spans="1:23" x14ac:dyDescent="0.25">
      <c r="A2053"/>
      <c r="B2053"/>
      <c r="C2053"/>
      <c r="D2053"/>
      <c r="E2053"/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  <c r="W2053"/>
    </row>
    <row r="2054" spans="1:23" x14ac:dyDescent="0.25">
      <c r="A2054"/>
      <c r="B2054"/>
      <c r="C2054"/>
      <c r="D2054"/>
      <c r="E2054"/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/>
    </row>
    <row r="2055" spans="1:23" x14ac:dyDescent="0.25">
      <c r="A2055"/>
      <c r="B2055"/>
      <c r="C2055"/>
      <c r="D2055"/>
      <c r="E2055"/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/>
    </row>
    <row r="2056" spans="1:23" x14ac:dyDescent="0.25">
      <c r="A2056"/>
      <c r="B2056"/>
      <c r="C2056"/>
      <c r="D2056"/>
      <c r="E2056"/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</row>
    <row r="2057" spans="1:23" x14ac:dyDescent="0.25">
      <c r="A2057"/>
      <c r="B2057"/>
      <c r="C2057"/>
      <c r="D2057"/>
      <c r="E2057"/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/>
    </row>
    <row r="2058" spans="1:23" x14ac:dyDescent="0.25">
      <c r="A2058"/>
      <c r="B2058"/>
      <c r="C2058"/>
      <c r="D2058"/>
      <c r="E2058"/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</row>
    <row r="2059" spans="1:23" x14ac:dyDescent="0.25">
      <c r="A2059"/>
      <c r="B2059"/>
      <c r="C2059"/>
      <c r="D2059"/>
      <c r="E2059"/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</row>
    <row r="2060" spans="1:23" x14ac:dyDescent="0.25">
      <c r="A2060"/>
      <c r="B2060"/>
      <c r="C2060"/>
      <c r="D2060"/>
      <c r="E2060"/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</row>
    <row r="2061" spans="1:23" x14ac:dyDescent="0.25">
      <c r="A2061"/>
      <c r="B2061"/>
      <c r="C2061"/>
      <c r="D2061"/>
      <c r="E2061"/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/>
    </row>
    <row r="2062" spans="1:23" x14ac:dyDescent="0.25">
      <c r="A2062"/>
      <c r="B2062"/>
      <c r="C2062"/>
      <c r="D2062"/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</row>
    <row r="2063" spans="1:23" x14ac:dyDescent="0.25">
      <c r="A2063"/>
      <c r="B2063"/>
      <c r="C2063"/>
      <c r="D2063"/>
      <c r="E2063"/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</row>
    <row r="2064" spans="1:23" x14ac:dyDescent="0.25">
      <c r="A2064"/>
      <c r="B2064"/>
      <c r="C2064"/>
      <c r="D2064"/>
      <c r="E2064"/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</row>
    <row r="2065" spans="1:23" x14ac:dyDescent="0.25">
      <c r="A2065"/>
      <c r="B2065"/>
      <c r="C2065"/>
      <c r="D2065"/>
      <c r="E2065"/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/>
    </row>
    <row r="2066" spans="1:23" x14ac:dyDescent="0.25">
      <c r="A2066"/>
      <c r="B2066"/>
      <c r="C2066"/>
      <c r="D2066"/>
      <c r="E2066"/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</row>
    <row r="2067" spans="1:23" x14ac:dyDescent="0.25">
      <c r="A2067"/>
      <c r="B2067"/>
      <c r="C2067"/>
      <c r="D2067"/>
      <c r="E2067"/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</row>
    <row r="2068" spans="1:23" x14ac:dyDescent="0.25">
      <c r="A2068"/>
      <c r="B2068"/>
      <c r="C2068"/>
      <c r="D2068"/>
      <c r="E2068"/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  <c r="W2068"/>
    </row>
    <row r="2069" spans="1:23" x14ac:dyDescent="0.25">
      <c r="A2069"/>
      <c r="B2069"/>
      <c r="C2069"/>
      <c r="D2069"/>
      <c r="E2069"/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</row>
    <row r="2070" spans="1:23" x14ac:dyDescent="0.25">
      <c r="A2070"/>
      <c r="B2070"/>
      <c r="C2070"/>
      <c r="D2070"/>
      <c r="E2070"/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/>
    </row>
    <row r="2071" spans="1:23" x14ac:dyDescent="0.25">
      <c r="A2071"/>
      <c r="B2071"/>
      <c r="C2071"/>
      <c r="D2071"/>
      <c r="E2071"/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  <c r="W2071"/>
    </row>
    <row r="2072" spans="1:23" x14ac:dyDescent="0.25">
      <c r="A2072"/>
      <c r="B2072"/>
      <c r="C2072"/>
      <c r="D2072"/>
      <c r="E2072"/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</row>
    <row r="2073" spans="1:23" x14ac:dyDescent="0.25">
      <c r="A2073"/>
      <c r="B2073"/>
      <c r="C2073"/>
      <c r="D2073"/>
      <c r="E2073"/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  <c r="W2073"/>
    </row>
    <row r="2074" spans="1:23" x14ac:dyDescent="0.25">
      <c r="A2074"/>
      <c r="B2074"/>
      <c r="C2074"/>
      <c r="D2074"/>
      <c r="E2074"/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</row>
    <row r="2075" spans="1:23" x14ac:dyDescent="0.25">
      <c r="A2075"/>
      <c r="B2075"/>
      <c r="C2075"/>
      <c r="D2075"/>
      <c r="E2075"/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</row>
    <row r="2076" spans="1:23" x14ac:dyDescent="0.25">
      <c r="A2076"/>
      <c r="B2076"/>
      <c r="C2076"/>
      <c r="D2076"/>
      <c r="E2076"/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</row>
    <row r="2077" spans="1:23" x14ac:dyDescent="0.25">
      <c r="A2077"/>
      <c r="B2077"/>
      <c r="C2077"/>
      <c r="D2077"/>
      <c r="E2077"/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</row>
    <row r="2078" spans="1:23" x14ac:dyDescent="0.25">
      <c r="A2078"/>
      <c r="B2078"/>
      <c r="C2078"/>
      <c r="D2078"/>
      <c r="E2078"/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</row>
    <row r="2079" spans="1:23" x14ac:dyDescent="0.25">
      <c r="A2079"/>
      <c r="B2079"/>
      <c r="C2079"/>
      <c r="D2079"/>
      <c r="E2079"/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/>
    </row>
    <row r="2080" spans="1:23" x14ac:dyDescent="0.25">
      <c r="A2080"/>
      <c r="B2080"/>
      <c r="C2080"/>
      <c r="D2080"/>
      <c r="E2080"/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</row>
    <row r="2081" spans="1:23" x14ac:dyDescent="0.25">
      <c r="A2081"/>
      <c r="B2081"/>
      <c r="C2081"/>
      <c r="D2081"/>
      <c r="E2081"/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</row>
    <row r="2082" spans="1:23" x14ac:dyDescent="0.25">
      <c r="A2082"/>
      <c r="B2082"/>
      <c r="C2082"/>
      <c r="D2082"/>
      <c r="E2082"/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</row>
    <row r="2083" spans="1:23" x14ac:dyDescent="0.25">
      <c r="A2083"/>
      <c r="B2083"/>
      <c r="C2083"/>
      <c r="D2083"/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</row>
    <row r="2084" spans="1:23" x14ac:dyDescent="0.25">
      <c r="A2084"/>
      <c r="B2084"/>
      <c r="C2084"/>
      <c r="D2084"/>
      <c r="E2084"/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</row>
    <row r="2085" spans="1:23" x14ac:dyDescent="0.25">
      <c r="A2085"/>
      <c r="B2085"/>
      <c r="C2085"/>
      <c r="D2085"/>
      <c r="E2085"/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</row>
    <row r="2086" spans="1:23" x14ac:dyDescent="0.25">
      <c r="A2086"/>
      <c r="B2086"/>
      <c r="C2086"/>
      <c r="D2086"/>
      <c r="E2086"/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</row>
    <row r="2087" spans="1:23" x14ac:dyDescent="0.25">
      <c r="A2087"/>
      <c r="B2087"/>
      <c r="C2087"/>
      <c r="D2087"/>
      <c r="E2087"/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</row>
    <row r="2088" spans="1:23" x14ac:dyDescent="0.25">
      <c r="A2088"/>
      <c r="B2088"/>
      <c r="C2088"/>
      <c r="D2088"/>
      <c r="E2088"/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</row>
    <row r="2089" spans="1:23" x14ac:dyDescent="0.25">
      <c r="A2089"/>
      <c r="B2089"/>
      <c r="C2089"/>
      <c r="D2089"/>
      <c r="E2089"/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/>
    </row>
    <row r="2090" spans="1:23" x14ac:dyDescent="0.25">
      <c r="A2090"/>
      <c r="B2090"/>
      <c r="C2090"/>
      <c r="D2090"/>
      <c r="E2090"/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</row>
    <row r="2091" spans="1:23" x14ac:dyDescent="0.25">
      <c r="A2091"/>
      <c r="B2091"/>
      <c r="C2091"/>
      <c r="D2091"/>
      <c r="E2091"/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</row>
    <row r="2092" spans="1:23" x14ac:dyDescent="0.25">
      <c r="A2092"/>
      <c r="B2092"/>
      <c r="C2092"/>
      <c r="D2092"/>
      <c r="E2092"/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</row>
    <row r="2093" spans="1:23" x14ac:dyDescent="0.25">
      <c r="A2093"/>
      <c r="B2093"/>
      <c r="C2093"/>
      <c r="D2093"/>
      <c r="E2093"/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</row>
    <row r="2094" spans="1:23" x14ac:dyDescent="0.25">
      <c r="A2094"/>
      <c r="B2094"/>
      <c r="C2094"/>
      <c r="D2094"/>
      <c r="E2094"/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</row>
    <row r="2095" spans="1:23" x14ac:dyDescent="0.25">
      <c r="A2095"/>
      <c r="B2095"/>
      <c r="C2095"/>
      <c r="D2095"/>
      <c r="E2095"/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</row>
    <row r="2096" spans="1:23" x14ac:dyDescent="0.25">
      <c r="A2096"/>
      <c r="B2096"/>
      <c r="C2096"/>
      <c r="D2096"/>
      <c r="E2096"/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</row>
    <row r="2097" spans="1:23" x14ac:dyDescent="0.25">
      <c r="A2097"/>
      <c r="B2097"/>
      <c r="C2097"/>
      <c r="D2097"/>
      <c r="E2097"/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</row>
    <row r="2098" spans="1:23" x14ac:dyDescent="0.25">
      <c r="A2098"/>
      <c r="B2098"/>
      <c r="C2098"/>
      <c r="D2098"/>
      <c r="E2098"/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  <c r="W2098"/>
    </row>
    <row r="2099" spans="1:23" x14ac:dyDescent="0.25">
      <c r="A2099"/>
      <c r="B2099"/>
      <c r="C2099"/>
      <c r="D2099"/>
      <c r="E2099"/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  <c r="W2099"/>
    </row>
    <row r="2100" spans="1:23" x14ac:dyDescent="0.25">
      <c r="A2100"/>
      <c r="B2100"/>
      <c r="C2100"/>
      <c r="D2100"/>
      <c r="E2100"/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  <c r="W2100"/>
    </row>
    <row r="2101" spans="1:23" x14ac:dyDescent="0.25">
      <c r="A2101"/>
      <c r="B2101"/>
      <c r="C2101"/>
      <c r="D2101"/>
      <c r="E2101"/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  <c r="W2101"/>
    </row>
    <row r="2102" spans="1:23" x14ac:dyDescent="0.25">
      <c r="A2102"/>
      <c r="B2102"/>
      <c r="C2102"/>
      <c r="D2102"/>
      <c r="E2102"/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  <c r="W2102"/>
    </row>
    <row r="2103" spans="1:23" x14ac:dyDescent="0.25">
      <c r="A2103"/>
      <c r="B2103"/>
      <c r="C2103"/>
      <c r="D2103"/>
      <c r="E2103"/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  <c r="W2103"/>
    </row>
    <row r="2104" spans="1:23" x14ac:dyDescent="0.25">
      <c r="A2104"/>
      <c r="B2104"/>
      <c r="C2104"/>
      <c r="D2104"/>
      <c r="E2104"/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  <c r="W2104"/>
    </row>
    <row r="2105" spans="1:23" x14ac:dyDescent="0.25">
      <c r="A2105"/>
      <c r="B2105"/>
      <c r="C2105"/>
      <c r="D2105"/>
      <c r="E2105"/>
      <c r="F2105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  <c r="T2105"/>
      <c r="U2105"/>
      <c r="V2105"/>
      <c r="W2105"/>
    </row>
    <row r="2106" spans="1:23" x14ac:dyDescent="0.25">
      <c r="A2106"/>
      <c r="B2106"/>
      <c r="C2106"/>
      <c r="D2106"/>
      <c r="E2106"/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  <c r="W2106"/>
    </row>
    <row r="2107" spans="1:23" x14ac:dyDescent="0.25">
      <c r="A2107"/>
      <c r="B2107"/>
      <c r="C2107"/>
      <c r="D2107"/>
      <c r="E2107"/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  <c r="W2107"/>
    </row>
    <row r="2108" spans="1:23" x14ac:dyDescent="0.25">
      <c r="A2108"/>
      <c r="B2108"/>
      <c r="C2108"/>
      <c r="D2108"/>
      <c r="E2108"/>
      <c r="F2108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  <c r="W2108"/>
    </row>
    <row r="2109" spans="1:23" x14ac:dyDescent="0.25">
      <c r="A2109"/>
      <c r="B2109"/>
      <c r="C2109"/>
      <c r="D2109"/>
      <c r="E2109"/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  <c r="W2109"/>
    </row>
    <row r="2110" spans="1:23" x14ac:dyDescent="0.25">
      <c r="A2110"/>
      <c r="B2110"/>
      <c r="C2110"/>
      <c r="D2110"/>
      <c r="E2110"/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  <c r="W2110"/>
    </row>
    <row r="2111" spans="1:23" x14ac:dyDescent="0.25">
      <c r="A2111"/>
      <c r="B2111"/>
      <c r="C2111"/>
      <c r="D2111"/>
      <c r="E2111"/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/>
    </row>
    <row r="2112" spans="1:23" x14ac:dyDescent="0.25">
      <c r="A2112"/>
      <c r="B2112"/>
      <c r="C2112"/>
      <c r="D2112"/>
      <c r="E2112"/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/>
    </row>
    <row r="2113" spans="1:23" x14ac:dyDescent="0.25">
      <c r="A2113"/>
      <c r="B2113"/>
      <c r="C2113"/>
      <c r="D2113"/>
      <c r="E2113"/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/>
    </row>
    <row r="2114" spans="1:23" x14ac:dyDescent="0.25">
      <c r="A2114"/>
      <c r="B2114"/>
      <c r="C2114"/>
      <c r="D2114"/>
      <c r="E2114"/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/>
    </row>
    <row r="2115" spans="1:23" x14ac:dyDescent="0.25">
      <c r="A2115"/>
      <c r="B2115"/>
      <c r="C2115"/>
      <c r="D2115"/>
      <c r="E2115"/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  <c r="W2115"/>
    </row>
    <row r="2116" spans="1:23" x14ac:dyDescent="0.25">
      <c r="A2116"/>
      <c r="B2116"/>
      <c r="C2116"/>
      <c r="D2116"/>
      <c r="E2116"/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  <c r="W2116"/>
    </row>
    <row r="2117" spans="1:23" x14ac:dyDescent="0.25">
      <c r="A2117"/>
      <c r="B2117"/>
      <c r="C2117"/>
      <c r="D2117"/>
      <c r="E2117"/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  <c r="W2117"/>
    </row>
    <row r="2118" spans="1:23" x14ac:dyDescent="0.25">
      <c r="A2118"/>
      <c r="B2118"/>
      <c r="C2118"/>
      <c r="D2118"/>
      <c r="E2118"/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/>
    </row>
    <row r="2119" spans="1:23" x14ac:dyDescent="0.25">
      <c r="A2119"/>
      <c r="B2119"/>
      <c r="C2119"/>
      <c r="D2119"/>
      <c r="E2119"/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  <c r="W2119"/>
    </row>
    <row r="2120" spans="1:23" x14ac:dyDescent="0.25">
      <c r="A2120"/>
      <c r="B2120"/>
      <c r="C2120"/>
      <c r="D2120"/>
      <c r="E2120"/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/>
    </row>
    <row r="2121" spans="1:23" x14ac:dyDescent="0.25">
      <c r="A2121"/>
      <c r="B2121"/>
      <c r="C2121"/>
      <c r="D2121"/>
      <c r="E2121"/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/>
    </row>
    <row r="2122" spans="1:23" x14ac:dyDescent="0.25">
      <c r="A2122"/>
      <c r="B2122"/>
      <c r="C2122"/>
      <c r="D2122"/>
      <c r="E2122"/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/>
    </row>
    <row r="2123" spans="1:23" x14ac:dyDescent="0.25">
      <c r="A2123"/>
      <c r="B2123"/>
      <c r="C2123"/>
      <c r="D2123"/>
      <c r="E2123"/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/>
    </row>
    <row r="2124" spans="1:23" x14ac:dyDescent="0.25">
      <c r="A2124"/>
      <c r="B2124"/>
      <c r="C2124"/>
      <c r="D2124"/>
      <c r="E2124"/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/>
    </row>
    <row r="2125" spans="1:23" x14ac:dyDescent="0.25">
      <c r="A2125"/>
      <c r="B2125"/>
      <c r="C2125"/>
      <c r="D2125"/>
      <c r="E2125"/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/>
    </row>
    <row r="2126" spans="1:23" x14ac:dyDescent="0.25">
      <c r="A2126"/>
      <c r="B2126"/>
      <c r="C2126"/>
      <c r="D2126"/>
      <c r="E2126"/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/>
    </row>
    <row r="2127" spans="1:23" x14ac:dyDescent="0.25">
      <c r="A2127"/>
      <c r="B2127"/>
      <c r="C2127"/>
      <c r="D2127"/>
      <c r="E2127"/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/>
    </row>
    <row r="2128" spans="1:23" x14ac:dyDescent="0.25">
      <c r="A2128"/>
      <c r="B2128"/>
      <c r="C2128"/>
      <c r="D2128"/>
      <c r="E2128"/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</row>
    <row r="2129" spans="1:23" x14ac:dyDescent="0.25">
      <c r="A2129"/>
      <c r="B2129"/>
      <c r="C2129"/>
      <c r="D2129"/>
      <c r="E2129"/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/>
    </row>
    <row r="2130" spans="1:23" x14ac:dyDescent="0.25">
      <c r="A2130"/>
      <c r="B2130"/>
      <c r="C2130"/>
      <c r="D2130"/>
      <c r="E2130"/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</row>
    <row r="2131" spans="1:23" x14ac:dyDescent="0.25">
      <c r="A2131"/>
      <c r="B2131"/>
      <c r="C2131"/>
      <c r="D2131"/>
      <c r="E2131"/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/>
    </row>
    <row r="2132" spans="1:23" x14ac:dyDescent="0.25">
      <c r="A2132"/>
      <c r="B2132"/>
      <c r="C2132"/>
      <c r="D2132"/>
      <c r="E2132"/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/>
    </row>
    <row r="2133" spans="1:23" x14ac:dyDescent="0.25">
      <c r="A2133"/>
      <c r="B2133"/>
      <c r="C2133"/>
      <c r="D2133"/>
      <c r="E2133"/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/>
    </row>
    <row r="2134" spans="1:23" x14ac:dyDescent="0.25">
      <c r="A2134"/>
      <c r="B2134"/>
      <c r="C2134"/>
      <c r="D2134"/>
      <c r="E2134"/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  <c r="W2134"/>
    </row>
    <row r="2135" spans="1:23" x14ac:dyDescent="0.25">
      <c r="A2135"/>
      <c r="B2135"/>
      <c r="C2135"/>
      <c r="D2135"/>
      <c r="E2135"/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  <c r="W2135"/>
    </row>
    <row r="2136" spans="1:23" x14ac:dyDescent="0.25">
      <c r="A2136"/>
      <c r="B2136"/>
      <c r="C2136"/>
      <c r="D2136"/>
      <c r="E2136"/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  <c r="W2136"/>
    </row>
    <row r="2137" spans="1:23" x14ac:dyDescent="0.25">
      <c r="A2137"/>
      <c r="B2137"/>
      <c r="C2137"/>
      <c r="D2137"/>
      <c r="E2137"/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  <c r="W2137"/>
    </row>
    <row r="2138" spans="1:23" x14ac:dyDescent="0.25">
      <c r="A2138"/>
      <c r="B2138"/>
      <c r="C2138"/>
      <c r="D2138"/>
      <c r="E2138"/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  <c r="W2138"/>
    </row>
    <row r="2139" spans="1:23" x14ac:dyDescent="0.25">
      <c r="A2139"/>
      <c r="B2139"/>
      <c r="C2139"/>
      <c r="D2139"/>
      <c r="E2139"/>
      <c r="F2139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/>
      <c r="V2139"/>
      <c r="W2139"/>
    </row>
    <row r="2140" spans="1:23" x14ac:dyDescent="0.25">
      <c r="A2140"/>
      <c r="B2140"/>
      <c r="C2140"/>
      <c r="D2140"/>
      <c r="E2140"/>
      <c r="F214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T2140"/>
      <c r="U2140"/>
      <c r="V2140"/>
      <c r="W2140"/>
    </row>
    <row r="2141" spans="1:23" x14ac:dyDescent="0.25">
      <c r="A2141"/>
      <c r="B2141"/>
      <c r="C2141"/>
      <c r="D2141"/>
      <c r="E2141"/>
      <c r="F2141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/>
      <c r="V2141"/>
      <c r="W2141"/>
    </row>
    <row r="2142" spans="1:23" x14ac:dyDescent="0.25">
      <c r="A2142"/>
      <c r="B2142"/>
      <c r="C2142"/>
      <c r="D2142"/>
      <c r="E2142"/>
      <c r="F2142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/>
      <c r="V2142"/>
      <c r="W2142"/>
    </row>
    <row r="2143" spans="1:23" x14ac:dyDescent="0.25">
      <c r="A2143"/>
      <c r="B2143"/>
      <c r="C2143"/>
      <c r="D2143"/>
      <c r="E2143"/>
      <c r="F2143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  <c r="W2143"/>
    </row>
    <row r="2144" spans="1:23" x14ac:dyDescent="0.25">
      <c r="A2144"/>
      <c r="B2144"/>
      <c r="C2144"/>
      <c r="D2144"/>
      <c r="E2144"/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  <c r="W2144"/>
    </row>
    <row r="2145" spans="1:23" x14ac:dyDescent="0.25">
      <c r="A2145"/>
      <c r="B2145"/>
      <c r="C2145"/>
      <c r="D2145"/>
      <c r="E2145"/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  <c r="W2145"/>
    </row>
    <row r="2146" spans="1:23" x14ac:dyDescent="0.25">
      <c r="A2146"/>
      <c r="B2146"/>
      <c r="C2146"/>
      <c r="D2146"/>
      <c r="E2146"/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  <c r="W2146"/>
    </row>
    <row r="2147" spans="1:23" x14ac:dyDescent="0.25">
      <c r="A2147"/>
      <c r="B2147"/>
      <c r="C2147"/>
      <c r="D2147"/>
      <c r="E2147"/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  <c r="W2147"/>
    </row>
    <row r="2148" spans="1:23" x14ac:dyDescent="0.25">
      <c r="A2148"/>
      <c r="B2148"/>
      <c r="C2148"/>
      <c r="D2148"/>
      <c r="E2148"/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  <c r="W2148"/>
    </row>
    <row r="2149" spans="1:23" x14ac:dyDescent="0.25">
      <c r="A2149"/>
      <c r="B2149"/>
      <c r="C2149"/>
      <c r="D2149"/>
      <c r="E2149"/>
      <c r="F2149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  <c r="W2149"/>
    </row>
    <row r="2150" spans="1:23" x14ac:dyDescent="0.25">
      <c r="A2150"/>
      <c r="B2150"/>
      <c r="C2150"/>
      <c r="D2150"/>
      <c r="E2150"/>
      <c r="F215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  <c r="W2150"/>
    </row>
    <row r="2151" spans="1:23" x14ac:dyDescent="0.25">
      <c r="A2151"/>
      <c r="B2151"/>
      <c r="C2151"/>
      <c r="D2151"/>
      <c r="E2151"/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  <c r="W2151"/>
    </row>
    <row r="2152" spans="1:23" x14ac:dyDescent="0.25">
      <c r="A2152"/>
      <c r="B2152"/>
      <c r="C2152"/>
      <c r="D2152"/>
      <c r="E2152"/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  <c r="W2152"/>
    </row>
    <row r="2153" spans="1:23" x14ac:dyDescent="0.25">
      <c r="A2153"/>
      <c r="B2153"/>
      <c r="C2153"/>
      <c r="D2153"/>
      <c r="E2153"/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  <c r="W2153"/>
    </row>
    <row r="2154" spans="1:23" x14ac:dyDescent="0.25">
      <c r="A2154"/>
      <c r="B2154"/>
      <c r="C2154"/>
      <c r="D2154"/>
      <c r="E2154"/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  <c r="W2154"/>
    </row>
    <row r="2155" spans="1:23" x14ac:dyDescent="0.25">
      <c r="A2155"/>
      <c r="B2155"/>
      <c r="C2155"/>
      <c r="D2155"/>
      <c r="E2155"/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  <c r="W2155"/>
    </row>
    <row r="2156" spans="1:23" x14ac:dyDescent="0.25">
      <c r="A2156"/>
      <c r="B2156"/>
      <c r="C2156"/>
      <c r="D2156"/>
      <c r="E2156"/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  <c r="W2156"/>
    </row>
    <row r="2157" spans="1:23" x14ac:dyDescent="0.25">
      <c r="A2157"/>
      <c r="B2157"/>
      <c r="C2157"/>
      <c r="D2157"/>
      <c r="E2157"/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  <c r="W2157"/>
    </row>
    <row r="2158" spans="1:23" x14ac:dyDescent="0.25">
      <c r="A2158"/>
      <c r="B2158"/>
      <c r="C2158"/>
      <c r="D2158"/>
      <c r="E2158"/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  <c r="W2158"/>
    </row>
    <row r="2159" spans="1:23" x14ac:dyDescent="0.25">
      <c r="A2159"/>
      <c r="B2159"/>
      <c r="C2159"/>
      <c r="D2159"/>
      <c r="E2159"/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  <c r="W2159"/>
    </row>
    <row r="2160" spans="1:23" x14ac:dyDescent="0.25">
      <c r="A2160"/>
      <c r="B2160"/>
      <c r="C2160"/>
      <c r="D2160"/>
      <c r="E2160"/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  <c r="W2160"/>
    </row>
    <row r="2161" spans="1:23" x14ac:dyDescent="0.25">
      <c r="A2161"/>
      <c r="B2161"/>
      <c r="C2161"/>
      <c r="D2161"/>
      <c r="E2161"/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  <c r="W2161"/>
    </row>
    <row r="2162" spans="1:23" x14ac:dyDescent="0.25">
      <c r="A2162"/>
      <c r="B2162"/>
      <c r="C2162"/>
      <c r="D2162"/>
      <c r="E2162"/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/>
    </row>
    <row r="2163" spans="1:23" x14ac:dyDescent="0.25">
      <c r="A2163"/>
      <c r="B2163"/>
      <c r="C2163"/>
      <c r="D2163"/>
      <c r="E2163"/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  <c r="W2163"/>
    </row>
    <row r="2164" spans="1:23" x14ac:dyDescent="0.25">
      <c r="A2164"/>
      <c r="B2164"/>
      <c r="C2164"/>
      <c r="D2164"/>
      <c r="E2164"/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  <c r="W2164"/>
    </row>
    <row r="2165" spans="1:23" x14ac:dyDescent="0.25">
      <c r="A2165"/>
      <c r="B2165"/>
      <c r="C2165"/>
      <c r="D2165"/>
      <c r="E2165"/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  <c r="W2165"/>
    </row>
    <row r="2166" spans="1:23" x14ac:dyDescent="0.25">
      <c r="A2166"/>
      <c r="B2166"/>
      <c r="C2166"/>
      <c r="D2166"/>
      <c r="E2166"/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  <c r="W2166"/>
    </row>
    <row r="2167" spans="1:23" x14ac:dyDescent="0.25">
      <c r="A2167"/>
      <c r="B2167"/>
      <c r="C2167"/>
      <c r="D2167"/>
      <c r="E2167"/>
      <c r="F2167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  <c r="T2167"/>
      <c r="U2167"/>
      <c r="V2167"/>
      <c r="W2167"/>
    </row>
    <row r="2168" spans="1:23" x14ac:dyDescent="0.25">
      <c r="A2168"/>
      <c r="B2168"/>
      <c r="C2168"/>
      <c r="D2168"/>
      <c r="E2168"/>
      <c r="F2168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  <c r="W2168"/>
    </row>
    <row r="2169" spans="1:23" x14ac:dyDescent="0.25">
      <c r="A2169"/>
      <c r="B2169"/>
      <c r="C2169"/>
      <c r="D2169"/>
      <c r="E2169"/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  <c r="W2169"/>
    </row>
    <row r="2170" spans="1:23" x14ac:dyDescent="0.25">
      <c r="A2170"/>
      <c r="B2170"/>
      <c r="C2170"/>
      <c r="D2170"/>
      <c r="E2170"/>
      <c r="F217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T2170"/>
      <c r="U2170"/>
      <c r="V2170"/>
      <c r="W2170"/>
    </row>
    <row r="2171" spans="1:23" x14ac:dyDescent="0.25">
      <c r="A2171"/>
      <c r="B2171"/>
      <c r="C2171"/>
      <c r="D2171"/>
      <c r="E2171"/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/>
    </row>
    <row r="2172" spans="1:23" x14ac:dyDescent="0.25">
      <c r="A2172"/>
      <c r="B2172"/>
      <c r="C2172"/>
      <c r="D2172"/>
      <c r="E2172"/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  <c r="W2172"/>
    </row>
    <row r="2173" spans="1:23" x14ac:dyDescent="0.25">
      <c r="A2173"/>
      <c r="B2173"/>
      <c r="C2173"/>
      <c r="D2173"/>
      <c r="E2173"/>
      <c r="F2173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  <c r="W2173"/>
    </row>
    <row r="2174" spans="1:23" x14ac:dyDescent="0.25">
      <c r="A2174"/>
      <c r="B2174"/>
      <c r="C2174"/>
      <c r="D2174"/>
      <c r="E2174"/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  <c r="W2174"/>
    </row>
    <row r="2175" spans="1:23" x14ac:dyDescent="0.25">
      <c r="A2175"/>
      <c r="B2175"/>
      <c r="C2175"/>
      <c r="D2175"/>
      <c r="E2175"/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  <c r="W2175"/>
    </row>
    <row r="2176" spans="1:23" x14ac:dyDescent="0.25">
      <c r="A2176"/>
      <c r="B2176"/>
      <c r="C2176"/>
      <c r="D2176"/>
      <c r="E2176"/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  <c r="W2176"/>
    </row>
    <row r="2177" spans="1:23" x14ac:dyDescent="0.25">
      <c r="A2177"/>
      <c r="B2177"/>
      <c r="C2177"/>
      <c r="D2177"/>
      <c r="E2177"/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  <c r="W2177"/>
    </row>
    <row r="2178" spans="1:23" x14ac:dyDescent="0.25">
      <c r="A2178"/>
      <c r="B2178"/>
      <c r="C2178"/>
      <c r="D2178"/>
      <c r="E2178"/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  <c r="W2178"/>
    </row>
    <row r="2179" spans="1:23" x14ac:dyDescent="0.25">
      <c r="A2179"/>
      <c r="B2179"/>
      <c r="C2179"/>
      <c r="D2179"/>
      <c r="E2179"/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  <c r="W2179"/>
    </row>
    <row r="2180" spans="1:23" x14ac:dyDescent="0.25">
      <c r="A2180"/>
      <c r="B2180"/>
      <c r="C2180"/>
      <c r="D2180"/>
      <c r="E2180"/>
      <c r="F218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  <c r="W2180"/>
    </row>
    <row r="2181" spans="1:23" x14ac:dyDescent="0.25">
      <c r="A2181"/>
      <c r="B2181"/>
      <c r="C2181"/>
      <c r="D2181"/>
      <c r="E2181"/>
      <c r="F2181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  <c r="W2181"/>
    </row>
    <row r="2182" spans="1:23" x14ac:dyDescent="0.25">
      <c r="A2182"/>
      <c r="B2182"/>
      <c r="C2182"/>
      <c r="D2182"/>
      <c r="E2182"/>
      <c r="F2182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  <c r="W2182"/>
    </row>
    <row r="2183" spans="1:23" x14ac:dyDescent="0.25">
      <c r="A2183"/>
      <c r="B2183"/>
      <c r="C2183"/>
      <c r="D2183"/>
      <c r="E2183"/>
      <c r="F2183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  <c r="W2183"/>
    </row>
    <row r="2184" spans="1:23" x14ac:dyDescent="0.25">
      <c r="A2184"/>
      <c r="B2184"/>
      <c r="C2184"/>
      <c r="D2184"/>
      <c r="E2184"/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  <c r="W2184"/>
    </row>
    <row r="2185" spans="1:23" x14ac:dyDescent="0.25">
      <c r="A2185"/>
      <c r="B2185"/>
      <c r="C2185"/>
      <c r="D2185"/>
      <c r="E2185"/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  <c r="W2185"/>
    </row>
    <row r="2186" spans="1:23" x14ac:dyDescent="0.25">
      <c r="A2186"/>
      <c r="B2186"/>
      <c r="C2186"/>
      <c r="D2186"/>
      <c r="E2186"/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  <c r="W2186"/>
    </row>
    <row r="2187" spans="1:23" x14ac:dyDescent="0.25">
      <c r="A2187"/>
      <c r="B2187"/>
      <c r="C2187"/>
      <c r="D2187"/>
      <c r="E2187"/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  <c r="W2187"/>
    </row>
    <row r="2188" spans="1:23" x14ac:dyDescent="0.25">
      <c r="A2188"/>
      <c r="B2188"/>
      <c r="C2188"/>
      <c r="D2188"/>
      <c r="E2188"/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  <c r="W2188"/>
    </row>
    <row r="2189" spans="1:23" x14ac:dyDescent="0.25">
      <c r="A2189"/>
      <c r="B2189"/>
      <c r="C2189"/>
      <c r="D2189"/>
      <c r="E2189"/>
      <c r="F2189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  <c r="W2189"/>
    </row>
    <row r="2190" spans="1:23" x14ac:dyDescent="0.25">
      <c r="A2190"/>
      <c r="B2190"/>
      <c r="C2190"/>
      <c r="D2190"/>
      <c r="E2190"/>
      <c r="F219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  <c r="W2190"/>
    </row>
    <row r="2191" spans="1:23" x14ac:dyDescent="0.25">
      <c r="A2191"/>
      <c r="B2191"/>
      <c r="C2191"/>
      <c r="D2191"/>
      <c r="E2191"/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  <c r="W2191"/>
    </row>
    <row r="2192" spans="1:23" x14ac:dyDescent="0.25">
      <c r="A2192"/>
      <c r="B2192"/>
      <c r="C2192"/>
      <c r="D2192"/>
      <c r="E2192"/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  <c r="W2192"/>
    </row>
    <row r="2193" spans="1:23" x14ac:dyDescent="0.25">
      <c r="A2193"/>
      <c r="B2193"/>
      <c r="C2193"/>
      <c r="D2193"/>
      <c r="E2193"/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  <c r="W2193"/>
    </row>
    <row r="2194" spans="1:23" x14ac:dyDescent="0.25">
      <c r="A2194"/>
      <c r="B2194"/>
      <c r="C2194"/>
      <c r="D2194"/>
      <c r="E2194"/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  <c r="W2194"/>
    </row>
    <row r="2195" spans="1:23" x14ac:dyDescent="0.25">
      <c r="A2195"/>
      <c r="B2195"/>
      <c r="C2195"/>
      <c r="D2195"/>
      <c r="E2195"/>
      <c r="F2195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  <c r="W2195"/>
    </row>
    <row r="2196" spans="1:23" x14ac:dyDescent="0.25">
      <c r="A2196"/>
      <c r="B2196"/>
      <c r="C2196"/>
      <c r="D2196"/>
      <c r="E2196"/>
      <c r="F2196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  <c r="W2196"/>
    </row>
    <row r="2197" spans="1:23" x14ac:dyDescent="0.25">
      <c r="A2197"/>
      <c r="B2197"/>
      <c r="C2197"/>
      <c r="D2197"/>
      <c r="E2197"/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  <c r="W2197"/>
    </row>
    <row r="2198" spans="1:23" x14ac:dyDescent="0.25">
      <c r="A2198"/>
      <c r="B2198"/>
      <c r="C2198"/>
      <c r="D2198"/>
      <c r="E2198"/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  <c r="W2198"/>
    </row>
    <row r="2199" spans="1:23" x14ac:dyDescent="0.25">
      <c r="A2199"/>
      <c r="B2199"/>
      <c r="C2199"/>
      <c r="D2199"/>
      <c r="E2199"/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  <c r="W2199"/>
    </row>
    <row r="2200" spans="1:23" x14ac:dyDescent="0.25">
      <c r="A2200"/>
      <c r="B2200"/>
      <c r="C2200"/>
      <c r="D2200"/>
      <c r="E2200"/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  <c r="W2200"/>
    </row>
    <row r="2201" spans="1:23" x14ac:dyDescent="0.25">
      <c r="A2201"/>
      <c r="B2201"/>
      <c r="C2201"/>
      <c r="D2201"/>
      <c r="E2201"/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  <c r="W2201"/>
    </row>
    <row r="2202" spans="1:23" x14ac:dyDescent="0.25">
      <c r="A2202"/>
      <c r="B2202"/>
      <c r="C2202"/>
      <c r="D2202"/>
      <c r="E2202"/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  <c r="W2202"/>
    </row>
    <row r="2203" spans="1:23" x14ac:dyDescent="0.25">
      <c r="A2203"/>
      <c r="B2203"/>
      <c r="C2203"/>
      <c r="D2203"/>
      <c r="E2203"/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  <c r="W2203"/>
    </row>
    <row r="2204" spans="1:23" x14ac:dyDescent="0.25">
      <c r="A2204"/>
      <c r="B2204"/>
      <c r="C2204"/>
      <c r="D2204"/>
      <c r="E2204"/>
      <c r="F2204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  <c r="T2204"/>
      <c r="U2204"/>
      <c r="V2204"/>
      <c r="W2204"/>
    </row>
    <row r="2205" spans="1:23" x14ac:dyDescent="0.25">
      <c r="A2205"/>
      <c r="B2205"/>
      <c r="C2205"/>
      <c r="D2205"/>
      <c r="E2205"/>
      <c r="F2205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  <c r="W2205"/>
    </row>
    <row r="2206" spans="1:23" x14ac:dyDescent="0.25">
      <c r="A2206"/>
      <c r="B2206"/>
      <c r="C2206"/>
      <c r="D2206"/>
      <c r="E2206"/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  <c r="W2206"/>
    </row>
    <row r="2207" spans="1:23" x14ac:dyDescent="0.25">
      <c r="A2207"/>
      <c r="B2207"/>
      <c r="C2207"/>
      <c r="D2207"/>
      <c r="E2207"/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  <c r="W2207"/>
    </row>
    <row r="2208" spans="1:23" x14ac:dyDescent="0.25">
      <c r="A2208"/>
      <c r="B2208"/>
      <c r="C2208"/>
      <c r="D2208"/>
      <c r="E2208"/>
      <c r="F2208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  <c r="W2208"/>
    </row>
    <row r="2209" spans="1:23" x14ac:dyDescent="0.25">
      <c r="A2209"/>
      <c r="B2209"/>
      <c r="C2209"/>
      <c r="D2209"/>
      <c r="E2209"/>
      <c r="F2209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T2209"/>
      <c r="U2209"/>
      <c r="V2209"/>
      <c r="W2209"/>
    </row>
    <row r="2210" spans="1:23" x14ac:dyDescent="0.25">
      <c r="A2210"/>
      <c r="B2210"/>
      <c r="C2210"/>
      <c r="D2210"/>
      <c r="E2210"/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  <c r="W2210"/>
    </row>
    <row r="2211" spans="1:23" x14ac:dyDescent="0.25">
      <c r="A2211"/>
      <c r="B2211"/>
      <c r="C2211"/>
      <c r="D2211"/>
      <c r="E2211"/>
      <c r="F2211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  <c r="W2211"/>
    </row>
    <row r="2212" spans="1:23" x14ac:dyDescent="0.25">
      <c r="A2212"/>
      <c r="B2212"/>
      <c r="C2212"/>
      <c r="D2212"/>
      <c r="E2212"/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  <c r="W2212"/>
    </row>
    <row r="2213" spans="1:23" x14ac:dyDescent="0.25">
      <c r="A2213"/>
      <c r="B2213"/>
      <c r="C2213"/>
      <c r="D2213"/>
      <c r="E2213"/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  <c r="W2213"/>
    </row>
    <row r="2214" spans="1:23" x14ac:dyDescent="0.25">
      <c r="A2214"/>
      <c r="B2214"/>
      <c r="C2214"/>
      <c r="D2214"/>
      <c r="E2214"/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  <c r="W2214"/>
    </row>
    <row r="2215" spans="1:23" x14ac:dyDescent="0.25">
      <c r="A2215"/>
      <c r="B2215"/>
      <c r="C2215"/>
      <c r="D2215"/>
      <c r="E2215"/>
      <c r="F2215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  <c r="W2215"/>
    </row>
    <row r="2216" spans="1:23" x14ac:dyDescent="0.25">
      <c r="A2216"/>
      <c r="B2216"/>
      <c r="C2216"/>
      <c r="D2216"/>
      <c r="E2216"/>
      <c r="F2216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  <c r="W2216"/>
    </row>
    <row r="2217" spans="1:23" x14ac:dyDescent="0.25">
      <c r="A2217"/>
      <c r="B2217"/>
      <c r="C2217"/>
      <c r="D2217"/>
      <c r="E2217"/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  <c r="W2217"/>
    </row>
    <row r="2218" spans="1:23" x14ac:dyDescent="0.25">
      <c r="A2218"/>
      <c r="B2218"/>
      <c r="C2218"/>
      <c r="D2218"/>
      <c r="E2218"/>
      <c r="F2218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  <c r="W2218"/>
    </row>
    <row r="2219" spans="1:23" x14ac:dyDescent="0.25">
      <c r="A2219"/>
      <c r="B2219"/>
      <c r="C2219"/>
      <c r="D2219"/>
      <c r="E2219"/>
      <c r="F2219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  <c r="W2219"/>
    </row>
    <row r="2220" spans="1:23" x14ac:dyDescent="0.25">
      <c r="A2220"/>
      <c r="B2220"/>
      <c r="C2220"/>
      <c r="D2220"/>
      <c r="E2220"/>
      <c r="F222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  <c r="W2220"/>
    </row>
    <row r="2221" spans="1:23" x14ac:dyDescent="0.25">
      <c r="A2221"/>
      <c r="B2221"/>
      <c r="C2221"/>
      <c r="D2221"/>
      <c r="E2221"/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  <c r="W2221"/>
    </row>
    <row r="2222" spans="1:23" x14ac:dyDescent="0.25">
      <c r="A2222"/>
      <c r="B2222"/>
      <c r="C2222"/>
      <c r="D2222"/>
      <c r="E2222"/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  <c r="W2222"/>
    </row>
    <row r="2223" spans="1:23" x14ac:dyDescent="0.25">
      <c r="A2223"/>
      <c r="B2223"/>
      <c r="C2223"/>
      <c r="D2223"/>
      <c r="E2223"/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  <c r="W2223"/>
    </row>
    <row r="2224" spans="1:23" x14ac:dyDescent="0.25">
      <c r="A2224"/>
      <c r="B2224"/>
      <c r="C2224"/>
      <c r="D2224"/>
      <c r="E2224"/>
      <c r="F2224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  <c r="W2224"/>
    </row>
    <row r="2225" spans="1:23" x14ac:dyDescent="0.25">
      <c r="A2225"/>
      <c r="B2225"/>
      <c r="C2225"/>
      <c r="D2225"/>
      <c r="E2225"/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  <c r="W2225"/>
    </row>
    <row r="2226" spans="1:23" x14ac:dyDescent="0.25">
      <c r="A2226"/>
      <c r="B2226"/>
      <c r="C2226"/>
      <c r="D2226"/>
      <c r="E2226"/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  <c r="W2226"/>
    </row>
    <row r="2227" spans="1:23" x14ac:dyDescent="0.25">
      <c r="A2227"/>
      <c r="B2227"/>
      <c r="C2227"/>
      <c r="D2227"/>
      <c r="E2227"/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/>
    </row>
    <row r="2228" spans="1:23" x14ac:dyDescent="0.25">
      <c r="A2228"/>
      <c r="B2228"/>
      <c r="C2228"/>
      <c r="D2228"/>
      <c r="E2228"/>
      <c r="F2228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  <c r="W2228"/>
    </row>
    <row r="2229" spans="1:23" x14ac:dyDescent="0.25">
      <c r="A2229"/>
      <c r="B2229"/>
      <c r="C2229"/>
      <c r="D2229"/>
      <c r="E2229"/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  <c r="W2229"/>
    </row>
    <row r="2230" spans="1:23" x14ac:dyDescent="0.25">
      <c r="A2230"/>
      <c r="B2230"/>
      <c r="C2230"/>
      <c r="D2230"/>
      <c r="E2230"/>
      <c r="F22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  <c r="W2230"/>
    </row>
    <row r="2231" spans="1:23" x14ac:dyDescent="0.25">
      <c r="A2231"/>
      <c r="B2231"/>
      <c r="C2231"/>
      <c r="D2231"/>
      <c r="E2231"/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  <c r="W2231"/>
    </row>
    <row r="2232" spans="1:23" x14ac:dyDescent="0.25">
      <c r="A2232"/>
      <c r="B2232"/>
      <c r="C2232"/>
      <c r="D2232"/>
      <c r="E2232"/>
      <c r="F2232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  <c r="W2232"/>
    </row>
    <row r="2233" spans="1:23" x14ac:dyDescent="0.25">
      <c r="A2233"/>
      <c r="B2233"/>
      <c r="C2233"/>
      <c r="D2233"/>
      <c r="E2233"/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  <c r="W2233"/>
    </row>
    <row r="2234" spans="1:23" x14ac:dyDescent="0.25">
      <c r="A2234"/>
      <c r="B2234"/>
      <c r="C2234"/>
      <c r="D2234"/>
      <c r="E2234"/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  <c r="W2234"/>
    </row>
    <row r="2235" spans="1:23" x14ac:dyDescent="0.25">
      <c r="A2235"/>
      <c r="B2235"/>
      <c r="C2235"/>
      <c r="D2235"/>
      <c r="E2235"/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  <c r="W2235"/>
    </row>
    <row r="2236" spans="1:23" x14ac:dyDescent="0.25">
      <c r="A2236"/>
      <c r="B2236"/>
      <c r="C2236"/>
      <c r="D2236"/>
      <c r="E2236"/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  <c r="W2236"/>
    </row>
    <row r="2237" spans="1:23" x14ac:dyDescent="0.25">
      <c r="A2237"/>
      <c r="B2237"/>
      <c r="C2237"/>
      <c r="D2237"/>
      <c r="E2237"/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  <c r="W2237"/>
    </row>
    <row r="2238" spans="1:23" x14ac:dyDescent="0.25">
      <c r="A2238"/>
      <c r="B2238"/>
      <c r="C2238"/>
      <c r="D2238"/>
      <c r="E2238"/>
      <c r="F2238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  <c r="T2238"/>
      <c r="U2238"/>
      <c r="V2238"/>
      <c r="W2238"/>
    </row>
    <row r="2239" spans="1:23" x14ac:dyDescent="0.25">
      <c r="A2239"/>
      <c r="B2239"/>
      <c r="C2239"/>
      <c r="D2239"/>
      <c r="E2239"/>
      <c r="F2239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  <c r="T2239"/>
      <c r="U2239"/>
      <c r="V2239"/>
      <c r="W2239"/>
    </row>
    <row r="2240" spans="1:23" x14ac:dyDescent="0.25">
      <c r="A2240"/>
      <c r="B2240"/>
      <c r="C2240"/>
      <c r="D2240"/>
      <c r="E2240"/>
      <c r="F224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T2240"/>
      <c r="U2240"/>
      <c r="V2240"/>
      <c r="W2240"/>
    </row>
    <row r="2241" spans="1:23" x14ac:dyDescent="0.25">
      <c r="A2241"/>
      <c r="B2241"/>
      <c r="C2241"/>
      <c r="D2241"/>
      <c r="E2241"/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  <c r="W2241"/>
    </row>
    <row r="2242" spans="1:23" x14ac:dyDescent="0.25">
      <c r="A2242"/>
      <c r="B2242"/>
      <c r="C2242"/>
      <c r="D2242"/>
      <c r="E2242"/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  <c r="W2242"/>
    </row>
    <row r="2243" spans="1:23" x14ac:dyDescent="0.25">
      <c r="A2243"/>
      <c r="B2243"/>
      <c r="C2243"/>
      <c r="D2243"/>
      <c r="E2243"/>
      <c r="F2243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  <c r="T2243"/>
      <c r="U2243"/>
      <c r="V2243"/>
      <c r="W2243"/>
    </row>
    <row r="2244" spans="1:23" x14ac:dyDescent="0.25">
      <c r="A2244"/>
      <c r="B2244"/>
      <c r="C2244"/>
      <c r="D2244"/>
      <c r="E2244"/>
      <c r="F2244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  <c r="T2244"/>
      <c r="U2244"/>
      <c r="V2244"/>
      <c r="W2244"/>
    </row>
    <row r="2245" spans="1:23" x14ac:dyDescent="0.25">
      <c r="A2245"/>
      <c r="B2245"/>
      <c r="C2245"/>
      <c r="D2245"/>
      <c r="E2245"/>
      <c r="F2245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  <c r="T2245"/>
      <c r="U2245"/>
      <c r="V2245"/>
      <c r="W2245"/>
    </row>
    <row r="2246" spans="1:23" x14ac:dyDescent="0.25">
      <c r="A2246"/>
      <c r="B2246"/>
      <c r="C2246"/>
      <c r="D2246"/>
      <c r="E2246"/>
      <c r="F2246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T2246"/>
      <c r="U2246"/>
      <c r="V2246"/>
      <c r="W2246"/>
    </row>
    <row r="2247" spans="1:23" x14ac:dyDescent="0.25">
      <c r="A2247"/>
      <c r="B2247"/>
      <c r="C2247"/>
      <c r="D2247"/>
      <c r="E2247"/>
      <c r="F2247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T2247"/>
      <c r="U2247"/>
      <c r="V2247"/>
      <c r="W2247"/>
    </row>
    <row r="2248" spans="1:23" x14ac:dyDescent="0.25">
      <c r="A2248"/>
      <c r="B2248"/>
      <c r="C2248"/>
      <c r="D2248"/>
      <c r="E2248"/>
      <c r="F2248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  <c r="T2248"/>
      <c r="U2248"/>
      <c r="V2248"/>
      <c r="W2248"/>
    </row>
    <row r="2249" spans="1:23" x14ac:dyDescent="0.25">
      <c r="A2249"/>
      <c r="B2249"/>
      <c r="C2249"/>
      <c r="D2249"/>
      <c r="E2249"/>
      <c r="F2249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  <c r="W2249"/>
    </row>
    <row r="2250" spans="1:23" x14ac:dyDescent="0.25">
      <c r="A2250"/>
      <c r="B2250"/>
      <c r="C2250"/>
      <c r="D2250"/>
      <c r="E2250"/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T2250"/>
      <c r="U2250"/>
      <c r="V2250"/>
      <c r="W2250"/>
    </row>
    <row r="2251" spans="1:23" x14ac:dyDescent="0.25">
      <c r="A2251"/>
      <c r="B2251"/>
      <c r="C2251"/>
      <c r="D2251"/>
      <c r="E2251"/>
      <c r="F2251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  <c r="T2251"/>
      <c r="U2251"/>
      <c r="V2251"/>
      <c r="W2251"/>
    </row>
    <row r="2252" spans="1:23" x14ac:dyDescent="0.25">
      <c r="A2252"/>
      <c r="B2252"/>
      <c r="C2252"/>
      <c r="D2252"/>
      <c r="E2252"/>
      <c r="F2252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  <c r="T2252"/>
      <c r="U2252"/>
      <c r="V2252"/>
      <c r="W2252"/>
    </row>
    <row r="2253" spans="1:23" x14ac:dyDescent="0.25">
      <c r="A2253"/>
      <c r="B2253"/>
      <c r="C2253"/>
      <c r="D2253"/>
      <c r="E2253"/>
      <c r="F2253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T2253"/>
      <c r="U2253"/>
      <c r="V2253"/>
      <c r="W2253"/>
    </row>
    <row r="2254" spans="1:23" x14ac:dyDescent="0.25">
      <c r="A2254"/>
      <c r="B2254"/>
      <c r="C2254"/>
      <c r="D2254"/>
      <c r="E2254"/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  <c r="W2254"/>
    </row>
    <row r="2255" spans="1:23" x14ac:dyDescent="0.25">
      <c r="A2255"/>
      <c r="B2255"/>
      <c r="C2255"/>
      <c r="D2255"/>
      <c r="E2255"/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  <c r="W2255"/>
    </row>
    <row r="2256" spans="1:23" x14ac:dyDescent="0.25">
      <c r="A2256"/>
      <c r="B2256"/>
      <c r="C2256"/>
      <c r="D2256"/>
      <c r="E2256"/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  <c r="W2256"/>
    </row>
    <row r="2257" spans="1:23" x14ac:dyDescent="0.25">
      <c r="A2257"/>
      <c r="B2257"/>
      <c r="C2257"/>
      <c r="D2257"/>
      <c r="E2257"/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  <c r="W2257"/>
    </row>
    <row r="2258" spans="1:23" x14ac:dyDescent="0.25">
      <c r="A2258"/>
      <c r="B2258"/>
      <c r="C2258"/>
      <c r="D2258"/>
      <c r="E2258"/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  <c r="W2258"/>
    </row>
    <row r="2259" spans="1:23" x14ac:dyDescent="0.25">
      <c r="A2259"/>
      <c r="B2259"/>
      <c r="C2259"/>
      <c r="D2259"/>
      <c r="E2259"/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  <c r="W2259"/>
    </row>
    <row r="2260" spans="1:23" x14ac:dyDescent="0.25">
      <c r="A2260"/>
      <c r="B2260"/>
      <c r="C2260"/>
      <c r="D2260"/>
      <c r="E2260"/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  <c r="W2260"/>
    </row>
    <row r="2261" spans="1:23" x14ac:dyDescent="0.25">
      <c r="A2261"/>
      <c r="B2261"/>
      <c r="C2261"/>
      <c r="D2261"/>
      <c r="E2261"/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  <c r="W2261"/>
    </row>
    <row r="2262" spans="1:23" x14ac:dyDescent="0.25">
      <c r="A2262"/>
      <c r="B2262"/>
      <c r="C2262"/>
      <c r="D2262"/>
      <c r="E2262"/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  <c r="W2262"/>
    </row>
    <row r="2263" spans="1:23" x14ac:dyDescent="0.25">
      <c r="A2263"/>
      <c r="B2263"/>
      <c r="C2263"/>
      <c r="D2263"/>
      <c r="E2263"/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  <c r="W2263"/>
    </row>
    <row r="2264" spans="1:23" x14ac:dyDescent="0.25">
      <c r="A2264"/>
      <c r="B2264"/>
      <c r="C2264"/>
      <c r="D2264"/>
      <c r="E2264"/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  <c r="W2264"/>
    </row>
    <row r="2265" spans="1:23" x14ac:dyDescent="0.25">
      <c r="A2265"/>
      <c r="B2265"/>
      <c r="C2265"/>
      <c r="D2265"/>
      <c r="E2265"/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  <c r="W2265"/>
    </row>
    <row r="2266" spans="1:23" x14ac:dyDescent="0.25">
      <c r="A2266"/>
      <c r="B2266"/>
      <c r="C2266"/>
      <c r="D2266"/>
      <c r="E2266"/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  <c r="W2266"/>
    </row>
    <row r="2267" spans="1:23" x14ac:dyDescent="0.25">
      <c r="A2267"/>
      <c r="B2267"/>
      <c r="C2267"/>
      <c r="D2267"/>
      <c r="E2267"/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  <c r="W2267"/>
    </row>
    <row r="2268" spans="1:23" x14ac:dyDescent="0.25">
      <c r="A2268"/>
      <c r="B2268"/>
      <c r="C2268"/>
      <c r="D2268"/>
      <c r="E2268"/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  <c r="W2268"/>
    </row>
    <row r="2269" spans="1:23" x14ac:dyDescent="0.25">
      <c r="A2269"/>
      <c r="B2269"/>
      <c r="C2269"/>
      <c r="D2269"/>
      <c r="E2269"/>
      <c r="F2269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  <c r="W2269"/>
    </row>
    <row r="2270" spans="1:23" x14ac:dyDescent="0.25">
      <c r="A2270"/>
      <c r="B2270"/>
      <c r="C2270"/>
      <c r="D2270"/>
      <c r="E2270"/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  <c r="W2270"/>
    </row>
    <row r="2271" spans="1:23" x14ac:dyDescent="0.25">
      <c r="A2271"/>
      <c r="B2271"/>
      <c r="C2271"/>
      <c r="D2271"/>
      <c r="E2271"/>
      <c r="F2271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  <c r="W2271"/>
    </row>
    <row r="2272" spans="1:23" x14ac:dyDescent="0.25">
      <c r="A2272"/>
      <c r="B2272"/>
      <c r="C2272"/>
      <c r="D2272"/>
      <c r="E2272"/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  <c r="W2272"/>
    </row>
    <row r="2273" spans="1:23" x14ac:dyDescent="0.25">
      <c r="A2273"/>
      <c r="B2273"/>
      <c r="C2273"/>
      <c r="D2273"/>
      <c r="E2273"/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  <c r="W2273"/>
    </row>
    <row r="2274" spans="1:23" x14ac:dyDescent="0.25">
      <c r="A2274"/>
      <c r="B2274"/>
      <c r="C2274"/>
      <c r="D2274"/>
      <c r="E2274"/>
      <c r="F2274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  <c r="W2274"/>
    </row>
    <row r="2275" spans="1:23" x14ac:dyDescent="0.25">
      <c r="A2275"/>
      <c r="B2275"/>
      <c r="C2275"/>
      <c r="D2275"/>
      <c r="E2275"/>
      <c r="F2275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  <c r="W2275"/>
    </row>
    <row r="2276" spans="1:23" x14ac:dyDescent="0.25">
      <c r="A2276"/>
      <c r="B2276"/>
      <c r="C2276"/>
      <c r="D2276"/>
      <c r="E2276"/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  <c r="W2276"/>
    </row>
    <row r="2277" spans="1:23" x14ac:dyDescent="0.25">
      <c r="A2277"/>
      <c r="B2277"/>
      <c r="C2277"/>
      <c r="D2277"/>
      <c r="E2277"/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  <c r="W2277"/>
    </row>
    <row r="2278" spans="1:23" x14ac:dyDescent="0.25">
      <c r="A2278"/>
      <c r="B2278"/>
      <c r="C2278"/>
      <c r="D2278"/>
      <c r="E2278"/>
      <c r="F2278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  <c r="W2278"/>
    </row>
    <row r="2279" spans="1:23" x14ac:dyDescent="0.25">
      <c r="A2279"/>
      <c r="B2279"/>
      <c r="C2279"/>
      <c r="D2279"/>
      <c r="E2279"/>
      <c r="F2279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  <c r="W2279"/>
    </row>
    <row r="2280" spans="1:23" x14ac:dyDescent="0.25">
      <c r="A2280"/>
      <c r="B2280"/>
      <c r="C2280"/>
      <c r="D2280"/>
      <c r="E2280"/>
      <c r="F228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  <c r="T2280"/>
      <c r="U2280"/>
      <c r="V2280"/>
      <c r="W2280"/>
    </row>
    <row r="2281" spans="1:23" x14ac:dyDescent="0.25">
      <c r="A2281"/>
      <c r="B2281"/>
      <c r="C2281"/>
      <c r="D2281"/>
      <c r="E2281"/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  <c r="W2281"/>
    </row>
    <row r="2282" spans="1:23" x14ac:dyDescent="0.25">
      <c r="A2282"/>
      <c r="B2282"/>
      <c r="C2282"/>
      <c r="D2282"/>
      <c r="E2282"/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  <c r="W2282"/>
    </row>
    <row r="2283" spans="1:23" x14ac:dyDescent="0.25">
      <c r="A2283"/>
      <c r="B2283"/>
      <c r="C2283"/>
      <c r="D2283"/>
      <c r="E2283"/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  <c r="W2283"/>
    </row>
    <row r="2284" spans="1:23" x14ac:dyDescent="0.25">
      <c r="A2284"/>
      <c r="B2284"/>
      <c r="C2284"/>
      <c r="D2284"/>
      <c r="E2284"/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  <c r="W2284"/>
    </row>
    <row r="2285" spans="1:23" x14ac:dyDescent="0.25">
      <c r="A2285"/>
      <c r="B2285"/>
      <c r="C2285"/>
      <c r="D2285"/>
      <c r="E2285"/>
      <c r="F2285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  <c r="W2285"/>
    </row>
    <row r="2286" spans="1:23" x14ac:dyDescent="0.25">
      <c r="A2286"/>
      <c r="B2286"/>
      <c r="C2286"/>
      <c r="D2286"/>
      <c r="E2286"/>
      <c r="F2286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  <c r="W2286"/>
    </row>
    <row r="2287" spans="1:23" x14ac:dyDescent="0.25">
      <c r="A2287"/>
      <c r="B2287"/>
      <c r="C2287"/>
      <c r="D2287"/>
      <c r="E2287"/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  <c r="W2287"/>
    </row>
    <row r="2288" spans="1:23" x14ac:dyDescent="0.25">
      <c r="A2288"/>
      <c r="B2288"/>
      <c r="C2288"/>
      <c r="D2288"/>
      <c r="E2288"/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  <c r="W2288"/>
    </row>
    <row r="2289" spans="1:23" x14ac:dyDescent="0.25">
      <c r="A2289"/>
      <c r="B2289"/>
      <c r="C2289"/>
      <c r="D2289"/>
      <c r="E2289"/>
      <c r="F2289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  <c r="W2289"/>
    </row>
    <row r="2290" spans="1:23" x14ac:dyDescent="0.25">
      <c r="A2290"/>
      <c r="B2290"/>
      <c r="C2290"/>
      <c r="D2290"/>
      <c r="E2290"/>
      <c r="F229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  <c r="T2290"/>
      <c r="U2290"/>
      <c r="V2290"/>
      <c r="W2290"/>
    </row>
    <row r="2291" spans="1:23" x14ac:dyDescent="0.25">
      <c r="A2291"/>
      <c r="B2291"/>
      <c r="C2291"/>
      <c r="D2291"/>
      <c r="E2291"/>
      <c r="F2291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/>
      <c r="U2291"/>
      <c r="V2291"/>
      <c r="W2291"/>
    </row>
    <row r="2292" spans="1:23" x14ac:dyDescent="0.25">
      <c r="A2292"/>
      <c r="B2292"/>
      <c r="C2292"/>
      <c r="D2292"/>
      <c r="E2292"/>
      <c r="F2292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T2292"/>
      <c r="U2292"/>
      <c r="V2292"/>
      <c r="W2292"/>
    </row>
    <row r="2293" spans="1:23" x14ac:dyDescent="0.25">
      <c r="A2293"/>
      <c r="B2293"/>
      <c r="C2293"/>
      <c r="D2293"/>
      <c r="E2293"/>
      <c r="F2293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T2293"/>
      <c r="U2293"/>
      <c r="V2293"/>
      <c r="W2293"/>
    </row>
    <row r="2294" spans="1:23" x14ac:dyDescent="0.25">
      <c r="A2294"/>
      <c r="B2294"/>
      <c r="C2294"/>
      <c r="D2294"/>
      <c r="E2294"/>
      <c r="F2294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T2294"/>
      <c r="U2294"/>
      <c r="V2294"/>
      <c r="W2294"/>
    </row>
    <row r="2295" spans="1:23" x14ac:dyDescent="0.25">
      <c r="A2295"/>
      <c r="B2295"/>
      <c r="C2295"/>
      <c r="D2295"/>
      <c r="E2295"/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T2295"/>
      <c r="U2295"/>
      <c r="V2295"/>
      <c r="W2295"/>
    </row>
    <row r="2296" spans="1:23" x14ac:dyDescent="0.25">
      <c r="A2296"/>
      <c r="B2296"/>
      <c r="C2296"/>
      <c r="D2296"/>
      <c r="E2296"/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  <c r="W2296"/>
    </row>
    <row r="2297" spans="1:23" x14ac:dyDescent="0.25">
      <c r="A2297"/>
      <c r="B2297"/>
      <c r="C2297"/>
      <c r="D2297"/>
      <c r="E2297"/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  <c r="W2297"/>
    </row>
    <row r="2298" spans="1:23" x14ac:dyDescent="0.25">
      <c r="A2298"/>
      <c r="B2298"/>
      <c r="C2298"/>
      <c r="D2298"/>
      <c r="E2298"/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  <c r="W2298"/>
    </row>
    <row r="2299" spans="1:23" x14ac:dyDescent="0.25">
      <c r="A2299"/>
      <c r="B2299"/>
      <c r="C2299"/>
      <c r="D2299"/>
      <c r="E2299"/>
      <c r="F2299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T2299"/>
      <c r="U2299"/>
      <c r="V2299"/>
      <c r="W2299"/>
    </row>
    <row r="2300" spans="1:23" x14ac:dyDescent="0.25">
      <c r="A2300"/>
      <c r="B2300"/>
      <c r="C2300"/>
      <c r="D2300"/>
      <c r="E2300"/>
      <c r="F230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T2300"/>
      <c r="U2300"/>
      <c r="V2300"/>
      <c r="W2300"/>
    </row>
    <row r="2301" spans="1:23" x14ac:dyDescent="0.25">
      <c r="A2301"/>
      <c r="B2301"/>
      <c r="C2301"/>
      <c r="D2301"/>
      <c r="E2301"/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  <c r="W2301"/>
    </row>
    <row r="2302" spans="1:23" x14ac:dyDescent="0.25">
      <c r="A2302"/>
      <c r="B2302"/>
      <c r="C2302"/>
      <c r="D2302"/>
      <c r="E2302"/>
      <c r="F2302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T2302"/>
      <c r="U2302"/>
      <c r="V2302"/>
      <c r="W2302"/>
    </row>
    <row r="2303" spans="1:23" x14ac:dyDescent="0.25">
      <c r="A2303"/>
      <c r="B2303"/>
      <c r="C2303"/>
      <c r="D2303"/>
      <c r="E2303"/>
      <c r="F2303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  <c r="T2303"/>
      <c r="U2303"/>
      <c r="V2303"/>
      <c r="W2303"/>
    </row>
    <row r="2304" spans="1:23" x14ac:dyDescent="0.25">
      <c r="A2304"/>
      <c r="B2304"/>
      <c r="C2304"/>
      <c r="D2304"/>
      <c r="E2304"/>
      <c r="F2304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T2304"/>
      <c r="U2304"/>
      <c r="V2304"/>
      <c r="W2304"/>
    </row>
    <row r="2305" spans="1:23" x14ac:dyDescent="0.25">
      <c r="A2305"/>
      <c r="B2305"/>
      <c r="C2305"/>
      <c r="D2305"/>
      <c r="E2305"/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  <c r="W2305"/>
    </row>
    <row r="2306" spans="1:23" x14ac:dyDescent="0.25">
      <c r="A2306"/>
      <c r="B2306"/>
      <c r="C2306"/>
      <c r="D2306"/>
      <c r="E2306"/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  <c r="W2306"/>
    </row>
    <row r="2307" spans="1:23" x14ac:dyDescent="0.25">
      <c r="A2307"/>
      <c r="B2307"/>
      <c r="C2307"/>
      <c r="D2307"/>
      <c r="E2307"/>
      <c r="F2307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  <c r="T2307"/>
      <c r="U2307"/>
      <c r="V2307"/>
      <c r="W2307"/>
    </row>
    <row r="2308" spans="1:23" x14ac:dyDescent="0.25">
      <c r="A2308"/>
      <c r="B2308"/>
      <c r="C2308"/>
      <c r="D2308"/>
      <c r="E2308"/>
      <c r="F2308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  <c r="W2308"/>
    </row>
    <row r="2309" spans="1:23" x14ac:dyDescent="0.25">
      <c r="A2309"/>
      <c r="B2309"/>
      <c r="C2309"/>
      <c r="D2309"/>
      <c r="E2309"/>
      <c r="F2309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T2309"/>
      <c r="U2309"/>
      <c r="V2309"/>
      <c r="W2309"/>
    </row>
    <row r="2310" spans="1:23" x14ac:dyDescent="0.25">
      <c r="A2310"/>
      <c r="B2310"/>
      <c r="C2310"/>
      <c r="D2310"/>
      <c r="E2310"/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  <c r="W2310"/>
    </row>
    <row r="2311" spans="1:23" x14ac:dyDescent="0.25">
      <c r="A2311"/>
      <c r="B2311"/>
      <c r="C2311"/>
      <c r="D2311"/>
      <c r="E2311"/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/>
      <c r="U2311"/>
      <c r="V2311"/>
      <c r="W2311"/>
    </row>
    <row r="2312" spans="1:23" x14ac:dyDescent="0.25">
      <c r="A2312"/>
      <c r="B2312"/>
      <c r="C2312"/>
      <c r="D2312"/>
      <c r="E2312"/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T2312"/>
      <c r="U2312"/>
      <c r="V2312"/>
      <c r="W2312"/>
    </row>
    <row r="2313" spans="1:23" x14ac:dyDescent="0.25">
      <c r="A2313"/>
      <c r="B2313"/>
      <c r="C2313"/>
      <c r="D2313"/>
      <c r="E2313"/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  <c r="W2313"/>
    </row>
    <row r="2314" spans="1:23" x14ac:dyDescent="0.25">
      <c r="A2314"/>
      <c r="B2314"/>
      <c r="C2314"/>
      <c r="D2314"/>
      <c r="E2314"/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  <c r="W2314"/>
    </row>
    <row r="2315" spans="1:23" x14ac:dyDescent="0.25">
      <c r="A2315"/>
      <c r="B2315"/>
      <c r="C2315"/>
      <c r="D2315"/>
      <c r="E2315"/>
      <c r="F2315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T2315"/>
      <c r="U2315"/>
      <c r="V2315"/>
      <c r="W2315"/>
    </row>
    <row r="2316" spans="1:23" x14ac:dyDescent="0.25">
      <c r="A2316"/>
      <c r="B2316"/>
      <c r="C2316"/>
      <c r="D2316"/>
      <c r="E2316"/>
      <c r="F2316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  <c r="W2316"/>
    </row>
    <row r="2317" spans="1:23" x14ac:dyDescent="0.25">
      <c r="A2317"/>
      <c r="B2317"/>
      <c r="C2317"/>
      <c r="D2317"/>
      <c r="E2317"/>
      <c r="F2317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  <c r="W2317"/>
    </row>
    <row r="2318" spans="1:23" x14ac:dyDescent="0.25">
      <c r="A2318"/>
      <c r="B2318"/>
      <c r="C2318"/>
      <c r="D2318"/>
      <c r="E2318"/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  <c r="W2318"/>
    </row>
    <row r="2319" spans="1:23" x14ac:dyDescent="0.25">
      <c r="A2319"/>
      <c r="B2319"/>
      <c r="C2319"/>
      <c r="D2319"/>
      <c r="E2319"/>
      <c r="F2319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  <c r="T2319"/>
      <c r="U2319"/>
      <c r="V2319"/>
      <c r="W2319"/>
    </row>
    <row r="2320" spans="1:23" x14ac:dyDescent="0.25">
      <c r="A2320"/>
      <c r="B2320"/>
      <c r="C2320"/>
      <c r="D2320"/>
      <c r="E2320"/>
      <c r="F232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T2320"/>
      <c r="U2320"/>
      <c r="V2320"/>
      <c r="W2320"/>
    </row>
    <row r="2321" spans="1:23" x14ac:dyDescent="0.25">
      <c r="A2321"/>
      <c r="B2321"/>
      <c r="C2321"/>
      <c r="D2321"/>
      <c r="E2321"/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  <c r="W2321"/>
    </row>
    <row r="2322" spans="1:23" x14ac:dyDescent="0.25">
      <c r="A2322"/>
      <c r="B2322"/>
      <c r="C2322"/>
      <c r="D2322"/>
      <c r="E2322"/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  <c r="W2322"/>
    </row>
    <row r="2323" spans="1:23" x14ac:dyDescent="0.25">
      <c r="A2323"/>
      <c r="B2323"/>
      <c r="C2323"/>
      <c r="D2323"/>
      <c r="E2323"/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  <c r="W2323"/>
    </row>
    <row r="2324" spans="1:23" x14ac:dyDescent="0.25">
      <c r="A2324"/>
      <c r="B2324"/>
      <c r="C2324"/>
      <c r="D2324"/>
      <c r="E2324"/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  <c r="W2324"/>
    </row>
    <row r="2325" spans="1:23" x14ac:dyDescent="0.25">
      <c r="A2325"/>
      <c r="B2325"/>
      <c r="C2325"/>
      <c r="D2325"/>
      <c r="E2325"/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  <c r="W2325"/>
    </row>
    <row r="2326" spans="1:23" x14ac:dyDescent="0.25">
      <c r="A2326"/>
      <c r="B2326"/>
      <c r="C2326"/>
      <c r="D2326"/>
      <c r="E2326"/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  <c r="W2326"/>
    </row>
    <row r="2327" spans="1:23" x14ac:dyDescent="0.25">
      <c r="A2327"/>
      <c r="B2327"/>
      <c r="C2327"/>
      <c r="D2327"/>
      <c r="E2327"/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  <c r="W2327"/>
    </row>
    <row r="2328" spans="1:23" x14ac:dyDescent="0.25">
      <c r="A2328"/>
      <c r="B2328"/>
      <c r="C2328"/>
      <c r="D2328"/>
      <c r="E2328"/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  <c r="W2328"/>
    </row>
    <row r="2329" spans="1:23" x14ac:dyDescent="0.25">
      <c r="A2329"/>
      <c r="B2329"/>
      <c r="C2329"/>
      <c r="D2329"/>
      <c r="E2329"/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  <c r="W2329"/>
    </row>
    <row r="2330" spans="1:23" x14ac:dyDescent="0.25">
      <c r="A2330"/>
      <c r="B2330"/>
      <c r="C2330"/>
      <c r="D2330"/>
      <c r="E2330"/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  <c r="W2330"/>
    </row>
    <row r="2331" spans="1:23" x14ac:dyDescent="0.25">
      <c r="A2331"/>
      <c r="B2331"/>
      <c r="C2331"/>
      <c r="D2331"/>
      <c r="E2331"/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  <c r="W2331"/>
    </row>
    <row r="2332" spans="1:23" x14ac:dyDescent="0.25">
      <c r="A2332"/>
      <c r="B2332"/>
      <c r="C2332"/>
      <c r="D2332"/>
      <c r="E2332"/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  <c r="W2332"/>
    </row>
    <row r="2333" spans="1:23" x14ac:dyDescent="0.25">
      <c r="A2333"/>
      <c r="B2333"/>
      <c r="C2333"/>
      <c r="D2333"/>
      <c r="E2333"/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  <c r="W2333"/>
    </row>
    <row r="2334" spans="1:23" x14ac:dyDescent="0.25">
      <c r="A2334"/>
      <c r="B2334"/>
      <c r="C2334"/>
      <c r="D2334"/>
      <c r="E2334"/>
      <c r="F2334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/>
      <c r="V2334"/>
      <c r="W2334"/>
    </row>
    <row r="2335" spans="1:23" x14ac:dyDescent="0.25">
      <c r="A2335"/>
      <c r="B2335"/>
      <c r="C2335"/>
      <c r="D2335"/>
      <c r="E2335"/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  <c r="W2335"/>
    </row>
    <row r="2336" spans="1:23" x14ac:dyDescent="0.25">
      <c r="A2336"/>
      <c r="B2336"/>
      <c r="C2336"/>
      <c r="D2336"/>
      <c r="E2336"/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  <c r="W2336"/>
    </row>
    <row r="2337" spans="1:23" x14ac:dyDescent="0.25">
      <c r="A2337"/>
      <c r="B2337"/>
      <c r="C2337"/>
      <c r="D2337"/>
      <c r="E2337"/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  <c r="W2337"/>
    </row>
    <row r="2338" spans="1:23" x14ac:dyDescent="0.25">
      <c r="A2338"/>
      <c r="B2338"/>
      <c r="C2338"/>
      <c r="D2338"/>
      <c r="E2338"/>
      <c r="F2338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/>
      <c r="V2338"/>
      <c r="W2338"/>
    </row>
    <row r="2339" spans="1:23" x14ac:dyDescent="0.25">
      <c r="A2339"/>
      <c r="B2339"/>
      <c r="C2339"/>
      <c r="D2339"/>
      <c r="E2339"/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  <c r="W2339"/>
    </row>
    <row r="2340" spans="1:23" x14ac:dyDescent="0.25">
      <c r="A2340"/>
      <c r="B2340"/>
      <c r="C2340"/>
      <c r="D2340"/>
      <c r="E2340"/>
      <c r="F234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/>
      <c r="W2340"/>
    </row>
    <row r="2341" spans="1:23" x14ac:dyDescent="0.25">
      <c r="A2341"/>
      <c r="B2341"/>
      <c r="C2341"/>
      <c r="D2341"/>
      <c r="E2341"/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/>
      <c r="V2341"/>
      <c r="W2341"/>
    </row>
    <row r="2342" spans="1:23" x14ac:dyDescent="0.25">
      <c r="A2342"/>
      <c r="B2342"/>
      <c r="C2342"/>
      <c r="D2342"/>
      <c r="E2342"/>
      <c r="F2342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/>
      <c r="W2342"/>
    </row>
    <row r="2343" spans="1:23" x14ac:dyDescent="0.25">
      <c r="A2343"/>
      <c r="B2343"/>
      <c r="C2343"/>
      <c r="D2343"/>
      <c r="E2343"/>
      <c r="F2343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T2343"/>
      <c r="U2343"/>
      <c r="V2343"/>
      <c r="W2343"/>
    </row>
    <row r="2344" spans="1:23" x14ac:dyDescent="0.25">
      <c r="A2344"/>
      <c r="B2344"/>
      <c r="C2344"/>
      <c r="D2344"/>
      <c r="E2344"/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/>
      <c r="V2344"/>
      <c r="W2344"/>
    </row>
    <row r="2345" spans="1:23" x14ac:dyDescent="0.25">
      <c r="A2345"/>
      <c r="B2345"/>
      <c r="C2345"/>
      <c r="D2345"/>
      <c r="E2345"/>
      <c r="F2345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T2345"/>
      <c r="U2345"/>
      <c r="V2345"/>
      <c r="W2345"/>
    </row>
    <row r="2346" spans="1:23" x14ac:dyDescent="0.25">
      <c r="A2346"/>
      <c r="B2346"/>
      <c r="C2346"/>
      <c r="D2346"/>
      <c r="E2346"/>
      <c r="F2346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  <c r="W2346"/>
    </row>
    <row r="2347" spans="1:23" x14ac:dyDescent="0.25">
      <c r="A2347"/>
      <c r="B2347"/>
      <c r="C2347"/>
      <c r="D2347"/>
      <c r="E2347"/>
      <c r="F2347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/>
      <c r="V2347"/>
      <c r="W2347"/>
    </row>
    <row r="2348" spans="1:23" x14ac:dyDescent="0.25">
      <c r="A2348"/>
      <c r="B2348"/>
      <c r="C2348"/>
      <c r="D2348"/>
      <c r="E2348"/>
      <c r="F2348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/>
      <c r="V2348"/>
      <c r="W2348"/>
    </row>
    <row r="2349" spans="1:23" x14ac:dyDescent="0.25">
      <c r="A2349"/>
      <c r="B2349"/>
      <c r="C2349"/>
      <c r="D2349"/>
      <c r="E2349"/>
      <c r="F2349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T2349"/>
      <c r="U2349"/>
      <c r="V2349"/>
      <c r="W2349"/>
    </row>
    <row r="2350" spans="1:23" x14ac:dyDescent="0.25">
      <c r="A2350"/>
      <c r="B2350"/>
      <c r="C2350"/>
      <c r="D2350"/>
      <c r="E2350"/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/>
      <c r="V2350"/>
      <c r="W2350"/>
    </row>
    <row r="2351" spans="1:23" x14ac:dyDescent="0.25">
      <c r="A2351"/>
      <c r="B2351"/>
      <c r="C2351"/>
      <c r="D2351"/>
      <c r="E2351"/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/>
      <c r="V2351"/>
      <c r="W2351"/>
    </row>
    <row r="2352" spans="1:23" x14ac:dyDescent="0.25">
      <c r="A2352"/>
      <c r="B2352"/>
      <c r="C2352"/>
      <c r="D2352"/>
      <c r="E2352"/>
      <c r="F2352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/>
      <c r="V2352"/>
      <c r="W2352"/>
    </row>
    <row r="2353" spans="1:23" x14ac:dyDescent="0.25">
      <c r="A2353"/>
      <c r="B2353"/>
      <c r="C2353"/>
      <c r="D2353"/>
      <c r="E2353"/>
      <c r="F2353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T2353"/>
      <c r="U2353"/>
      <c r="V2353"/>
      <c r="W2353"/>
    </row>
    <row r="2354" spans="1:23" x14ac:dyDescent="0.25">
      <c r="A2354"/>
      <c r="B2354"/>
      <c r="C2354"/>
      <c r="D2354"/>
      <c r="E2354"/>
      <c r="F2354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  <c r="T2354"/>
      <c r="U2354"/>
      <c r="V2354"/>
      <c r="W2354"/>
    </row>
    <row r="2355" spans="1:23" x14ac:dyDescent="0.25">
      <c r="A2355"/>
      <c r="B2355"/>
      <c r="C2355"/>
      <c r="D2355"/>
      <c r="E2355"/>
      <c r="F2355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/>
      <c r="U2355"/>
      <c r="V2355"/>
      <c r="W2355"/>
    </row>
    <row r="2356" spans="1:23" x14ac:dyDescent="0.25">
      <c r="A2356"/>
      <c r="B2356"/>
      <c r="C2356"/>
      <c r="D2356"/>
      <c r="E2356"/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  <c r="W2356"/>
    </row>
    <row r="2357" spans="1:23" x14ac:dyDescent="0.25">
      <c r="A2357"/>
      <c r="B2357"/>
      <c r="C2357"/>
      <c r="D2357"/>
      <c r="E2357"/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  <c r="W2357"/>
    </row>
    <row r="2358" spans="1:23" x14ac:dyDescent="0.25">
      <c r="A2358"/>
      <c r="B2358"/>
      <c r="C2358"/>
      <c r="D2358"/>
      <c r="E2358"/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  <c r="W2358"/>
    </row>
    <row r="2359" spans="1:23" x14ac:dyDescent="0.25">
      <c r="A2359"/>
      <c r="B2359"/>
      <c r="C2359"/>
      <c r="D2359"/>
      <c r="E2359"/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  <c r="W2359"/>
    </row>
    <row r="2360" spans="1:23" x14ac:dyDescent="0.25">
      <c r="A2360"/>
      <c r="B2360"/>
      <c r="C2360"/>
      <c r="D2360"/>
      <c r="E2360"/>
      <c r="F236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  <c r="W2360"/>
    </row>
    <row r="2361" spans="1:23" x14ac:dyDescent="0.25">
      <c r="A2361"/>
      <c r="B2361"/>
      <c r="C2361"/>
      <c r="D2361"/>
      <c r="E2361"/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  <c r="W2361"/>
    </row>
    <row r="2362" spans="1:23" x14ac:dyDescent="0.25">
      <c r="A2362"/>
      <c r="B2362"/>
      <c r="C2362"/>
      <c r="D2362"/>
      <c r="E2362"/>
      <c r="F2362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  <c r="W2362"/>
    </row>
    <row r="2363" spans="1:23" x14ac:dyDescent="0.25">
      <c r="A2363"/>
      <c r="B2363"/>
      <c r="C2363"/>
      <c r="D2363"/>
      <c r="E2363"/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  <c r="W2363"/>
    </row>
    <row r="2364" spans="1:23" x14ac:dyDescent="0.25">
      <c r="A2364"/>
      <c r="B2364"/>
      <c r="C2364"/>
      <c r="D2364"/>
      <c r="E2364"/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  <c r="W2364"/>
    </row>
    <row r="2365" spans="1:23" x14ac:dyDescent="0.25">
      <c r="A2365"/>
      <c r="B2365"/>
      <c r="C2365"/>
      <c r="D2365"/>
      <c r="E2365"/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/>
      <c r="V2365"/>
      <c r="W2365"/>
    </row>
    <row r="2366" spans="1:23" x14ac:dyDescent="0.25">
      <c r="A2366"/>
      <c r="B2366"/>
      <c r="C2366"/>
      <c r="D2366"/>
      <c r="E2366"/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  <c r="W2366"/>
    </row>
    <row r="2367" spans="1:23" x14ac:dyDescent="0.25">
      <c r="A2367"/>
      <c r="B2367"/>
      <c r="C2367"/>
      <c r="D2367"/>
      <c r="E2367"/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  <c r="W2367"/>
    </row>
    <row r="2368" spans="1:23" x14ac:dyDescent="0.25">
      <c r="A2368"/>
      <c r="B2368"/>
      <c r="C2368"/>
      <c r="D2368"/>
      <c r="E2368"/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/>
      <c r="V2368"/>
      <c r="W2368"/>
    </row>
    <row r="2369" spans="1:23" x14ac:dyDescent="0.25">
      <c r="A2369"/>
      <c r="B2369"/>
      <c r="C2369"/>
      <c r="D2369"/>
      <c r="E2369"/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  <c r="W2369"/>
    </row>
    <row r="2370" spans="1:23" x14ac:dyDescent="0.25">
      <c r="A2370"/>
      <c r="B2370"/>
      <c r="C2370"/>
      <c r="D2370"/>
      <c r="E2370"/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  <c r="W2370"/>
    </row>
    <row r="2371" spans="1:23" x14ac:dyDescent="0.25">
      <c r="A2371"/>
      <c r="B2371"/>
      <c r="C2371"/>
      <c r="D2371"/>
      <c r="E2371"/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  <c r="W237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79C32B-EBBF-4AA5-91F0-850A2A5EFAAD}">
  <sheetPr codeName="Sheet3"/>
  <dimension ref="A1:E7"/>
  <sheetViews>
    <sheetView workbookViewId="0">
      <selection activeCell="A5" sqref="A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8223</v>
      </c>
    </row>
    <row r="2" spans="1:5" x14ac:dyDescent="0.25">
      <c r="A2" s="11" t="s">
        <v>8358</v>
      </c>
      <c r="B2" t="s">
        <v>8315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2" t="s">
        <v>8316</v>
      </c>
      <c r="B6" s="8">
        <v>250</v>
      </c>
      <c r="C6" s="8">
        <v>9</v>
      </c>
      <c r="D6" s="8">
        <v>412</v>
      </c>
      <c r="E6" s="8">
        <v>671</v>
      </c>
    </row>
    <row r="7" spans="1:5" x14ac:dyDescent="0.25">
      <c r="A7" s="12" t="s">
        <v>8361</v>
      </c>
      <c r="B7" s="8">
        <v>250</v>
      </c>
      <c r="C7" s="8">
        <v>9</v>
      </c>
      <c r="D7" s="8">
        <v>412</v>
      </c>
      <c r="E7" s="8">
        <v>671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939E12-4014-4EDA-8F3F-BDB764AE0476}">
  <sheetPr codeName="Sheet4"/>
  <dimension ref="A1:F13"/>
  <sheetViews>
    <sheetView workbookViewId="0">
      <selection activeCell="A5" sqref="A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8358</v>
      </c>
      <c r="B1" t="s">
        <v>8315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8367</v>
      </c>
      <c r="B5" s="8"/>
      <c r="C5" s="8"/>
      <c r="D5" s="8"/>
      <c r="E5" s="8">
        <v>3</v>
      </c>
      <c r="F5" s="8">
        <v>3</v>
      </c>
    </row>
    <row r="6" spans="1:6" x14ac:dyDescent="0.25">
      <c r="A6" s="12" t="s">
        <v>8368</v>
      </c>
      <c r="B6" s="8"/>
      <c r="C6" s="8"/>
      <c r="D6" s="8"/>
      <c r="E6" s="8">
        <v>4</v>
      </c>
      <c r="F6" s="8">
        <v>4</v>
      </c>
    </row>
    <row r="7" spans="1:6" x14ac:dyDescent="0.25">
      <c r="A7" s="12" t="s">
        <v>8369</v>
      </c>
      <c r="B7" s="8"/>
      <c r="C7" s="8"/>
      <c r="D7" s="8"/>
      <c r="E7" s="8">
        <v>8</v>
      </c>
      <c r="F7" s="8">
        <v>8</v>
      </c>
    </row>
    <row r="8" spans="1:6" x14ac:dyDescent="0.25">
      <c r="A8" s="12" t="s">
        <v>8370</v>
      </c>
      <c r="B8" s="8"/>
      <c r="C8" s="8"/>
      <c r="D8" s="8"/>
      <c r="E8" s="8">
        <v>11</v>
      </c>
      <c r="F8" s="8">
        <v>11</v>
      </c>
    </row>
    <row r="9" spans="1:6" x14ac:dyDescent="0.25">
      <c r="A9" s="12" t="s">
        <v>8371</v>
      </c>
      <c r="B9" s="8">
        <v>10</v>
      </c>
      <c r="C9" s="8">
        <v>152</v>
      </c>
      <c r="D9" s="8"/>
      <c r="E9" s="8">
        <v>241</v>
      </c>
      <c r="F9" s="8">
        <v>403</v>
      </c>
    </row>
    <row r="10" spans="1:6" x14ac:dyDescent="0.25">
      <c r="A10" s="12" t="s">
        <v>8372</v>
      </c>
      <c r="B10" s="8">
        <v>12</v>
      </c>
      <c r="C10" s="8">
        <v>202</v>
      </c>
      <c r="D10" s="8"/>
      <c r="E10" s="8">
        <v>304</v>
      </c>
      <c r="F10" s="8">
        <v>518</v>
      </c>
    </row>
    <row r="11" spans="1:6" x14ac:dyDescent="0.25">
      <c r="A11" s="12" t="s">
        <v>8373</v>
      </c>
      <c r="B11" s="8">
        <v>12</v>
      </c>
      <c r="C11" s="8">
        <v>130</v>
      </c>
      <c r="D11" s="8"/>
      <c r="E11" s="8">
        <v>249</v>
      </c>
      <c r="F11" s="8">
        <v>391</v>
      </c>
    </row>
    <row r="12" spans="1:6" x14ac:dyDescent="0.25">
      <c r="A12" s="12" t="s">
        <v>8374</v>
      </c>
      <c r="B12" s="8">
        <v>3</v>
      </c>
      <c r="C12" s="8">
        <v>9</v>
      </c>
      <c r="D12" s="8">
        <v>24</v>
      </c>
      <c r="E12" s="8">
        <v>19</v>
      </c>
      <c r="F12" s="8">
        <v>55</v>
      </c>
    </row>
    <row r="13" spans="1:6" x14ac:dyDescent="0.25">
      <c r="A13" s="12" t="s">
        <v>8361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79C84-EA3F-4A48-98BF-50A278EF5AD0}">
  <sheetPr codeName="Sheet5"/>
  <dimension ref="A1:F16"/>
  <sheetViews>
    <sheetView zoomScale="90" zoomScaleNormal="90" workbookViewId="0">
      <selection activeCell="B16" sqref="B16"/>
    </sheetView>
  </sheetViews>
  <sheetFormatPr defaultRowHeight="15" x14ac:dyDescent="0.25"/>
  <cols>
    <col min="1" max="1" width="33.5703125" bestFit="1" customWidth="1"/>
    <col min="2" max="2" width="18.5703125" customWidth="1"/>
    <col min="3" max="3" width="11.140625" bestFit="1" customWidth="1"/>
    <col min="4" max="4" width="11.140625" style="17" bestFit="1" customWidth="1"/>
    <col min="5" max="5" width="17" bestFit="1" customWidth="1"/>
    <col min="6" max="6" width="13.85546875" bestFit="1" customWidth="1"/>
  </cols>
  <sheetData>
    <row r="1" spans="1:6" s="15" customFormat="1" x14ac:dyDescent="0.25">
      <c r="A1" s="15" t="s">
        <v>8375</v>
      </c>
      <c r="B1" s="15" t="s">
        <v>4110</v>
      </c>
      <c r="C1" s="15" t="s">
        <v>8377</v>
      </c>
      <c r="D1" s="16" t="s">
        <v>8378</v>
      </c>
      <c r="E1" s="1" t="s">
        <v>8307</v>
      </c>
      <c r="F1" s="1" t="s">
        <v>8261</v>
      </c>
    </row>
    <row r="2" spans="1:6" x14ac:dyDescent="0.25">
      <c r="A2" t="s">
        <v>8376</v>
      </c>
      <c r="B2" t="str">
        <f>VLOOKUP(A2, Kickstarter!B:C, 2, FALSE)</f>
        <v>Help us get actor-writer Ian Bonar's debut play - a hilarious, heartbreaking story of grief and loss - to the 2016 Edinburgh Fringe.</v>
      </c>
      <c r="C2" s="17">
        <f>VLOOKUP(A2, Kickstarter!B:E, 3, FALSE)</f>
        <v>2000</v>
      </c>
      <c r="D2" s="17">
        <f>VLOOKUP(A2, Kickstarter!B:E, 4, 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17">
        <f>VLOOKUP(A3, Kickstarter!B:E, 3, FALSE)</f>
        <v>2000</v>
      </c>
      <c r="D3" s="17">
        <f>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17">
        <f>VLOOKUP(A4, Kickstarter!B:E, 3, FALSE)</f>
        <v>1500</v>
      </c>
      <c r="D4" s="17">
        <f>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17">
        <f>VLOOKUP(A5, Kickstarter!B:E, 3, FALSE)</f>
        <v>1000</v>
      </c>
      <c r="D5" s="17">
        <f>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17">
        <f>VLOOKUP(A6, Kickstarter!B:E, 3, FALSE)</f>
        <v>4000</v>
      </c>
      <c r="D6" s="17">
        <f>VLOOKUP(A6, Kickstarter!B:E, 4, FALSE)</f>
        <v>4137</v>
      </c>
      <c r="E6">
        <f>VLOOKUP(A6, Kickstarter!B:P, 15, FALSE)</f>
        <v>36.61</v>
      </c>
      <c r="F6">
        <f>VLOOKUP(A6, Kickstarter!B:P, 11, FALSE)</f>
        <v>113</v>
      </c>
    </row>
    <row r="16" spans="1:6" x14ac:dyDescent="0.25">
      <c r="B16" t="s">
        <v>8379</v>
      </c>
    </row>
  </sheetData>
  <conditionalFormatting sqref="E1">
    <cfRule type="colorScale" priority="8">
      <colorScale>
        <cfvo type="min"/>
        <cfvo type="percentile" val="90"/>
        <color rgb="FFFF7128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A1C818-1CEB-474B-8871-E40F70E6677C}">
  <sheetPr codeName="Sheet7"/>
  <dimension ref="A1:T413"/>
  <sheetViews>
    <sheetView zoomScale="90" zoomScaleNormal="90" workbookViewId="0">
      <selection activeCell="F1" sqref="F1"/>
    </sheetView>
  </sheetViews>
  <sheetFormatPr defaultRowHeight="15" x14ac:dyDescent="0.25"/>
  <cols>
    <col min="1" max="1" width="5.5703125" bestFit="1" customWidth="1"/>
    <col min="2" max="2" width="13.85546875" customWidth="1"/>
    <col min="3" max="3" width="26.7109375" customWidth="1"/>
    <col min="4" max="4" width="7.7109375" bestFit="1" customWidth="1"/>
    <col min="5" max="5" width="12" bestFit="1" customWidth="1"/>
    <col min="6" max="6" width="10.28515625" bestFit="1" customWidth="1"/>
    <col min="7" max="7" width="7.7109375" bestFit="1" customWidth="1"/>
    <col min="8" max="8" width="8.5703125" bestFit="1" customWidth="1"/>
    <col min="9" max="10" width="12.14062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" bestFit="1" customWidth="1"/>
    <col min="18" max="18" width="11.85546875" bestFit="1" customWidth="1"/>
    <col min="19" max="19" width="21.140625" bestFit="1" customWidth="1"/>
    <col min="20" max="20" width="20.71093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7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90" x14ac:dyDescent="0.25">
      <c r="A2">
        <v>521</v>
      </c>
      <c r="B2" s="3" t="s">
        <v>522</v>
      </c>
      <c r="C2" s="3" t="s">
        <v>4631</v>
      </c>
      <c r="D2" s="8">
        <v>5000</v>
      </c>
      <c r="E2" s="6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4">
        <v>42646.092812499999</v>
      </c>
      <c r="T2" s="14">
        <v>42675.207638888889</v>
      </c>
    </row>
    <row r="3" spans="1:20" ht="75" x14ac:dyDescent="0.25">
      <c r="A3">
        <v>522</v>
      </c>
      <c r="B3" s="3" t="s">
        <v>523</v>
      </c>
      <c r="C3" s="3" t="s">
        <v>4632</v>
      </c>
      <c r="D3" s="8">
        <v>3000</v>
      </c>
      <c r="E3" s="6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4">
        <v>42430.040798611109</v>
      </c>
      <c r="T3" s="14">
        <v>42449.999131944445</v>
      </c>
    </row>
    <row r="4" spans="1:20" ht="90" x14ac:dyDescent="0.25">
      <c r="A4">
        <v>523</v>
      </c>
      <c r="B4" s="3" t="s">
        <v>524</v>
      </c>
      <c r="C4" s="3" t="s">
        <v>4633</v>
      </c>
      <c r="D4" s="8">
        <v>5000</v>
      </c>
      <c r="E4" s="6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4">
        <v>42238.13282407407</v>
      </c>
      <c r="T4" s="14">
        <v>42268.13282407407</v>
      </c>
    </row>
    <row r="5" spans="1:20" ht="90" x14ac:dyDescent="0.25">
      <c r="A5">
        <v>525</v>
      </c>
      <c r="B5" s="3" t="s">
        <v>526</v>
      </c>
      <c r="C5" s="3" t="s">
        <v>4635</v>
      </c>
      <c r="D5" s="8">
        <v>12000</v>
      </c>
      <c r="E5" s="6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4">
        <v>41850.400937500002</v>
      </c>
      <c r="T5" s="14">
        <v>41895.400937500002</v>
      </c>
    </row>
    <row r="6" spans="1:20" ht="90" x14ac:dyDescent="0.25">
      <c r="A6">
        <v>527</v>
      </c>
      <c r="B6" s="3" t="s">
        <v>528</v>
      </c>
      <c r="C6" s="3" t="s">
        <v>4637</v>
      </c>
      <c r="D6" s="8">
        <v>10000</v>
      </c>
      <c r="E6" s="6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4">
        <v>42753.205625000002</v>
      </c>
      <c r="T6" s="14">
        <v>42783.670138888891</v>
      </c>
    </row>
    <row r="7" spans="1:20" ht="45" x14ac:dyDescent="0.25">
      <c r="A7">
        <v>528</v>
      </c>
      <c r="B7" s="3" t="s">
        <v>529</v>
      </c>
      <c r="C7" s="3" t="s">
        <v>4638</v>
      </c>
      <c r="D7" s="8">
        <v>1150</v>
      </c>
      <c r="E7" s="6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4">
        <v>42155.920219907406</v>
      </c>
      <c r="T7" s="14">
        <v>42176.888888888891</v>
      </c>
    </row>
    <row r="8" spans="1:20" ht="90" x14ac:dyDescent="0.25">
      <c r="A8">
        <v>530</v>
      </c>
      <c r="B8" s="3" t="s">
        <v>531</v>
      </c>
      <c r="C8" s="3" t="s">
        <v>4640</v>
      </c>
      <c r="D8" s="8">
        <v>3405</v>
      </c>
      <c r="E8" s="6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4">
        <v>42157.591064814813</v>
      </c>
      <c r="T8" s="14">
        <v>42179.083333333328</v>
      </c>
    </row>
    <row r="9" spans="1:20" ht="90" x14ac:dyDescent="0.25">
      <c r="A9">
        <v>531</v>
      </c>
      <c r="B9" s="3" t="s">
        <v>532</v>
      </c>
      <c r="C9" s="3" t="s">
        <v>4641</v>
      </c>
      <c r="D9" s="8">
        <v>4000</v>
      </c>
      <c r="E9" s="6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4">
        <v>42676.065150462964</v>
      </c>
      <c r="T9" s="14">
        <v>42721.290972222225</v>
      </c>
    </row>
    <row r="10" spans="1:20" ht="90" x14ac:dyDescent="0.25">
      <c r="A10">
        <v>532</v>
      </c>
      <c r="B10" s="3" t="s">
        <v>533</v>
      </c>
      <c r="C10" s="3" t="s">
        <v>4642</v>
      </c>
      <c r="D10" s="8">
        <v>10000</v>
      </c>
      <c r="E10" s="6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4">
        <v>42473.007037037038</v>
      </c>
      <c r="T10" s="14">
        <v>42503.007037037038</v>
      </c>
    </row>
    <row r="11" spans="1:20" ht="90" x14ac:dyDescent="0.25">
      <c r="A11">
        <v>537</v>
      </c>
      <c r="B11" s="3" t="s">
        <v>538</v>
      </c>
      <c r="C11" s="3" t="s">
        <v>4647</v>
      </c>
      <c r="D11" s="8">
        <v>2000</v>
      </c>
      <c r="E11" s="6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4">
        <v>42282.768414351856</v>
      </c>
      <c r="T11" s="14">
        <v>42312.810081018513</v>
      </c>
    </row>
    <row r="12" spans="1:20" ht="90" x14ac:dyDescent="0.25">
      <c r="A12">
        <v>538</v>
      </c>
      <c r="B12" s="3" t="s">
        <v>539</v>
      </c>
      <c r="C12" s="3" t="s">
        <v>4648</v>
      </c>
      <c r="D12" s="8">
        <v>5000</v>
      </c>
      <c r="E12" s="6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4">
        <v>42473.794710648144</v>
      </c>
      <c r="T12" s="14">
        <v>42503.794710648144</v>
      </c>
    </row>
    <row r="13" spans="1:20" ht="90" x14ac:dyDescent="0.25">
      <c r="A13">
        <v>1284</v>
      </c>
      <c r="B13" s="3" t="s">
        <v>1285</v>
      </c>
      <c r="C13" s="3" t="s">
        <v>5394</v>
      </c>
      <c r="D13" s="8">
        <v>2000</v>
      </c>
      <c r="E13" s="6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4">
        <v>42712.23474537037</v>
      </c>
      <c r="T13" s="14">
        <v>42735.707638888889</v>
      </c>
    </row>
    <row r="14" spans="1:20" ht="90" x14ac:dyDescent="0.25">
      <c r="A14">
        <v>1288</v>
      </c>
      <c r="B14" s="3" t="s">
        <v>1289</v>
      </c>
      <c r="C14" s="3" t="s">
        <v>5398</v>
      </c>
      <c r="D14" s="8">
        <v>4000</v>
      </c>
      <c r="E14" s="6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4">
        <v>42561.154664351852</v>
      </c>
      <c r="T14" s="14">
        <v>42592.166666666672</v>
      </c>
    </row>
    <row r="15" spans="1:20" ht="75" x14ac:dyDescent="0.25">
      <c r="A15">
        <v>1289</v>
      </c>
      <c r="B15" s="3" t="s">
        <v>1290</v>
      </c>
      <c r="C15" s="3" t="s">
        <v>5399</v>
      </c>
      <c r="D15" s="8">
        <v>1500</v>
      </c>
      <c r="E15" s="6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4">
        <v>42709.134780092587</v>
      </c>
      <c r="T15" s="14">
        <v>42739.134780092587</v>
      </c>
    </row>
    <row r="16" spans="1:20" ht="45" x14ac:dyDescent="0.25">
      <c r="A16">
        <v>1290</v>
      </c>
      <c r="B16" s="3" t="s">
        <v>1291</v>
      </c>
      <c r="C16" s="3" t="s">
        <v>5400</v>
      </c>
      <c r="D16" s="8">
        <v>3500</v>
      </c>
      <c r="E16" s="6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4">
        <v>42086.614942129629</v>
      </c>
      <c r="T16" s="14">
        <v>42117.290972222225</v>
      </c>
    </row>
    <row r="17" spans="1:20" ht="90" x14ac:dyDescent="0.25">
      <c r="A17">
        <v>1291</v>
      </c>
      <c r="B17" s="3" t="s">
        <v>1292</v>
      </c>
      <c r="C17" s="3" t="s">
        <v>5401</v>
      </c>
      <c r="D17" s="8">
        <v>3000</v>
      </c>
      <c r="E17" s="6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4">
        <v>42064.652673611112</v>
      </c>
      <c r="T17" s="14">
        <v>42101.291666666672</v>
      </c>
    </row>
    <row r="18" spans="1:20" ht="90" x14ac:dyDescent="0.25">
      <c r="A18">
        <v>1293</v>
      </c>
      <c r="B18" s="3" t="s">
        <v>1294</v>
      </c>
      <c r="C18" s="3" t="s">
        <v>5403</v>
      </c>
      <c r="D18" s="8">
        <v>15000</v>
      </c>
      <c r="E18" s="6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4">
        <v>42292.701053240744</v>
      </c>
      <c r="T18" s="14">
        <v>42322.742719907401</v>
      </c>
    </row>
    <row r="19" spans="1:20" ht="90" x14ac:dyDescent="0.25">
      <c r="A19">
        <v>1297</v>
      </c>
      <c r="B19" s="3" t="s">
        <v>1298</v>
      </c>
      <c r="C19" s="3" t="s">
        <v>5407</v>
      </c>
      <c r="D19" s="8">
        <v>20000</v>
      </c>
      <c r="E19" s="6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4">
        <v>42461.747199074074</v>
      </c>
      <c r="T19" s="14">
        <v>42491.747199074074</v>
      </c>
    </row>
    <row r="20" spans="1:20" ht="75" x14ac:dyDescent="0.25">
      <c r="A20">
        <v>1299</v>
      </c>
      <c r="B20" s="3" t="s">
        <v>1300</v>
      </c>
      <c r="C20" s="3" t="s">
        <v>5409</v>
      </c>
      <c r="D20" s="8">
        <v>3500</v>
      </c>
      <c r="E20" s="6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4">
        <v>42169.814340277779</v>
      </c>
      <c r="T20" s="14">
        <v>42199.814340277779</v>
      </c>
    </row>
    <row r="21" spans="1:20" ht="90" x14ac:dyDescent="0.25">
      <c r="A21">
        <v>1300</v>
      </c>
      <c r="B21" s="3" t="s">
        <v>1301</v>
      </c>
      <c r="C21" s="3" t="s">
        <v>5410</v>
      </c>
      <c r="D21" s="8">
        <v>3000</v>
      </c>
      <c r="E21" s="6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4">
        <v>42483.675208333334</v>
      </c>
      <c r="T21" s="14">
        <v>42522.789583333331</v>
      </c>
    </row>
    <row r="22" spans="1:20" ht="90" x14ac:dyDescent="0.25">
      <c r="A22">
        <v>1301</v>
      </c>
      <c r="B22" s="3" t="s">
        <v>1302</v>
      </c>
      <c r="C22" s="3" t="s">
        <v>5411</v>
      </c>
      <c r="D22" s="8">
        <v>2000</v>
      </c>
      <c r="E22" s="6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4">
        <v>42195.749745370369</v>
      </c>
      <c r="T22" s="14">
        <v>42206.125</v>
      </c>
    </row>
    <row r="23" spans="1:20" ht="75" x14ac:dyDescent="0.25">
      <c r="A23">
        <v>1302</v>
      </c>
      <c r="B23" s="3" t="s">
        <v>1303</v>
      </c>
      <c r="C23" s="3" t="s">
        <v>5412</v>
      </c>
      <c r="D23" s="8">
        <v>2500</v>
      </c>
      <c r="E23" s="6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4">
        <v>42675.057997685188</v>
      </c>
      <c r="T23" s="14">
        <v>42705.099664351852</v>
      </c>
    </row>
    <row r="24" spans="1:20" ht="75" x14ac:dyDescent="0.25">
      <c r="A24">
        <v>2781</v>
      </c>
      <c r="B24" s="3" t="s">
        <v>2781</v>
      </c>
      <c r="C24" s="3" t="s">
        <v>6891</v>
      </c>
      <c r="D24" s="8">
        <v>1250</v>
      </c>
      <c r="E24" s="6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4">
        <v>42018.94159722222</v>
      </c>
      <c r="T24" s="14">
        <v>42047.291666666672</v>
      </c>
    </row>
    <row r="25" spans="1:20" ht="75" x14ac:dyDescent="0.25">
      <c r="A25">
        <v>2782</v>
      </c>
      <c r="B25" s="3" t="s">
        <v>2782</v>
      </c>
      <c r="C25" s="3" t="s">
        <v>6892</v>
      </c>
      <c r="D25" s="8">
        <v>1000</v>
      </c>
      <c r="E25" s="6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4">
        <v>42026.924976851849</v>
      </c>
      <c r="T25" s="14">
        <v>42052.207638888889</v>
      </c>
    </row>
    <row r="26" spans="1:20" ht="90" x14ac:dyDescent="0.25">
      <c r="A26">
        <v>2784</v>
      </c>
      <c r="B26" s="3" t="s">
        <v>2784</v>
      </c>
      <c r="C26" s="3" t="s">
        <v>6894</v>
      </c>
      <c r="D26" s="8">
        <v>6000</v>
      </c>
      <c r="E26" s="6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4">
        <v>41920.787534722222</v>
      </c>
      <c r="T26" s="14">
        <v>41941.787534722222</v>
      </c>
    </row>
    <row r="27" spans="1:20" ht="60" x14ac:dyDescent="0.25">
      <c r="A27">
        <v>2785</v>
      </c>
      <c r="B27" s="3" t="s">
        <v>2785</v>
      </c>
      <c r="C27" s="3" t="s">
        <v>6895</v>
      </c>
      <c r="D27" s="8">
        <v>5000</v>
      </c>
      <c r="E27" s="6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4">
        <v>42558.189432870371</v>
      </c>
      <c r="T27" s="14">
        <v>42587.875</v>
      </c>
    </row>
    <row r="28" spans="1:20" ht="105" x14ac:dyDescent="0.25">
      <c r="A28">
        <v>2787</v>
      </c>
      <c r="B28" s="3" t="s">
        <v>2787</v>
      </c>
      <c r="C28" s="3" t="s">
        <v>6897</v>
      </c>
      <c r="D28" s="8">
        <v>1000</v>
      </c>
      <c r="E28" s="6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4">
        <v>41808.198518518519</v>
      </c>
      <c r="T28" s="14">
        <v>41838.198518518519</v>
      </c>
    </row>
    <row r="29" spans="1:20" ht="60" x14ac:dyDescent="0.25">
      <c r="A29">
        <v>2788</v>
      </c>
      <c r="B29" s="3" t="s">
        <v>2788</v>
      </c>
      <c r="C29" s="3" t="s">
        <v>6898</v>
      </c>
      <c r="D29" s="8">
        <v>2000</v>
      </c>
      <c r="E29" s="6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4">
        <v>42550.701886574068</v>
      </c>
      <c r="T29" s="14">
        <v>42580.701886574068</v>
      </c>
    </row>
    <row r="30" spans="1:20" ht="45" x14ac:dyDescent="0.25">
      <c r="A30">
        <v>2789</v>
      </c>
      <c r="B30" s="3" t="s">
        <v>2789</v>
      </c>
      <c r="C30" s="3" t="s">
        <v>6899</v>
      </c>
      <c r="D30" s="8">
        <v>3000</v>
      </c>
      <c r="E30" s="6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4">
        <v>42056.013124999998</v>
      </c>
      <c r="T30" s="14">
        <v>42075.166666666672</v>
      </c>
    </row>
    <row r="31" spans="1:20" ht="90" x14ac:dyDescent="0.25">
      <c r="A31">
        <v>2790</v>
      </c>
      <c r="B31" s="3" t="s">
        <v>2790</v>
      </c>
      <c r="C31" s="3" t="s">
        <v>6900</v>
      </c>
      <c r="D31" s="8">
        <v>3000</v>
      </c>
      <c r="E31" s="6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4">
        <v>42016.938692129625</v>
      </c>
      <c r="T31" s="14">
        <v>42046.938692129625</v>
      </c>
    </row>
    <row r="32" spans="1:20" ht="90" x14ac:dyDescent="0.25">
      <c r="A32">
        <v>2791</v>
      </c>
      <c r="B32" s="3" t="s">
        <v>2791</v>
      </c>
      <c r="C32" s="3" t="s">
        <v>6901</v>
      </c>
      <c r="D32" s="8">
        <v>2000</v>
      </c>
      <c r="E32" s="6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4">
        <v>42591.899988425925</v>
      </c>
      <c r="T32" s="14">
        <v>42622.166666666672</v>
      </c>
    </row>
    <row r="33" spans="1:20" ht="75" x14ac:dyDescent="0.25">
      <c r="A33">
        <v>2792</v>
      </c>
      <c r="B33" s="3" t="s">
        <v>2792</v>
      </c>
      <c r="C33" s="3" t="s">
        <v>6902</v>
      </c>
      <c r="D33" s="8">
        <v>2000</v>
      </c>
      <c r="E33" s="6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4">
        <v>42183.231006944443</v>
      </c>
      <c r="T33" s="14">
        <v>42228.231006944443</v>
      </c>
    </row>
    <row r="34" spans="1:20" ht="75" x14ac:dyDescent="0.25">
      <c r="A34">
        <v>2795</v>
      </c>
      <c r="B34" s="3" t="s">
        <v>2795</v>
      </c>
      <c r="C34" s="3" t="s">
        <v>6905</v>
      </c>
      <c r="D34" s="8">
        <v>700</v>
      </c>
      <c r="E34" s="6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4">
        <v>41780.525937500002</v>
      </c>
      <c r="T34" s="14">
        <v>41796.958333333336</v>
      </c>
    </row>
    <row r="35" spans="1:20" ht="105" x14ac:dyDescent="0.25">
      <c r="A35">
        <v>2803</v>
      </c>
      <c r="B35" s="3" t="s">
        <v>2803</v>
      </c>
      <c r="C35" s="3" t="s">
        <v>6913</v>
      </c>
      <c r="D35" s="8">
        <v>10000</v>
      </c>
      <c r="E35" s="6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4">
        <v>42158.065694444449</v>
      </c>
      <c r="T35" s="14">
        <v>42201</v>
      </c>
    </row>
    <row r="36" spans="1:20" ht="45" x14ac:dyDescent="0.25">
      <c r="A36">
        <v>2807</v>
      </c>
      <c r="B36" s="3" t="s">
        <v>2807</v>
      </c>
      <c r="C36" s="3" t="s">
        <v>6917</v>
      </c>
      <c r="D36" s="8">
        <v>5000</v>
      </c>
      <c r="E36" s="6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4">
        <v>42154.873124999998</v>
      </c>
      <c r="T36" s="14">
        <v>42184.873124999998</v>
      </c>
    </row>
    <row r="37" spans="1:20" ht="90" x14ac:dyDescent="0.25">
      <c r="A37">
        <v>2808</v>
      </c>
      <c r="B37" s="3" t="s">
        <v>2808</v>
      </c>
      <c r="C37" s="3" t="s">
        <v>6918</v>
      </c>
      <c r="D37" s="8">
        <v>4500</v>
      </c>
      <c r="E37" s="6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4">
        <v>42208.84646990741</v>
      </c>
      <c r="T37" s="14">
        <v>42238.84646990741</v>
      </c>
    </row>
    <row r="38" spans="1:20" ht="90" x14ac:dyDescent="0.25">
      <c r="A38">
        <v>2809</v>
      </c>
      <c r="B38" s="3" t="s">
        <v>2809</v>
      </c>
      <c r="C38" s="3" t="s">
        <v>6919</v>
      </c>
      <c r="D38" s="8">
        <v>2500</v>
      </c>
      <c r="E38" s="6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4">
        <v>42451.496817129635</v>
      </c>
      <c r="T38" s="14">
        <v>42459.610416666663</v>
      </c>
    </row>
    <row r="39" spans="1:20" ht="75" x14ac:dyDescent="0.25">
      <c r="A39">
        <v>2810</v>
      </c>
      <c r="B39" s="3" t="s">
        <v>2810</v>
      </c>
      <c r="C39" s="3" t="s">
        <v>6920</v>
      </c>
      <c r="D39" s="8">
        <v>2500</v>
      </c>
      <c r="E39" s="6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4">
        <v>41759.13962962963</v>
      </c>
      <c r="T39" s="14">
        <v>41791.165972222225</v>
      </c>
    </row>
    <row r="40" spans="1:20" ht="75" x14ac:dyDescent="0.25">
      <c r="A40">
        <v>2813</v>
      </c>
      <c r="B40" s="3" t="s">
        <v>2813</v>
      </c>
      <c r="C40" s="3" t="s">
        <v>6923</v>
      </c>
      <c r="D40" s="8">
        <v>2800</v>
      </c>
      <c r="E40" s="6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4">
        <v>42693.742604166662</v>
      </c>
      <c r="T40" s="14">
        <v>42718.742604166662</v>
      </c>
    </row>
    <row r="41" spans="1:20" ht="90" x14ac:dyDescent="0.25">
      <c r="A41">
        <v>2818</v>
      </c>
      <c r="B41" s="3" t="s">
        <v>2818</v>
      </c>
      <c r="C41" s="3" t="s">
        <v>6928</v>
      </c>
      <c r="D41" s="8">
        <v>10000</v>
      </c>
      <c r="E41" s="6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4">
        <v>42250.598217592589</v>
      </c>
      <c r="T41" s="14">
        <v>42270.598217592589</v>
      </c>
    </row>
    <row r="42" spans="1:20" ht="90" x14ac:dyDescent="0.25">
      <c r="A42">
        <v>2822</v>
      </c>
      <c r="B42" s="3" t="s">
        <v>2822</v>
      </c>
      <c r="C42" s="3" t="s">
        <v>6932</v>
      </c>
      <c r="D42" s="8">
        <v>6000</v>
      </c>
      <c r="E42" s="6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4">
        <v>42060.683935185181</v>
      </c>
      <c r="T42" s="14">
        <v>42090.642268518524</v>
      </c>
    </row>
    <row r="43" spans="1:20" ht="75" x14ac:dyDescent="0.25">
      <c r="A43">
        <v>2824</v>
      </c>
      <c r="B43" s="3" t="s">
        <v>2824</v>
      </c>
      <c r="C43" s="3" t="s">
        <v>6934</v>
      </c>
      <c r="D43" s="8">
        <v>650</v>
      </c>
      <c r="E43" s="6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4">
        <v>42136.270787037036</v>
      </c>
      <c r="T43" s="14">
        <v>42168.071527777778</v>
      </c>
    </row>
    <row r="44" spans="1:20" ht="90" x14ac:dyDescent="0.25">
      <c r="A44">
        <v>2826</v>
      </c>
      <c r="B44" s="3" t="s">
        <v>2826</v>
      </c>
      <c r="C44" s="3" t="s">
        <v>6936</v>
      </c>
      <c r="D44" s="8">
        <v>2000</v>
      </c>
      <c r="E44" s="6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4">
        <v>42171.034861111111</v>
      </c>
      <c r="T44" s="14">
        <v>42195.291666666672</v>
      </c>
    </row>
    <row r="45" spans="1:20" ht="90" x14ac:dyDescent="0.25">
      <c r="A45">
        <v>2827</v>
      </c>
      <c r="B45" s="3" t="s">
        <v>2827</v>
      </c>
      <c r="C45" s="3" t="s">
        <v>6937</v>
      </c>
      <c r="D45" s="8">
        <v>2000</v>
      </c>
      <c r="E45" s="6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4">
        <v>42494.683634259258</v>
      </c>
      <c r="T45" s="14">
        <v>42524.6875</v>
      </c>
    </row>
    <row r="46" spans="1:20" ht="60" x14ac:dyDescent="0.25">
      <c r="A46">
        <v>2830</v>
      </c>
      <c r="B46" s="3" t="s">
        <v>2830</v>
      </c>
      <c r="C46" s="3" t="s">
        <v>6940</v>
      </c>
      <c r="D46" s="8">
        <v>3000</v>
      </c>
      <c r="E46" s="6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4">
        <v>41758.839675925927</v>
      </c>
      <c r="T46" s="14">
        <v>41771.165972222225</v>
      </c>
    </row>
    <row r="47" spans="1:20" ht="60" x14ac:dyDescent="0.25">
      <c r="A47">
        <v>2831</v>
      </c>
      <c r="B47" s="3" t="s">
        <v>2831</v>
      </c>
      <c r="C47" s="3" t="s">
        <v>6941</v>
      </c>
      <c r="D47" s="8">
        <v>3000</v>
      </c>
      <c r="E47" s="6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4">
        <v>42171.824884259258</v>
      </c>
      <c r="T47" s="14">
        <v>42201.824884259258</v>
      </c>
    </row>
    <row r="48" spans="1:20" ht="30" x14ac:dyDescent="0.25">
      <c r="A48">
        <v>2833</v>
      </c>
      <c r="B48" s="3" t="s">
        <v>2833</v>
      </c>
      <c r="C48" s="3" t="s">
        <v>6943</v>
      </c>
      <c r="D48" s="8">
        <v>2700</v>
      </c>
      <c r="E48" s="6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4">
        <v>42268.127696759257</v>
      </c>
      <c r="T48" s="14">
        <v>42288.083333333328</v>
      </c>
    </row>
    <row r="49" spans="1:20" ht="90" x14ac:dyDescent="0.25">
      <c r="A49">
        <v>2836</v>
      </c>
      <c r="B49" s="3" t="s">
        <v>2836</v>
      </c>
      <c r="C49" s="3" t="s">
        <v>6946</v>
      </c>
      <c r="D49" s="8">
        <v>450</v>
      </c>
      <c r="E49" s="6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4">
        <v>42746.261782407411</v>
      </c>
      <c r="T49" s="14">
        <v>42784.207638888889</v>
      </c>
    </row>
    <row r="50" spans="1:20" ht="90" x14ac:dyDescent="0.25">
      <c r="A50">
        <v>2838</v>
      </c>
      <c r="B50" s="3" t="s">
        <v>2838</v>
      </c>
      <c r="C50" s="3" t="s">
        <v>6948</v>
      </c>
      <c r="D50" s="8">
        <v>2000</v>
      </c>
      <c r="E50" s="6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4">
        <v>41842.607592592591</v>
      </c>
      <c r="T50" s="14">
        <v>41864.916666666664</v>
      </c>
    </row>
    <row r="51" spans="1:20" ht="75" x14ac:dyDescent="0.25">
      <c r="A51">
        <v>2839</v>
      </c>
      <c r="B51" s="3" t="s">
        <v>2839</v>
      </c>
      <c r="C51" s="3" t="s">
        <v>6949</v>
      </c>
      <c r="D51" s="8">
        <v>3500</v>
      </c>
      <c r="E51" s="6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4">
        <v>41853.240208333329</v>
      </c>
      <c r="T51" s="14">
        <v>41876.207638888889</v>
      </c>
    </row>
    <row r="52" spans="1:20" ht="90" x14ac:dyDescent="0.25">
      <c r="A52">
        <v>2961</v>
      </c>
      <c r="B52" s="3" t="s">
        <v>2961</v>
      </c>
      <c r="C52" s="3" t="s">
        <v>7071</v>
      </c>
      <c r="D52" s="8">
        <v>5000</v>
      </c>
      <c r="E52" s="6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4">
        <v>42061.212488425925</v>
      </c>
      <c r="T52" s="14">
        <v>42089.166666666672</v>
      </c>
    </row>
    <row r="53" spans="1:20" ht="90" x14ac:dyDescent="0.25">
      <c r="A53">
        <v>2962</v>
      </c>
      <c r="B53" s="3" t="s">
        <v>2962</v>
      </c>
      <c r="C53" s="3" t="s">
        <v>7072</v>
      </c>
      <c r="D53" s="8">
        <v>1000</v>
      </c>
      <c r="E53" s="6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4">
        <v>42036.24428240741</v>
      </c>
      <c r="T53" s="14">
        <v>42064.290972222225</v>
      </c>
    </row>
    <row r="54" spans="1:20" ht="105" x14ac:dyDescent="0.25">
      <c r="A54">
        <v>2963</v>
      </c>
      <c r="B54" s="3" t="s">
        <v>2963</v>
      </c>
      <c r="C54" s="3" t="s">
        <v>7073</v>
      </c>
      <c r="D54" s="8">
        <v>10000</v>
      </c>
      <c r="E54" s="6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4">
        <v>42157.470185185186</v>
      </c>
      <c r="T54" s="14">
        <v>42187.470185185186</v>
      </c>
    </row>
    <row r="55" spans="1:20" ht="75" x14ac:dyDescent="0.25">
      <c r="A55">
        <v>2964</v>
      </c>
      <c r="B55" s="3" t="s">
        <v>2964</v>
      </c>
      <c r="C55" s="3" t="s">
        <v>7074</v>
      </c>
      <c r="D55" s="8">
        <v>5000</v>
      </c>
      <c r="E55" s="6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4">
        <v>41827.909942129627</v>
      </c>
      <c r="T55" s="14">
        <v>41857.897222222222</v>
      </c>
    </row>
    <row r="56" spans="1:20" ht="90" x14ac:dyDescent="0.25">
      <c r="A56">
        <v>2965</v>
      </c>
      <c r="B56" s="3" t="s">
        <v>2965</v>
      </c>
      <c r="C56" s="3" t="s">
        <v>7075</v>
      </c>
      <c r="D56" s="8">
        <v>1500</v>
      </c>
      <c r="E56" s="6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4">
        <v>42162.729548611111</v>
      </c>
      <c r="T56" s="14">
        <v>42192.729548611111</v>
      </c>
    </row>
    <row r="57" spans="1:20" ht="75" x14ac:dyDescent="0.25">
      <c r="A57">
        <v>2966</v>
      </c>
      <c r="B57" s="3" t="s">
        <v>2966</v>
      </c>
      <c r="C57" s="3" t="s">
        <v>7076</v>
      </c>
      <c r="D57" s="8">
        <v>10000</v>
      </c>
      <c r="E57" s="6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4">
        <v>42233.738564814819</v>
      </c>
      <c r="T57" s="14">
        <v>42263.738564814819</v>
      </c>
    </row>
    <row r="58" spans="1:20" ht="60" x14ac:dyDescent="0.25">
      <c r="A58">
        <v>2967</v>
      </c>
      <c r="B58" s="3" t="s">
        <v>2967</v>
      </c>
      <c r="C58" s="3" t="s">
        <v>7077</v>
      </c>
      <c r="D58" s="8">
        <v>5000</v>
      </c>
      <c r="E58" s="6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4">
        <v>42042.197824074072</v>
      </c>
      <c r="T58" s="14">
        <v>42072.156157407408</v>
      </c>
    </row>
    <row r="59" spans="1:20" ht="60" x14ac:dyDescent="0.25">
      <c r="A59">
        <v>2968</v>
      </c>
      <c r="B59" s="3" t="s">
        <v>2968</v>
      </c>
      <c r="C59" s="3" t="s">
        <v>7078</v>
      </c>
      <c r="D59" s="8">
        <v>3500</v>
      </c>
      <c r="E59" s="6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4">
        <v>42585.523842592593</v>
      </c>
      <c r="T59" s="14">
        <v>42599.165972222225</v>
      </c>
    </row>
    <row r="60" spans="1:20" ht="90" x14ac:dyDescent="0.25">
      <c r="A60">
        <v>2970</v>
      </c>
      <c r="B60" s="3" t="s">
        <v>2970</v>
      </c>
      <c r="C60" s="3" t="s">
        <v>7080</v>
      </c>
      <c r="D60" s="8">
        <v>6000</v>
      </c>
      <c r="E60" s="6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4">
        <v>41808.669571759259</v>
      </c>
      <c r="T60" s="14">
        <v>41838.669571759259</v>
      </c>
    </row>
    <row r="61" spans="1:20" ht="75" x14ac:dyDescent="0.25">
      <c r="A61">
        <v>2971</v>
      </c>
      <c r="B61" s="3" t="s">
        <v>2971</v>
      </c>
      <c r="C61" s="3" t="s">
        <v>7081</v>
      </c>
      <c r="D61" s="8">
        <v>3200</v>
      </c>
      <c r="E61" s="6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4">
        <v>41852.658310185187</v>
      </c>
      <c r="T61" s="14">
        <v>41882.658310185187</v>
      </c>
    </row>
    <row r="62" spans="1:20" ht="60" x14ac:dyDescent="0.25">
      <c r="A62">
        <v>2972</v>
      </c>
      <c r="B62" s="3" t="s">
        <v>2972</v>
      </c>
      <c r="C62" s="3" t="s">
        <v>7082</v>
      </c>
      <c r="D62" s="8">
        <v>2000</v>
      </c>
      <c r="E62" s="6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4">
        <v>42694.110185185185</v>
      </c>
      <c r="T62" s="14">
        <v>42709.041666666672</v>
      </c>
    </row>
    <row r="63" spans="1:20" ht="90" x14ac:dyDescent="0.25">
      <c r="A63">
        <v>2973</v>
      </c>
      <c r="B63" s="3" t="s">
        <v>2973</v>
      </c>
      <c r="C63" s="3" t="s">
        <v>7083</v>
      </c>
      <c r="D63" s="8">
        <v>5000</v>
      </c>
      <c r="E63" s="6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4">
        <v>42341.818379629629</v>
      </c>
      <c r="T63" s="14">
        <v>42370.166666666672</v>
      </c>
    </row>
    <row r="64" spans="1:20" ht="90" x14ac:dyDescent="0.25">
      <c r="A64">
        <v>2974</v>
      </c>
      <c r="B64" s="3" t="s">
        <v>2974</v>
      </c>
      <c r="C64" s="3" t="s">
        <v>7084</v>
      </c>
      <c r="D64" s="8">
        <v>5000</v>
      </c>
      <c r="E64" s="6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4">
        <v>41880.061006944445</v>
      </c>
      <c r="T64" s="14">
        <v>41908.065972222219</v>
      </c>
    </row>
    <row r="65" spans="1:20" ht="90" x14ac:dyDescent="0.25">
      <c r="A65">
        <v>2975</v>
      </c>
      <c r="B65" s="3" t="s">
        <v>2975</v>
      </c>
      <c r="C65" s="3" t="s">
        <v>7085</v>
      </c>
      <c r="D65" s="8">
        <v>8000</v>
      </c>
      <c r="E65" s="6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4">
        <v>41941.683865740742</v>
      </c>
      <c r="T65" s="14">
        <v>41970.125</v>
      </c>
    </row>
    <row r="66" spans="1:20" ht="105" x14ac:dyDescent="0.25">
      <c r="A66">
        <v>2977</v>
      </c>
      <c r="B66" s="3" t="s">
        <v>2977</v>
      </c>
      <c r="C66" s="3" t="s">
        <v>7087</v>
      </c>
      <c r="D66" s="8">
        <v>3000</v>
      </c>
      <c r="E66" s="6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4">
        <v>42026.88118055556</v>
      </c>
      <c r="T66" s="14">
        <v>42086.093055555553</v>
      </c>
    </row>
    <row r="67" spans="1:20" ht="90" x14ac:dyDescent="0.25">
      <c r="A67">
        <v>2978</v>
      </c>
      <c r="B67" s="3" t="s">
        <v>2978</v>
      </c>
      <c r="C67" s="3" t="s">
        <v>7088</v>
      </c>
      <c r="D67" s="8">
        <v>750</v>
      </c>
      <c r="E67" s="6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4">
        <v>41922.640590277777</v>
      </c>
      <c r="T67" s="14">
        <v>41932.249305555553</v>
      </c>
    </row>
    <row r="68" spans="1:20" ht="90" x14ac:dyDescent="0.25">
      <c r="A68">
        <v>2979</v>
      </c>
      <c r="B68" s="3" t="s">
        <v>2979</v>
      </c>
      <c r="C68" s="3" t="s">
        <v>7089</v>
      </c>
      <c r="D68" s="8">
        <v>5000</v>
      </c>
      <c r="E68" s="6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4">
        <v>41993.824340277773</v>
      </c>
      <c r="T68" s="14">
        <v>42010.25</v>
      </c>
    </row>
    <row r="69" spans="1:20" ht="60" x14ac:dyDescent="0.25">
      <c r="A69">
        <v>2980</v>
      </c>
      <c r="B69" s="3" t="s">
        <v>2980</v>
      </c>
      <c r="C69" s="3" t="s">
        <v>7090</v>
      </c>
      <c r="D69" s="8">
        <v>3000</v>
      </c>
      <c r="E69" s="6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4">
        <v>42219.915856481486</v>
      </c>
      <c r="T69" s="14">
        <v>42240.083333333328</v>
      </c>
    </row>
    <row r="70" spans="1:20" ht="90" x14ac:dyDescent="0.25">
      <c r="A70">
        <v>3147</v>
      </c>
      <c r="B70" s="3" t="s">
        <v>3147</v>
      </c>
      <c r="C70" s="3" t="s">
        <v>7257</v>
      </c>
      <c r="D70" s="8">
        <v>20000</v>
      </c>
      <c r="E70" s="6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4">
        <v>41909.969386574077</v>
      </c>
      <c r="T70" s="14">
        <v>41950.011053240742</v>
      </c>
    </row>
    <row r="71" spans="1:20" ht="60" x14ac:dyDescent="0.25">
      <c r="A71">
        <v>3148</v>
      </c>
      <c r="B71" s="3" t="s">
        <v>3148</v>
      </c>
      <c r="C71" s="3" t="s">
        <v>7258</v>
      </c>
      <c r="D71" s="8">
        <v>1800</v>
      </c>
      <c r="E71" s="6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4">
        <v>41891.665324074071</v>
      </c>
      <c r="T71" s="14">
        <v>41913.166666666664</v>
      </c>
    </row>
    <row r="72" spans="1:20" ht="90" x14ac:dyDescent="0.25">
      <c r="A72">
        <v>3149</v>
      </c>
      <c r="B72" s="3" t="s">
        <v>3149</v>
      </c>
      <c r="C72" s="3" t="s">
        <v>7259</v>
      </c>
      <c r="D72" s="8">
        <v>1250</v>
      </c>
      <c r="E72" s="6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4">
        <v>41226.017361111109</v>
      </c>
      <c r="T72" s="14">
        <v>41250.083333333336</v>
      </c>
    </row>
    <row r="73" spans="1:20" ht="120" x14ac:dyDescent="0.25">
      <c r="A73">
        <v>3150</v>
      </c>
      <c r="B73" s="3" t="s">
        <v>3150</v>
      </c>
      <c r="C73" s="3" t="s">
        <v>7260</v>
      </c>
      <c r="D73" s="8">
        <v>3500</v>
      </c>
      <c r="E73" s="6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4">
        <v>40478.263923611114</v>
      </c>
      <c r="T73" s="14">
        <v>40568.166666666664</v>
      </c>
    </row>
    <row r="74" spans="1:20" ht="60" x14ac:dyDescent="0.25">
      <c r="A74">
        <v>3151</v>
      </c>
      <c r="B74" s="3" t="s">
        <v>3151</v>
      </c>
      <c r="C74" s="3" t="s">
        <v>7261</v>
      </c>
      <c r="D74" s="8">
        <v>3500</v>
      </c>
      <c r="E74" s="6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4">
        <v>41862.83997685185</v>
      </c>
      <c r="T74" s="14">
        <v>41892.83997685185</v>
      </c>
    </row>
    <row r="75" spans="1:20" ht="75" x14ac:dyDescent="0.25">
      <c r="A75">
        <v>3153</v>
      </c>
      <c r="B75" s="3" t="s">
        <v>3153</v>
      </c>
      <c r="C75" s="3" t="s">
        <v>7263</v>
      </c>
      <c r="D75" s="8">
        <v>3000</v>
      </c>
      <c r="E75" s="6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4">
        <v>40633.154363425929</v>
      </c>
      <c r="T75" s="14">
        <v>40664.207638888889</v>
      </c>
    </row>
    <row r="76" spans="1:20" ht="90" x14ac:dyDescent="0.25">
      <c r="A76">
        <v>3154</v>
      </c>
      <c r="B76" s="3" t="s">
        <v>3154</v>
      </c>
      <c r="C76" s="3" t="s">
        <v>7264</v>
      </c>
      <c r="D76" s="8">
        <v>7000</v>
      </c>
      <c r="E76" s="6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4">
        <v>40970.875671296293</v>
      </c>
      <c r="T76" s="14">
        <v>41000.834004629629</v>
      </c>
    </row>
    <row r="77" spans="1:20" ht="75" x14ac:dyDescent="0.25">
      <c r="A77">
        <v>3156</v>
      </c>
      <c r="B77" s="3" t="s">
        <v>3156</v>
      </c>
      <c r="C77" s="3" t="s">
        <v>7266</v>
      </c>
      <c r="D77" s="8">
        <v>5500</v>
      </c>
      <c r="E77" s="6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4">
        <v>41026.953055555554</v>
      </c>
      <c r="T77" s="14">
        <v>41061.953055555554</v>
      </c>
    </row>
    <row r="78" spans="1:20" ht="45" x14ac:dyDescent="0.25">
      <c r="A78">
        <v>3157</v>
      </c>
      <c r="B78" s="3" t="s">
        <v>3157</v>
      </c>
      <c r="C78" s="3" t="s">
        <v>7267</v>
      </c>
      <c r="D78" s="8">
        <v>4000</v>
      </c>
      <c r="E78" s="6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4">
        <v>41829.788252314815</v>
      </c>
      <c r="T78" s="14">
        <v>41839.208333333336</v>
      </c>
    </row>
    <row r="79" spans="1:20" ht="30" x14ac:dyDescent="0.25">
      <c r="A79">
        <v>3158</v>
      </c>
      <c r="B79" s="3" t="s">
        <v>3158</v>
      </c>
      <c r="C79" s="3" t="s">
        <v>7268</v>
      </c>
      <c r="D79" s="8">
        <v>5000</v>
      </c>
      <c r="E79" s="6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4">
        <v>41447.839722222219</v>
      </c>
      <c r="T79" s="14">
        <v>41477.839722222219</v>
      </c>
    </row>
    <row r="80" spans="1:20" ht="60" x14ac:dyDescent="0.25">
      <c r="A80">
        <v>3159</v>
      </c>
      <c r="B80" s="3" t="s">
        <v>3159</v>
      </c>
      <c r="C80" s="3" t="s">
        <v>7269</v>
      </c>
      <c r="D80" s="8">
        <v>1500</v>
      </c>
      <c r="E80" s="6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4">
        <v>40884.066678240742</v>
      </c>
      <c r="T80" s="14">
        <v>40926.958333333336</v>
      </c>
    </row>
    <row r="81" spans="1:20" ht="75" x14ac:dyDescent="0.25">
      <c r="A81">
        <v>3160</v>
      </c>
      <c r="B81" s="3" t="s">
        <v>3160</v>
      </c>
      <c r="C81" s="3" t="s">
        <v>7270</v>
      </c>
      <c r="D81" s="8">
        <v>4500</v>
      </c>
      <c r="E81" s="6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4">
        <v>41841.26489583333</v>
      </c>
      <c r="T81" s="14">
        <v>41864.207638888889</v>
      </c>
    </row>
    <row r="82" spans="1:20" ht="90" x14ac:dyDescent="0.25">
      <c r="A82">
        <v>3162</v>
      </c>
      <c r="B82" s="3" t="s">
        <v>3162</v>
      </c>
      <c r="C82" s="3" t="s">
        <v>7272</v>
      </c>
      <c r="D82" s="8">
        <v>4000</v>
      </c>
      <c r="E82" s="6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4">
        <v>41799.685902777775</v>
      </c>
      <c r="T82" s="14">
        <v>41827.083333333336</v>
      </c>
    </row>
    <row r="83" spans="1:20" ht="90" x14ac:dyDescent="0.25">
      <c r="A83">
        <v>3163</v>
      </c>
      <c r="B83" s="3" t="s">
        <v>3163</v>
      </c>
      <c r="C83" s="3" t="s">
        <v>7273</v>
      </c>
      <c r="D83" s="8">
        <v>13000</v>
      </c>
      <c r="E83" s="6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4">
        <v>41775.753761574073</v>
      </c>
      <c r="T83" s="14">
        <v>41805.753761574073</v>
      </c>
    </row>
    <row r="84" spans="1:20" ht="90" x14ac:dyDescent="0.25">
      <c r="A84">
        <v>3164</v>
      </c>
      <c r="B84" s="3" t="s">
        <v>3164</v>
      </c>
      <c r="C84" s="3" t="s">
        <v>7274</v>
      </c>
      <c r="D84" s="8">
        <v>2500</v>
      </c>
      <c r="E84" s="6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4">
        <v>41766.80572916667</v>
      </c>
      <c r="T84" s="14">
        <v>41799.80572916667</v>
      </c>
    </row>
    <row r="85" spans="1:20" ht="90" x14ac:dyDescent="0.25">
      <c r="A85">
        <v>3165</v>
      </c>
      <c r="B85" s="3" t="s">
        <v>3165</v>
      </c>
      <c r="C85" s="3" t="s">
        <v>7275</v>
      </c>
      <c r="D85" s="8">
        <v>750</v>
      </c>
      <c r="E85" s="6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4">
        <v>40644.159259259257</v>
      </c>
      <c r="T85" s="14">
        <v>40666.165972222225</v>
      </c>
    </row>
    <row r="86" spans="1:20" ht="90" x14ac:dyDescent="0.25">
      <c r="A86">
        <v>3166</v>
      </c>
      <c r="B86" s="3" t="s">
        <v>3166</v>
      </c>
      <c r="C86" s="3" t="s">
        <v>7276</v>
      </c>
      <c r="D86" s="8">
        <v>35000</v>
      </c>
      <c r="E86" s="6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4">
        <v>41940.69158564815</v>
      </c>
      <c r="T86" s="14">
        <v>41969.332638888889</v>
      </c>
    </row>
    <row r="87" spans="1:20" ht="60" x14ac:dyDescent="0.25">
      <c r="A87">
        <v>3167</v>
      </c>
      <c r="B87" s="3" t="s">
        <v>3167</v>
      </c>
      <c r="C87" s="3" t="s">
        <v>7277</v>
      </c>
      <c r="D87" s="8">
        <v>3000</v>
      </c>
      <c r="E87" s="6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4">
        <v>41839.175706018519</v>
      </c>
      <c r="T87" s="14">
        <v>41853.175706018519</v>
      </c>
    </row>
    <row r="88" spans="1:20" ht="75" x14ac:dyDescent="0.25">
      <c r="A88">
        <v>3168</v>
      </c>
      <c r="B88" s="3" t="s">
        <v>3168</v>
      </c>
      <c r="C88" s="3" t="s">
        <v>7278</v>
      </c>
      <c r="D88" s="8">
        <v>2500</v>
      </c>
      <c r="E88" s="6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4">
        <v>41772.105937500004</v>
      </c>
      <c r="T88" s="14">
        <v>41803.916666666664</v>
      </c>
    </row>
    <row r="89" spans="1:20" ht="45" x14ac:dyDescent="0.25">
      <c r="A89">
        <v>3169</v>
      </c>
      <c r="B89" s="3" t="s">
        <v>3169</v>
      </c>
      <c r="C89" s="3" t="s">
        <v>7279</v>
      </c>
      <c r="D89" s="8">
        <v>8000</v>
      </c>
      <c r="E89" s="6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4">
        <v>41591.737974537034</v>
      </c>
      <c r="T89" s="14">
        <v>41621.207638888889</v>
      </c>
    </row>
    <row r="90" spans="1:20" ht="60" x14ac:dyDescent="0.25">
      <c r="A90">
        <v>3170</v>
      </c>
      <c r="B90" s="3" t="s">
        <v>3170</v>
      </c>
      <c r="C90" s="3" t="s">
        <v>7280</v>
      </c>
      <c r="D90" s="8">
        <v>2000</v>
      </c>
      <c r="E90" s="6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4">
        <v>41789.080370370371</v>
      </c>
      <c r="T90" s="14">
        <v>41822.166666666664</v>
      </c>
    </row>
    <row r="91" spans="1:20" ht="90" x14ac:dyDescent="0.25">
      <c r="A91">
        <v>3172</v>
      </c>
      <c r="B91" s="3" t="s">
        <v>3172</v>
      </c>
      <c r="C91" s="3" t="s">
        <v>7282</v>
      </c>
      <c r="D91" s="8">
        <v>2000</v>
      </c>
      <c r="E91" s="6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4">
        <v>40923.729953703703</v>
      </c>
      <c r="T91" s="14">
        <v>40953.729953703703</v>
      </c>
    </row>
    <row r="92" spans="1:20" ht="90" x14ac:dyDescent="0.25">
      <c r="A92">
        <v>3173</v>
      </c>
      <c r="B92" s="3" t="s">
        <v>3173</v>
      </c>
      <c r="C92" s="3" t="s">
        <v>7283</v>
      </c>
      <c r="D92" s="8">
        <v>10000</v>
      </c>
      <c r="E92" s="6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4">
        <v>41878.878379629627</v>
      </c>
      <c r="T92" s="14">
        <v>41908.878379629627</v>
      </c>
    </row>
    <row r="93" spans="1:20" ht="90" x14ac:dyDescent="0.25">
      <c r="A93">
        <v>3174</v>
      </c>
      <c r="B93" s="3" t="s">
        <v>3174</v>
      </c>
      <c r="C93" s="3" t="s">
        <v>7284</v>
      </c>
      <c r="D93" s="8">
        <v>3000</v>
      </c>
      <c r="E93" s="6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4">
        <v>41862.864675925928</v>
      </c>
      <c r="T93" s="14">
        <v>41876.864675925928</v>
      </c>
    </row>
    <row r="94" spans="1:20" ht="90" x14ac:dyDescent="0.25">
      <c r="A94">
        <v>3175</v>
      </c>
      <c r="B94" s="3" t="s">
        <v>3175</v>
      </c>
      <c r="C94" s="3" t="s">
        <v>7285</v>
      </c>
      <c r="D94" s="8">
        <v>5000</v>
      </c>
      <c r="E94" s="6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4">
        <v>40531.886886574073</v>
      </c>
      <c r="T94" s="14">
        <v>40591.886886574073</v>
      </c>
    </row>
    <row r="95" spans="1:20" ht="90" x14ac:dyDescent="0.25">
      <c r="A95">
        <v>3176</v>
      </c>
      <c r="B95" s="3" t="s">
        <v>3176</v>
      </c>
      <c r="C95" s="3" t="s">
        <v>7286</v>
      </c>
      <c r="D95" s="8">
        <v>1900</v>
      </c>
      <c r="E95" s="6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4">
        <v>41477.930914351848</v>
      </c>
      <c r="T95" s="14">
        <v>41504.625</v>
      </c>
    </row>
    <row r="96" spans="1:20" ht="75" x14ac:dyDescent="0.25">
      <c r="A96">
        <v>3177</v>
      </c>
      <c r="B96" s="3" t="s">
        <v>3177</v>
      </c>
      <c r="C96" s="3" t="s">
        <v>7287</v>
      </c>
      <c r="D96" s="8">
        <v>2500</v>
      </c>
      <c r="E96" s="6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4">
        <v>41781.666770833333</v>
      </c>
      <c r="T96" s="14">
        <v>41811.666770833333</v>
      </c>
    </row>
    <row r="97" spans="1:20" ht="60" x14ac:dyDescent="0.25">
      <c r="A97">
        <v>3179</v>
      </c>
      <c r="B97" s="3" t="s">
        <v>3179</v>
      </c>
      <c r="C97" s="3" t="s">
        <v>7289</v>
      </c>
      <c r="D97" s="8">
        <v>4200</v>
      </c>
      <c r="E97" s="6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4">
        <v>41375.702210648145</v>
      </c>
      <c r="T97" s="14">
        <v>41400.702210648145</v>
      </c>
    </row>
    <row r="98" spans="1:20" ht="90" x14ac:dyDescent="0.25">
      <c r="A98">
        <v>3182</v>
      </c>
      <c r="B98" s="3" t="s">
        <v>3182</v>
      </c>
      <c r="C98" s="3" t="s">
        <v>7292</v>
      </c>
      <c r="D98" s="8">
        <v>7000</v>
      </c>
      <c r="E98" s="6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4">
        <v>40883.949317129627</v>
      </c>
      <c r="T98" s="14">
        <v>40939.708333333336</v>
      </c>
    </row>
    <row r="99" spans="1:20" ht="75" x14ac:dyDescent="0.25">
      <c r="A99">
        <v>3183</v>
      </c>
      <c r="B99" s="3" t="s">
        <v>3183</v>
      </c>
      <c r="C99" s="3" t="s">
        <v>7293</v>
      </c>
      <c r="D99" s="8">
        <v>2500</v>
      </c>
      <c r="E99" s="6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4">
        <v>41491.79478009259</v>
      </c>
      <c r="T99" s="14">
        <v>41509.79478009259</v>
      </c>
    </row>
    <row r="100" spans="1:20" ht="75" x14ac:dyDescent="0.25">
      <c r="A100">
        <v>3184</v>
      </c>
      <c r="B100" s="3" t="s">
        <v>3184</v>
      </c>
      <c r="C100" s="3" t="s">
        <v>7294</v>
      </c>
      <c r="D100" s="8">
        <v>4300</v>
      </c>
      <c r="E100" s="6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4">
        <v>41791.993414351848</v>
      </c>
      <c r="T100" s="14">
        <v>41821.993414351848</v>
      </c>
    </row>
    <row r="101" spans="1:20" ht="90" x14ac:dyDescent="0.25">
      <c r="A101">
        <v>3187</v>
      </c>
      <c r="B101" s="3" t="s">
        <v>3187</v>
      </c>
      <c r="C101" s="3" t="s">
        <v>7297</v>
      </c>
      <c r="D101" s="8">
        <v>15000</v>
      </c>
      <c r="E101" s="6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4">
        <v>41835.666354166664</v>
      </c>
      <c r="T101" s="14">
        <v>41855.666354166664</v>
      </c>
    </row>
    <row r="102" spans="1:20" ht="90" x14ac:dyDescent="0.25">
      <c r="A102">
        <v>3208</v>
      </c>
      <c r="B102" s="3" t="s">
        <v>3208</v>
      </c>
      <c r="C102" s="3" t="s">
        <v>7318</v>
      </c>
      <c r="D102" s="8">
        <v>5000</v>
      </c>
      <c r="E102" s="6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4">
        <v>41827.605057870373</v>
      </c>
      <c r="T102" s="14">
        <v>41848.605057870373</v>
      </c>
    </row>
    <row r="103" spans="1:20" ht="90" x14ac:dyDescent="0.25">
      <c r="A103">
        <v>3209</v>
      </c>
      <c r="B103" s="3" t="s">
        <v>3209</v>
      </c>
      <c r="C103" s="3" t="s">
        <v>7319</v>
      </c>
      <c r="D103" s="8">
        <v>9500</v>
      </c>
      <c r="E103" s="6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4">
        <v>41778.637245370373</v>
      </c>
      <c r="T103" s="14">
        <v>41810.958333333336</v>
      </c>
    </row>
    <row r="104" spans="1:20" ht="90" x14ac:dyDescent="0.25">
      <c r="A104">
        <v>3210</v>
      </c>
      <c r="B104" s="3" t="s">
        <v>3210</v>
      </c>
      <c r="C104" s="3" t="s">
        <v>7320</v>
      </c>
      <c r="D104" s="8">
        <v>3000</v>
      </c>
      <c r="E104" s="6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4">
        <v>41013.936562499999</v>
      </c>
      <c r="T104" s="14">
        <v>41061.165972222225</v>
      </c>
    </row>
    <row r="105" spans="1:20" ht="90" x14ac:dyDescent="0.25">
      <c r="A105">
        <v>3211</v>
      </c>
      <c r="B105" s="3" t="s">
        <v>3211</v>
      </c>
      <c r="C105" s="3" t="s">
        <v>7321</v>
      </c>
      <c r="D105" s="8">
        <v>23000</v>
      </c>
      <c r="E105" s="6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4">
        <v>41834.586574074077</v>
      </c>
      <c r="T105" s="14">
        <v>41866.083333333336</v>
      </c>
    </row>
    <row r="106" spans="1:20" ht="60" x14ac:dyDescent="0.25">
      <c r="A106">
        <v>3212</v>
      </c>
      <c r="B106" s="3" t="s">
        <v>3212</v>
      </c>
      <c r="C106" s="3" t="s">
        <v>7322</v>
      </c>
      <c r="D106" s="8">
        <v>4000</v>
      </c>
      <c r="E106" s="6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4">
        <v>41829.795729166668</v>
      </c>
      <c r="T106" s="14">
        <v>41859.795729166668</v>
      </c>
    </row>
    <row r="107" spans="1:20" ht="105" x14ac:dyDescent="0.25">
      <c r="A107">
        <v>3215</v>
      </c>
      <c r="B107" s="3" t="s">
        <v>3215</v>
      </c>
      <c r="C107" s="3" t="s">
        <v>7325</v>
      </c>
      <c r="D107" s="8">
        <v>35000</v>
      </c>
      <c r="E107" s="6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4">
        <v>42219.665173611109</v>
      </c>
      <c r="T107" s="14">
        <v>42257.165972222225</v>
      </c>
    </row>
    <row r="108" spans="1:20" ht="60" x14ac:dyDescent="0.25">
      <c r="A108">
        <v>3217</v>
      </c>
      <c r="B108" s="3" t="s">
        <v>3217</v>
      </c>
      <c r="C108" s="3" t="s">
        <v>7327</v>
      </c>
      <c r="D108" s="8">
        <v>4500</v>
      </c>
      <c r="E108" s="6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4">
        <v>42648.546111111107</v>
      </c>
      <c r="T108" s="14">
        <v>42678.546111111107</v>
      </c>
    </row>
    <row r="109" spans="1:20" ht="75" x14ac:dyDescent="0.25">
      <c r="A109">
        <v>3219</v>
      </c>
      <c r="B109" s="3" t="s">
        <v>3219</v>
      </c>
      <c r="C109" s="3" t="s">
        <v>7329</v>
      </c>
      <c r="D109" s="8">
        <v>20000</v>
      </c>
      <c r="E109" s="6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4">
        <v>42050.983182870375</v>
      </c>
      <c r="T109" s="14">
        <v>42085.941516203704</v>
      </c>
    </row>
    <row r="110" spans="1:20" ht="45" x14ac:dyDescent="0.25">
      <c r="A110">
        <v>3220</v>
      </c>
      <c r="B110" s="3" t="s">
        <v>3220</v>
      </c>
      <c r="C110" s="3" t="s">
        <v>7330</v>
      </c>
      <c r="D110" s="8">
        <v>15000</v>
      </c>
      <c r="E110" s="6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4">
        <v>42772.833379629628</v>
      </c>
      <c r="T110" s="14">
        <v>42806.875</v>
      </c>
    </row>
    <row r="111" spans="1:20" ht="60" x14ac:dyDescent="0.25">
      <c r="A111">
        <v>3222</v>
      </c>
      <c r="B111" s="3" t="s">
        <v>3222</v>
      </c>
      <c r="C111" s="3" t="s">
        <v>7332</v>
      </c>
      <c r="D111" s="8">
        <v>2500</v>
      </c>
      <c r="E111" s="6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4">
        <v>42270.582141203704</v>
      </c>
      <c r="T111" s="14">
        <v>42301.895138888889</v>
      </c>
    </row>
    <row r="112" spans="1:20" ht="90" x14ac:dyDescent="0.25">
      <c r="A112">
        <v>3223</v>
      </c>
      <c r="B112" s="3" t="s">
        <v>3223</v>
      </c>
      <c r="C112" s="3" t="s">
        <v>7333</v>
      </c>
      <c r="D112" s="8">
        <v>3100</v>
      </c>
      <c r="E112" s="6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4">
        <v>42206.835370370376</v>
      </c>
      <c r="T112" s="14">
        <v>42236.835370370376</v>
      </c>
    </row>
    <row r="113" spans="1:20" ht="90" x14ac:dyDescent="0.25">
      <c r="A113">
        <v>3224</v>
      </c>
      <c r="B113" s="3" t="s">
        <v>3224</v>
      </c>
      <c r="C113" s="3" t="s">
        <v>7334</v>
      </c>
      <c r="D113" s="8">
        <v>30000</v>
      </c>
      <c r="E113" s="6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4">
        <v>42697.850844907407</v>
      </c>
      <c r="T113" s="14">
        <v>42745.208333333328</v>
      </c>
    </row>
    <row r="114" spans="1:20" ht="75" x14ac:dyDescent="0.25">
      <c r="A114">
        <v>3225</v>
      </c>
      <c r="B114" s="3" t="s">
        <v>3225</v>
      </c>
      <c r="C114" s="3" t="s">
        <v>7335</v>
      </c>
      <c r="D114" s="8">
        <v>2000</v>
      </c>
      <c r="E114" s="6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4">
        <v>42503.559467592597</v>
      </c>
      <c r="T114" s="14">
        <v>42524.875</v>
      </c>
    </row>
    <row r="115" spans="1:20" ht="60" x14ac:dyDescent="0.25">
      <c r="A115">
        <v>3228</v>
      </c>
      <c r="B115" s="3" t="s">
        <v>3228</v>
      </c>
      <c r="C115" s="3" t="s">
        <v>7338</v>
      </c>
      <c r="D115" s="8">
        <v>7000</v>
      </c>
      <c r="E115" s="6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4">
        <v>42323.70930555556</v>
      </c>
      <c r="T115" s="14">
        <v>42355.207638888889</v>
      </c>
    </row>
    <row r="116" spans="1:20" ht="75" x14ac:dyDescent="0.25">
      <c r="A116">
        <v>3229</v>
      </c>
      <c r="B116" s="3" t="s">
        <v>3229</v>
      </c>
      <c r="C116" s="3" t="s">
        <v>7339</v>
      </c>
      <c r="D116" s="8">
        <v>20000</v>
      </c>
      <c r="E116" s="6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4">
        <v>41933.291643518518</v>
      </c>
      <c r="T116" s="14">
        <v>41963.333310185189</v>
      </c>
    </row>
    <row r="117" spans="1:20" ht="90" x14ac:dyDescent="0.25">
      <c r="A117">
        <v>3230</v>
      </c>
      <c r="B117" s="3" t="s">
        <v>3230</v>
      </c>
      <c r="C117" s="3" t="s">
        <v>7340</v>
      </c>
      <c r="D117" s="8">
        <v>2600</v>
      </c>
      <c r="E117" s="6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4">
        <v>41898.168125000004</v>
      </c>
      <c r="T117" s="14">
        <v>41913.165972222225</v>
      </c>
    </row>
    <row r="118" spans="1:20" ht="75" x14ac:dyDescent="0.25">
      <c r="A118">
        <v>3231</v>
      </c>
      <c r="B118" s="3" t="s">
        <v>3231</v>
      </c>
      <c r="C118" s="3" t="s">
        <v>7341</v>
      </c>
      <c r="D118" s="8">
        <v>1000</v>
      </c>
      <c r="E118" s="6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4">
        <v>42446.943831018521</v>
      </c>
      <c r="T118" s="14">
        <v>42476.943831018521</v>
      </c>
    </row>
    <row r="119" spans="1:20" ht="75" x14ac:dyDescent="0.25">
      <c r="A119">
        <v>3232</v>
      </c>
      <c r="B119" s="3" t="s">
        <v>3232</v>
      </c>
      <c r="C119" s="3" t="s">
        <v>7342</v>
      </c>
      <c r="D119" s="8">
        <v>1000</v>
      </c>
      <c r="E119" s="6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4">
        <v>42463.81385416667</v>
      </c>
      <c r="T119" s="14">
        <v>42494.165972222225</v>
      </c>
    </row>
    <row r="120" spans="1:20" ht="75" x14ac:dyDescent="0.25">
      <c r="A120">
        <v>3233</v>
      </c>
      <c r="B120" s="3" t="s">
        <v>3233</v>
      </c>
      <c r="C120" s="3" t="s">
        <v>7343</v>
      </c>
      <c r="D120" s="8">
        <v>5000</v>
      </c>
      <c r="E120" s="6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4">
        <v>42766.805034722223</v>
      </c>
      <c r="T120" s="14">
        <v>42796.805034722223</v>
      </c>
    </row>
    <row r="121" spans="1:20" ht="90" x14ac:dyDescent="0.25">
      <c r="A121">
        <v>3235</v>
      </c>
      <c r="B121" s="3" t="s">
        <v>3235</v>
      </c>
      <c r="C121" s="3" t="s">
        <v>7345</v>
      </c>
      <c r="D121" s="8">
        <v>15000</v>
      </c>
      <c r="E121" s="6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4">
        <v>42522.347812499997</v>
      </c>
      <c r="T121" s="14">
        <v>42552.347812499997</v>
      </c>
    </row>
    <row r="122" spans="1:20" ht="90" x14ac:dyDescent="0.25">
      <c r="A122">
        <v>3236</v>
      </c>
      <c r="B122" s="3" t="s">
        <v>3236</v>
      </c>
      <c r="C122" s="3" t="s">
        <v>7346</v>
      </c>
      <c r="D122" s="8">
        <v>20000</v>
      </c>
      <c r="E122" s="6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4">
        <v>42702.917048611111</v>
      </c>
      <c r="T122" s="14">
        <v>42732.917048611111</v>
      </c>
    </row>
    <row r="123" spans="1:20" ht="75" x14ac:dyDescent="0.25">
      <c r="A123">
        <v>3237</v>
      </c>
      <c r="B123" s="3" t="s">
        <v>3237</v>
      </c>
      <c r="C123" s="3" t="s">
        <v>7347</v>
      </c>
      <c r="D123" s="8">
        <v>35000</v>
      </c>
      <c r="E123" s="6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4">
        <v>42252.474351851852</v>
      </c>
      <c r="T123" s="14">
        <v>42276.165972222225</v>
      </c>
    </row>
    <row r="124" spans="1:20" ht="105" x14ac:dyDescent="0.25">
      <c r="A124">
        <v>3241</v>
      </c>
      <c r="B124" s="3" t="s">
        <v>3241</v>
      </c>
      <c r="C124" s="3" t="s">
        <v>7351</v>
      </c>
      <c r="D124" s="8">
        <v>8500</v>
      </c>
      <c r="E124" s="6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4">
        <v>41893.324884259258</v>
      </c>
      <c r="T124" s="14">
        <v>41926.290972222225</v>
      </c>
    </row>
    <row r="125" spans="1:20" ht="60" x14ac:dyDescent="0.25">
      <c r="A125">
        <v>3242</v>
      </c>
      <c r="B125" s="3" t="s">
        <v>3242</v>
      </c>
      <c r="C125" s="3" t="s">
        <v>7352</v>
      </c>
      <c r="D125" s="8">
        <v>10000</v>
      </c>
      <c r="E125" s="6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4">
        <v>41871.755694444444</v>
      </c>
      <c r="T125" s="14">
        <v>41901.755694444444</v>
      </c>
    </row>
    <row r="126" spans="1:20" ht="90" x14ac:dyDescent="0.25">
      <c r="A126">
        <v>3243</v>
      </c>
      <c r="B126" s="3" t="s">
        <v>3243</v>
      </c>
      <c r="C126" s="3" t="s">
        <v>7353</v>
      </c>
      <c r="D126" s="8">
        <v>8000</v>
      </c>
      <c r="E126" s="6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4">
        <v>42262.096782407403</v>
      </c>
      <c r="T126" s="14">
        <v>42286</v>
      </c>
    </row>
    <row r="127" spans="1:20" ht="75" x14ac:dyDescent="0.25">
      <c r="A127">
        <v>3245</v>
      </c>
      <c r="B127" s="3" t="s">
        <v>3245</v>
      </c>
      <c r="C127" s="3" t="s">
        <v>7355</v>
      </c>
      <c r="D127" s="8">
        <v>21000</v>
      </c>
      <c r="E127" s="6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4">
        <v>42135.60020833333</v>
      </c>
      <c r="T127" s="14">
        <v>42167.083333333328</v>
      </c>
    </row>
    <row r="128" spans="1:20" ht="75" x14ac:dyDescent="0.25">
      <c r="A128">
        <v>3246</v>
      </c>
      <c r="B128" s="3" t="s">
        <v>3246</v>
      </c>
      <c r="C128" s="3" t="s">
        <v>7356</v>
      </c>
      <c r="D128" s="8">
        <v>10000</v>
      </c>
      <c r="E128" s="6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4">
        <v>42230.472222222219</v>
      </c>
      <c r="T128" s="14">
        <v>42259.165972222225</v>
      </c>
    </row>
    <row r="129" spans="1:20" ht="60" x14ac:dyDescent="0.25">
      <c r="A129">
        <v>3248</v>
      </c>
      <c r="B129" s="3" t="s">
        <v>3248</v>
      </c>
      <c r="C129" s="3" t="s">
        <v>7358</v>
      </c>
      <c r="D129" s="8">
        <v>12000</v>
      </c>
      <c r="E129" s="6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4">
        <v>42068.888391203705</v>
      </c>
      <c r="T129" s="14">
        <v>42098.846724537041</v>
      </c>
    </row>
    <row r="130" spans="1:20" ht="90" x14ac:dyDescent="0.25">
      <c r="A130">
        <v>3249</v>
      </c>
      <c r="B130" s="3" t="s">
        <v>3249</v>
      </c>
      <c r="C130" s="3" t="s">
        <v>7359</v>
      </c>
      <c r="D130" s="8">
        <v>5500</v>
      </c>
      <c r="E130" s="6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4">
        <v>42145.746689814812</v>
      </c>
      <c r="T130" s="14">
        <v>42175.746689814812</v>
      </c>
    </row>
    <row r="131" spans="1:20" ht="90" x14ac:dyDescent="0.25">
      <c r="A131">
        <v>3250</v>
      </c>
      <c r="B131" s="3" t="s">
        <v>3250</v>
      </c>
      <c r="C131" s="3" t="s">
        <v>7360</v>
      </c>
      <c r="D131" s="8">
        <v>25000</v>
      </c>
      <c r="E131" s="6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4">
        <v>41918.742175925923</v>
      </c>
      <c r="T131" s="14">
        <v>41948.783842592595</v>
      </c>
    </row>
    <row r="132" spans="1:20" ht="90" x14ac:dyDescent="0.25">
      <c r="A132">
        <v>3251</v>
      </c>
      <c r="B132" s="3" t="s">
        <v>3251</v>
      </c>
      <c r="C132" s="3" t="s">
        <v>7361</v>
      </c>
      <c r="D132" s="8">
        <v>1500</v>
      </c>
      <c r="E132" s="6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4">
        <v>42146.731087962966</v>
      </c>
      <c r="T132" s="14">
        <v>42176.731087962966</v>
      </c>
    </row>
    <row r="133" spans="1:20" ht="60" x14ac:dyDescent="0.25">
      <c r="A133">
        <v>3253</v>
      </c>
      <c r="B133" s="3" t="s">
        <v>3253</v>
      </c>
      <c r="C133" s="3" t="s">
        <v>7363</v>
      </c>
      <c r="D133" s="8">
        <v>20000</v>
      </c>
      <c r="E133" s="6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4">
        <v>42602.576712962968</v>
      </c>
      <c r="T133" s="14">
        <v>42621.15625</v>
      </c>
    </row>
    <row r="134" spans="1:20" ht="75" x14ac:dyDescent="0.25">
      <c r="A134">
        <v>3256</v>
      </c>
      <c r="B134" s="3" t="s">
        <v>3256</v>
      </c>
      <c r="C134" s="3" t="s">
        <v>7366</v>
      </c>
      <c r="D134" s="8">
        <v>10000</v>
      </c>
      <c r="E134" s="6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4">
        <v>42144.573807870373</v>
      </c>
      <c r="T134" s="14">
        <v>42166.165972222225</v>
      </c>
    </row>
    <row r="135" spans="1:20" ht="60" x14ac:dyDescent="0.25">
      <c r="A135">
        <v>3258</v>
      </c>
      <c r="B135" s="3" t="s">
        <v>3258</v>
      </c>
      <c r="C135" s="3" t="s">
        <v>7368</v>
      </c>
      <c r="D135" s="8">
        <v>7000</v>
      </c>
      <c r="E135" s="6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4">
        <v>41982.887280092589</v>
      </c>
      <c r="T135" s="14">
        <v>42012.887280092589</v>
      </c>
    </row>
    <row r="136" spans="1:20" ht="90" x14ac:dyDescent="0.25">
      <c r="A136">
        <v>3259</v>
      </c>
      <c r="B136" s="3" t="s">
        <v>3259</v>
      </c>
      <c r="C136" s="3" t="s">
        <v>7369</v>
      </c>
      <c r="D136" s="8">
        <v>23000</v>
      </c>
      <c r="E136" s="6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4">
        <v>42614.760937500003</v>
      </c>
      <c r="T136" s="14">
        <v>42644.165972222225</v>
      </c>
    </row>
    <row r="137" spans="1:20" ht="90" x14ac:dyDescent="0.25">
      <c r="A137">
        <v>3260</v>
      </c>
      <c r="B137" s="3" t="s">
        <v>3260</v>
      </c>
      <c r="C137" s="3" t="s">
        <v>7370</v>
      </c>
      <c r="D137" s="8">
        <v>5000</v>
      </c>
      <c r="E137" s="6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4">
        <v>42303.672662037032</v>
      </c>
      <c r="T137" s="14">
        <v>42338.714328703703</v>
      </c>
    </row>
    <row r="138" spans="1:20" ht="75" x14ac:dyDescent="0.25">
      <c r="A138">
        <v>3261</v>
      </c>
      <c r="B138" s="3" t="s">
        <v>3261</v>
      </c>
      <c r="C138" s="3" t="s">
        <v>7371</v>
      </c>
      <c r="D138" s="8">
        <v>3300</v>
      </c>
      <c r="E138" s="6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4">
        <v>42171.725416666668</v>
      </c>
      <c r="T138" s="14">
        <v>42201.725416666668</v>
      </c>
    </row>
    <row r="139" spans="1:20" ht="45" x14ac:dyDescent="0.25">
      <c r="A139">
        <v>3262</v>
      </c>
      <c r="B139" s="3" t="s">
        <v>3262</v>
      </c>
      <c r="C139" s="3" t="s">
        <v>7372</v>
      </c>
      <c r="D139" s="8">
        <v>12200</v>
      </c>
      <c r="E139" s="6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4">
        <v>41964.315532407403</v>
      </c>
      <c r="T139" s="14">
        <v>41995.166666666672</v>
      </c>
    </row>
    <row r="140" spans="1:20" ht="75" x14ac:dyDescent="0.25">
      <c r="A140">
        <v>3263</v>
      </c>
      <c r="B140" s="3" t="s">
        <v>3263</v>
      </c>
      <c r="C140" s="3" t="s">
        <v>7373</v>
      </c>
      <c r="D140" s="8">
        <v>2500</v>
      </c>
      <c r="E140" s="6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4">
        <v>42284.516064814816</v>
      </c>
      <c r="T140" s="14">
        <v>42307.875</v>
      </c>
    </row>
    <row r="141" spans="1:20" ht="60" x14ac:dyDescent="0.25">
      <c r="A141">
        <v>3264</v>
      </c>
      <c r="B141" s="3" t="s">
        <v>3264</v>
      </c>
      <c r="C141" s="3" t="s">
        <v>7374</v>
      </c>
      <c r="D141" s="8">
        <v>2500</v>
      </c>
      <c r="E141" s="6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4">
        <v>42016.800208333334</v>
      </c>
      <c r="T141" s="14">
        <v>42032.916666666672</v>
      </c>
    </row>
    <row r="142" spans="1:20" ht="75" x14ac:dyDescent="0.25">
      <c r="A142">
        <v>3266</v>
      </c>
      <c r="B142" s="3" t="s">
        <v>3266</v>
      </c>
      <c r="C142" s="3" t="s">
        <v>7376</v>
      </c>
      <c r="D142" s="8">
        <v>6000</v>
      </c>
      <c r="E142" s="6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4">
        <v>42136.536134259266</v>
      </c>
      <c r="T142" s="14">
        <v>42167.875</v>
      </c>
    </row>
    <row r="143" spans="1:20" ht="90" x14ac:dyDescent="0.25">
      <c r="A143">
        <v>3267</v>
      </c>
      <c r="B143" s="3" t="s">
        <v>3267</v>
      </c>
      <c r="C143" s="3" t="s">
        <v>7377</v>
      </c>
      <c r="D143" s="8">
        <v>15000</v>
      </c>
      <c r="E143" s="6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4">
        <v>42172.757638888885</v>
      </c>
      <c r="T143" s="14">
        <v>42202.757638888885</v>
      </c>
    </row>
    <row r="144" spans="1:20" ht="90" x14ac:dyDescent="0.25">
      <c r="A144">
        <v>3268</v>
      </c>
      <c r="B144" s="3" t="s">
        <v>3268</v>
      </c>
      <c r="C144" s="3" t="s">
        <v>7378</v>
      </c>
      <c r="D144" s="8">
        <v>2000</v>
      </c>
      <c r="E144" s="6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4">
        <v>42590.90425925926</v>
      </c>
      <c r="T144" s="14">
        <v>42606.90425925926</v>
      </c>
    </row>
    <row r="145" spans="1:20" ht="75" x14ac:dyDescent="0.25">
      <c r="A145">
        <v>3272</v>
      </c>
      <c r="B145" s="3" t="s">
        <v>3272</v>
      </c>
      <c r="C145" s="3" t="s">
        <v>7382</v>
      </c>
      <c r="D145" s="8">
        <v>10000</v>
      </c>
      <c r="E145" s="6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4">
        <v>42284.500104166669</v>
      </c>
      <c r="T145" s="14">
        <v>42314.541770833333</v>
      </c>
    </row>
    <row r="146" spans="1:20" ht="90" x14ac:dyDescent="0.25">
      <c r="A146">
        <v>3273</v>
      </c>
      <c r="B146" s="3" t="s">
        <v>3273</v>
      </c>
      <c r="C146" s="3" t="s">
        <v>7383</v>
      </c>
      <c r="D146" s="8">
        <v>4000</v>
      </c>
      <c r="E146" s="6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4">
        <v>42611.801412037035</v>
      </c>
      <c r="T146" s="14">
        <v>42627.791666666672</v>
      </c>
    </row>
    <row r="147" spans="1:20" ht="90" x14ac:dyDescent="0.25">
      <c r="A147">
        <v>3274</v>
      </c>
      <c r="B147" s="3" t="s">
        <v>3274</v>
      </c>
      <c r="C147" s="3" t="s">
        <v>7384</v>
      </c>
      <c r="D147" s="8">
        <v>15500</v>
      </c>
      <c r="E147" s="6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4">
        <v>42400.704537037032</v>
      </c>
      <c r="T147" s="14">
        <v>42444.875</v>
      </c>
    </row>
    <row r="148" spans="1:20" ht="90" x14ac:dyDescent="0.25">
      <c r="A148">
        <v>3275</v>
      </c>
      <c r="B148" s="3" t="s">
        <v>3275</v>
      </c>
      <c r="C148" s="3" t="s">
        <v>7385</v>
      </c>
      <c r="D148" s="8">
        <v>1800</v>
      </c>
      <c r="E148" s="6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4">
        <v>42017.88045138889</v>
      </c>
      <c r="T148" s="14">
        <v>42044.1875</v>
      </c>
    </row>
    <row r="149" spans="1:20" ht="105" x14ac:dyDescent="0.25">
      <c r="A149">
        <v>3279</v>
      </c>
      <c r="B149" s="3" t="s">
        <v>3279</v>
      </c>
      <c r="C149" s="3" t="s">
        <v>7389</v>
      </c>
      <c r="D149" s="8">
        <v>5800</v>
      </c>
      <c r="E149" s="6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4">
        <v>42431.102534722217</v>
      </c>
      <c r="T149" s="14">
        <v>42461.06086805556</v>
      </c>
    </row>
    <row r="150" spans="1:20" ht="90" x14ac:dyDescent="0.25">
      <c r="A150">
        <v>3280</v>
      </c>
      <c r="B150" s="3" t="s">
        <v>3280</v>
      </c>
      <c r="C150" s="3" t="s">
        <v>7390</v>
      </c>
      <c r="D150" s="8">
        <v>2000</v>
      </c>
      <c r="E150" s="6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4">
        <v>42121.756921296299</v>
      </c>
      <c r="T150" s="14">
        <v>42156.208333333328</v>
      </c>
    </row>
    <row r="151" spans="1:20" ht="75" x14ac:dyDescent="0.25">
      <c r="A151">
        <v>3281</v>
      </c>
      <c r="B151" s="3" t="s">
        <v>3281</v>
      </c>
      <c r="C151" s="3" t="s">
        <v>7391</v>
      </c>
      <c r="D151" s="8">
        <v>5000</v>
      </c>
      <c r="E151" s="6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4">
        <v>42219.019733796296</v>
      </c>
      <c r="T151" s="14">
        <v>42249.019733796296</v>
      </c>
    </row>
    <row r="152" spans="1:20" ht="90" x14ac:dyDescent="0.25">
      <c r="A152">
        <v>3282</v>
      </c>
      <c r="B152" s="3" t="s">
        <v>3282</v>
      </c>
      <c r="C152" s="3" t="s">
        <v>7392</v>
      </c>
      <c r="D152" s="8">
        <v>31000</v>
      </c>
      <c r="E152" s="6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4">
        <v>42445.19430555556</v>
      </c>
      <c r="T152" s="14">
        <v>42489.19430555556</v>
      </c>
    </row>
    <row r="153" spans="1:20" ht="75" x14ac:dyDescent="0.25">
      <c r="A153">
        <v>3284</v>
      </c>
      <c r="B153" s="3" t="s">
        <v>3284</v>
      </c>
      <c r="C153" s="3" t="s">
        <v>7394</v>
      </c>
      <c r="D153" s="8">
        <v>3000</v>
      </c>
      <c r="E153" s="6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4">
        <v>42380.884872685187</v>
      </c>
      <c r="T153" s="14">
        <v>42398.249305555553</v>
      </c>
    </row>
    <row r="154" spans="1:20" ht="30" x14ac:dyDescent="0.25">
      <c r="A154">
        <v>3285</v>
      </c>
      <c r="B154" s="3" t="s">
        <v>3285</v>
      </c>
      <c r="C154" s="3" t="s">
        <v>7395</v>
      </c>
      <c r="D154" s="8">
        <v>4999</v>
      </c>
      <c r="E154" s="6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4">
        <v>42762.942430555559</v>
      </c>
      <c r="T154" s="14">
        <v>42794.208333333328</v>
      </c>
    </row>
    <row r="155" spans="1:20" ht="90" x14ac:dyDescent="0.25">
      <c r="A155">
        <v>3286</v>
      </c>
      <c r="B155" s="3" t="s">
        <v>3286</v>
      </c>
      <c r="C155" s="3" t="s">
        <v>7396</v>
      </c>
      <c r="D155" s="8">
        <v>15000</v>
      </c>
      <c r="E155" s="6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4">
        <v>42567.840069444443</v>
      </c>
      <c r="T155" s="14">
        <v>42597.840069444443</v>
      </c>
    </row>
    <row r="156" spans="1:20" ht="90" x14ac:dyDescent="0.25">
      <c r="A156">
        <v>3291</v>
      </c>
      <c r="B156" s="3" t="s">
        <v>3291</v>
      </c>
      <c r="C156" s="3" t="s">
        <v>7401</v>
      </c>
      <c r="D156" s="8">
        <v>500</v>
      </c>
      <c r="E156" s="6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4">
        <v>42232.702546296292</v>
      </c>
      <c r="T156" s="14">
        <v>42264.165972222225</v>
      </c>
    </row>
    <row r="157" spans="1:20" ht="90" x14ac:dyDescent="0.25">
      <c r="A157">
        <v>3298</v>
      </c>
      <c r="B157" s="3" t="s">
        <v>3298</v>
      </c>
      <c r="C157" s="3" t="s">
        <v>7408</v>
      </c>
      <c r="D157" s="8">
        <v>10000</v>
      </c>
      <c r="E157" s="6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4">
        <v>42239.957962962959</v>
      </c>
      <c r="T157" s="14">
        <v>42260</v>
      </c>
    </row>
    <row r="158" spans="1:20" ht="90" x14ac:dyDescent="0.25">
      <c r="A158">
        <v>3299</v>
      </c>
      <c r="B158" s="3" t="s">
        <v>3299</v>
      </c>
      <c r="C158" s="3" t="s">
        <v>7409</v>
      </c>
      <c r="D158" s="8">
        <v>3000</v>
      </c>
      <c r="E158" s="6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4">
        <v>42261.917395833334</v>
      </c>
      <c r="T158" s="14">
        <v>42291.917395833334</v>
      </c>
    </row>
    <row r="159" spans="1:20" ht="60" x14ac:dyDescent="0.25">
      <c r="A159">
        <v>3300</v>
      </c>
      <c r="B159" s="3" t="s">
        <v>3300</v>
      </c>
      <c r="C159" s="3" t="s">
        <v>7410</v>
      </c>
      <c r="D159" s="8">
        <v>3000</v>
      </c>
      <c r="E159" s="6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4">
        <v>42102.743773148148</v>
      </c>
      <c r="T159" s="14">
        <v>42123.743773148148</v>
      </c>
    </row>
    <row r="160" spans="1:20" ht="75" x14ac:dyDescent="0.25">
      <c r="A160">
        <v>3301</v>
      </c>
      <c r="B160" s="3" t="s">
        <v>3301</v>
      </c>
      <c r="C160" s="3" t="s">
        <v>7411</v>
      </c>
      <c r="D160" s="8">
        <v>3000</v>
      </c>
      <c r="E160" s="6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4">
        <v>42538.73583333334</v>
      </c>
      <c r="T160" s="14">
        <v>42583.290972222225</v>
      </c>
    </row>
    <row r="161" spans="1:20" ht="75" x14ac:dyDescent="0.25">
      <c r="A161">
        <v>3303</v>
      </c>
      <c r="B161" s="3" t="s">
        <v>3303</v>
      </c>
      <c r="C161" s="3" t="s">
        <v>7413</v>
      </c>
      <c r="D161" s="8">
        <v>1800</v>
      </c>
      <c r="E161" s="6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4">
        <v>42056.65143518518</v>
      </c>
      <c r="T161" s="14">
        <v>42091.609768518523</v>
      </c>
    </row>
    <row r="162" spans="1:20" ht="90" x14ac:dyDescent="0.25">
      <c r="A162">
        <v>3304</v>
      </c>
      <c r="B162" s="3" t="s">
        <v>3304</v>
      </c>
      <c r="C162" s="3" t="s">
        <v>7414</v>
      </c>
      <c r="D162" s="8">
        <v>15000</v>
      </c>
      <c r="E162" s="6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4">
        <v>42696.624444444446</v>
      </c>
      <c r="T162" s="14">
        <v>42726.624444444446</v>
      </c>
    </row>
    <row r="163" spans="1:20" ht="75" x14ac:dyDescent="0.25">
      <c r="A163">
        <v>3305</v>
      </c>
      <c r="B163" s="3" t="s">
        <v>3305</v>
      </c>
      <c r="C163" s="3" t="s">
        <v>7415</v>
      </c>
      <c r="D163" s="8">
        <v>4000</v>
      </c>
      <c r="E163" s="6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4">
        <v>42186.855879629627</v>
      </c>
      <c r="T163" s="14">
        <v>42216.855879629627</v>
      </c>
    </row>
    <row r="164" spans="1:20" ht="90" x14ac:dyDescent="0.25">
      <c r="A164">
        <v>3306</v>
      </c>
      <c r="B164" s="3" t="s">
        <v>3306</v>
      </c>
      <c r="C164" s="3" t="s">
        <v>7416</v>
      </c>
      <c r="D164" s="8">
        <v>1500</v>
      </c>
      <c r="E164" s="6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4">
        <v>42493.219236111108</v>
      </c>
      <c r="T164" s="14">
        <v>42531.125</v>
      </c>
    </row>
    <row r="165" spans="1:20" ht="90" x14ac:dyDescent="0.25">
      <c r="A165">
        <v>3307</v>
      </c>
      <c r="B165" s="3" t="s">
        <v>3307</v>
      </c>
      <c r="C165" s="3" t="s">
        <v>7417</v>
      </c>
      <c r="D165" s="8">
        <v>1000</v>
      </c>
      <c r="E165" s="6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4">
        <v>42475.057164351849</v>
      </c>
      <c r="T165" s="14">
        <v>42505.057164351849</v>
      </c>
    </row>
    <row r="166" spans="1:20" ht="75" x14ac:dyDescent="0.25">
      <c r="A166">
        <v>3308</v>
      </c>
      <c r="B166" s="3" t="s">
        <v>3308</v>
      </c>
      <c r="C166" s="3" t="s">
        <v>7418</v>
      </c>
      <c r="D166" s="8">
        <v>3500</v>
      </c>
      <c r="E166" s="6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4">
        <v>42452.876909722225</v>
      </c>
      <c r="T166" s="14">
        <v>42473.876909722225</v>
      </c>
    </row>
    <row r="167" spans="1:20" ht="60" x14ac:dyDescent="0.25">
      <c r="A167">
        <v>3310</v>
      </c>
      <c r="B167" s="3" t="s">
        <v>3310</v>
      </c>
      <c r="C167" s="3" t="s">
        <v>7420</v>
      </c>
      <c r="D167" s="8">
        <v>6500</v>
      </c>
      <c r="E167" s="6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4">
        <v>42253.928530092591</v>
      </c>
      <c r="T167" s="14">
        <v>42283.928530092591</v>
      </c>
    </row>
    <row r="168" spans="1:20" ht="75" x14ac:dyDescent="0.25">
      <c r="A168">
        <v>3311</v>
      </c>
      <c r="B168" s="3" t="s">
        <v>3311</v>
      </c>
      <c r="C168" s="3" t="s">
        <v>7421</v>
      </c>
      <c r="D168" s="8">
        <v>2500</v>
      </c>
      <c r="E168" s="6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4">
        <v>42264.29178240741</v>
      </c>
      <c r="T168" s="14">
        <v>42294.29178240741</v>
      </c>
    </row>
    <row r="169" spans="1:20" ht="75" x14ac:dyDescent="0.25">
      <c r="A169">
        <v>3312</v>
      </c>
      <c r="B169" s="3" t="s">
        <v>3312</v>
      </c>
      <c r="C169" s="3" t="s">
        <v>7422</v>
      </c>
      <c r="D169" s="8">
        <v>2500</v>
      </c>
      <c r="E169" s="6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4">
        <v>42664.809560185182</v>
      </c>
      <c r="T169" s="14">
        <v>42685.916666666672</v>
      </c>
    </row>
    <row r="170" spans="1:20" ht="75" x14ac:dyDescent="0.25">
      <c r="A170">
        <v>3313</v>
      </c>
      <c r="B170" s="3" t="s">
        <v>3313</v>
      </c>
      <c r="C170" s="3" t="s">
        <v>7423</v>
      </c>
      <c r="D170" s="8">
        <v>2000</v>
      </c>
      <c r="E170" s="6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4">
        <v>42382.244409722218</v>
      </c>
      <c r="T170" s="14">
        <v>42396.041666666672</v>
      </c>
    </row>
    <row r="171" spans="1:20" ht="90" x14ac:dyDescent="0.25">
      <c r="A171">
        <v>3316</v>
      </c>
      <c r="B171" s="3" t="s">
        <v>3316</v>
      </c>
      <c r="C171" s="3" t="s">
        <v>7426</v>
      </c>
      <c r="D171" s="8">
        <v>11737</v>
      </c>
      <c r="E171" s="6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4">
        <v>41826.871238425927</v>
      </c>
      <c r="T171" s="14">
        <v>41859.57916666667</v>
      </c>
    </row>
    <row r="172" spans="1:20" ht="75" x14ac:dyDescent="0.25">
      <c r="A172">
        <v>3317</v>
      </c>
      <c r="B172" s="3" t="s">
        <v>3317</v>
      </c>
      <c r="C172" s="3" t="s">
        <v>7427</v>
      </c>
      <c r="D172" s="8">
        <v>1050</v>
      </c>
      <c r="E172" s="6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4">
        <v>42499.039629629624</v>
      </c>
      <c r="T172" s="14">
        <v>42529.039629629624</v>
      </c>
    </row>
    <row r="173" spans="1:20" ht="75" x14ac:dyDescent="0.25">
      <c r="A173">
        <v>3320</v>
      </c>
      <c r="B173" s="3" t="s">
        <v>3320</v>
      </c>
      <c r="C173" s="3" t="s">
        <v>7430</v>
      </c>
      <c r="D173" s="8">
        <v>2500</v>
      </c>
      <c r="E173" s="6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4">
        <v>42513.045798611114</v>
      </c>
      <c r="T173" s="14">
        <v>42543.045798611114</v>
      </c>
    </row>
    <row r="174" spans="1:20" ht="90" x14ac:dyDescent="0.25">
      <c r="A174">
        <v>3321</v>
      </c>
      <c r="B174" s="3" t="s">
        <v>3321</v>
      </c>
      <c r="C174" s="3" t="s">
        <v>7431</v>
      </c>
      <c r="D174" s="8">
        <v>500</v>
      </c>
      <c r="E174" s="6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4">
        <v>41914.100289351853</v>
      </c>
      <c r="T174" s="14">
        <v>41928.165972222225</v>
      </c>
    </row>
    <row r="175" spans="1:20" ht="90" x14ac:dyDescent="0.25">
      <c r="A175">
        <v>3322</v>
      </c>
      <c r="B175" s="3" t="s">
        <v>3322</v>
      </c>
      <c r="C175" s="3" t="s">
        <v>7432</v>
      </c>
      <c r="D175" s="8">
        <v>3300</v>
      </c>
      <c r="E175" s="6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4">
        <v>42521.010370370372</v>
      </c>
      <c r="T175" s="14">
        <v>42543.163194444445</v>
      </c>
    </row>
    <row r="176" spans="1:20" ht="90" x14ac:dyDescent="0.25">
      <c r="A176">
        <v>3326</v>
      </c>
      <c r="B176" s="3" t="s">
        <v>3326</v>
      </c>
      <c r="C176" s="3" t="s">
        <v>7436</v>
      </c>
      <c r="D176" s="8">
        <v>8000</v>
      </c>
      <c r="E176" s="6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4">
        <v>42041.714178240742</v>
      </c>
      <c r="T176" s="14">
        <v>42071.67251157407</v>
      </c>
    </row>
    <row r="177" spans="1:20" ht="90" x14ac:dyDescent="0.25">
      <c r="A177">
        <v>3328</v>
      </c>
      <c r="B177" s="3" t="s">
        <v>3328</v>
      </c>
      <c r="C177" s="3" t="s">
        <v>7438</v>
      </c>
      <c r="D177" s="8">
        <v>1800</v>
      </c>
      <c r="E177" s="6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4">
        <v>41822.57503472222</v>
      </c>
      <c r="T177" s="14">
        <v>41825.041666666664</v>
      </c>
    </row>
    <row r="178" spans="1:20" ht="90" x14ac:dyDescent="0.25">
      <c r="A178">
        <v>3331</v>
      </c>
      <c r="B178" s="3" t="s">
        <v>3331</v>
      </c>
      <c r="C178" s="3" t="s">
        <v>7441</v>
      </c>
      <c r="D178" s="8">
        <v>5000</v>
      </c>
      <c r="E178" s="6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4">
        <v>42248.697754629626</v>
      </c>
      <c r="T178" s="14">
        <v>42283.697754629626</v>
      </c>
    </row>
    <row r="179" spans="1:20" ht="90" x14ac:dyDescent="0.25">
      <c r="A179">
        <v>3332</v>
      </c>
      <c r="B179" s="3" t="s">
        <v>3332</v>
      </c>
      <c r="C179" s="3" t="s">
        <v>7442</v>
      </c>
      <c r="D179" s="8">
        <v>6000</v>
      </c>
      <c r="E179" s="6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4">
        <v>41809.860300925924</v>
      </c>
      <c r="T179" s="14">
        <v>41839.860300925924</v>
      </c>
    </row>
    <row r="180" spans="1:20" ht="90" x14ac:dyDescent="0.25">
      <c r="A180">
        <v>3333</v>
      </c>
      <c r="B180" s="3" t="s">
        <v>3333</v>
      </c>
      <c r="C180" s="3" t="s">
        <v>7443</v>
      </c>
      <c r="D180" s="8">
        <v>3500</v>
      </c>
      <c r="E180" s="6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4">
        <v>42148.676851851851</v>
      </c>
      <c r="T180" s="14">
        <v>42170.676851851851</v>
      </c>
    </row>
    <row r="181" spans="1:20" ht="75" x14ac:dyDescent="0.25">
      <c r="A181">
        <v>3334</v>
      </c>
      <c r="B181" s="3" t="s">
        <v>3334</v>
      </c>
      <c r="C181" s="3" t="s">
        <v>7444</v>
      </c>
      <c r="D181" s="8">
        <v>3871</v>
      </c>
      <c r="E181" s="6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4">
        <v>42185.521087962959</v>
      </c>
      <c r="T181" s="14">
        <v>42215.521087962959</v>
      </c>
    </row>
    <row r="182" spans="1:20" ht="60" x14ac:dyDescent="0.25">
      <c r="A182">
        <v>3338</v>
      </c>
      <c r="B182" s="3" t="s">
        <v>3338</v>
      </c>
      <c r="C182" s="3" t="s">
        <v>7448</v>
      </c>
      <c r="D182" s="8">
        <v>15000</v>
      </c>
      <c r="E182" s="6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4">
        <v>42769.574999999997</v>
      </c>
      <c r="T182" s="14">
        <v>42790.574999999997</v>
      </c>
    </row>
    <row r="183" spans="1:20" ht="90" x14ac:dyDescent="0.25">
      <c r="A183">
        <v>3339</v>
      </c>
      <c r="B183" s="3" t="s">
        <v>3339</v>
      </c>
      <c r="C183" s="3" t="s">
        <v>7449</v>
      </c>
      <c r="D183" s="8">
        <v>8000</v>
      </c>
      <c r="E183" s="6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4">
        <v>42549.665717592594</v>
      </c>
      <c r="T183" s="14">
        <v>42579.665717592594</v>
      </c>
    </row>
    <row r="184" spans="1:20" ht="90" x14ac:dyDescent="0.25">
      <c r="A184">
        <v>3340</v>
      </c>
      <c r="B184" s="3" t="s">
        <v>3340</v>
      </c>
      <c r="C184" s="3" t="s">
        <v>7450</v>
      </c>
      <c r="D184" s="8">
        <v>3000</v>
      </c>
      <c r="E184" s="6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4">
        <v>42685.974004629628</v>
      </c>
      <c r="T184" s="14">
        <v>42710.974004629628</v>
      </c>
    </row>
    <row r="185" spans="1:20" ht="75" x14ac:dyDescent="0.25">
      <c r="A185">
        <v>3342</v>
      </c>
      <c r="B185" s="3" t="s">
        <v>3342</v>
      </c>
      <c r="C185" s="3" t="s">
        <v>7452</v>
      </c>
      <c r="D185" s="8">
        <v>6000</v>
      </c>
      <c r="E185" s="6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4">
        <v>42062.296412037031</v>
      </c>
      <c r="T185" s="14">
        <v>42095.207638888889</v>
      </c>
    </row>
    <row r="186" spans="1:20" ht="90" x14ac:dyDescent="0.25">
      <c r="A186">
        <v>3344</v>
      </c>
      <c r="B186" s="3" t="s">
        <v>3344</v>
      </c>
      <c r="C186" s="3" t="s">
        <v>7454</v>
      </c>
      <c r="D186" s="8">
        <v>4500</v>
      </c>
      <c r="E186" s="6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4">
        <v>41851.200150462959</v>
      </c>
      <c r="T186" s="14">
        <v>41881.200150462959</v>
      </c>
    </row>
    <row r="187" spans="1:20" ht="90" x14ac:dyDescent="0.25">
      <c r="A187">
        <v>3345</v>
      </c>
      <c r="B187" s="3" t="s">
        <v>3345</v>
      </c>
      <c r="C187" s="3" t="s">
        <v>7455</v>
      </c>
      <c r="D187" s="8">
        <v>500</v>
      </c>
      <c r="E187" s="6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4">
        <v>42053.106111111112</v>
      </c>
      <c r="T187" s="14">
        <v>42112.025694444441</v>
      </c>
    </row>
    <row r="188" spans="1:20" ht="90" x14ac:dyDescent="0.25">
      <c r="A188">
        <v>3346</v>
      </c>
      <c r="B188" s="3" t="s">
        <v>3346</v>
      </c>
      <c r="C188" s="3" t="s">
        <v>7456</v>
      </c>
      <c r="D188" s="8">
        <v>1500</v>
      </c>
      <c r="E188" s="6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4">
        <v>42054.024421296301</v>
      </c>
      <c r="T188" s="14">
        <v>42061.024421296301</v>
      </c>
    </row>
    <row r="189" spans="1:20" ht="90" x14ac:dyDescent="0.25">
      <c r="A189">
        <v>3348</v>
      </c>
      <c r="B189" s="3" t="s">
        <v>3266</v>
      </c>
      <c r="C189" s="3" t="s">
        <v>7458</v>
      </c>
      <c r="D189" s="8">
        <v>5500</v>
      </c>
      <c r="E189" s="6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4">
        <v>42466.558796296296</v>
      </c>
      <c r="T189" s="14">
        <v>42490.165972222225</v>
      </c>
    </row>
    <row r="190" spans="1:20" ht="90" x14ac:dyDescent="0.25">
      <c r="A190">
        <v>3349</v>
      </c>
      <c r="B190" s="3" t="s">
        <v>3348</v>
      </c>
      <c r="C190" s="3" t="s">
        <v>7459</v>
      </c>
      <c r="D190" s="8">
        <v>1000</v>
      </c>
      <c r="E190" s="6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4">
        <v>42513.110787037032</v>
      </c>
      <c r="T190" s="14">
        <v>42534.708333333328</v>
      </c>
    </row>
    <row r="191" spans="1:20" ht="60" x14ac:dyDescent="0.25">
      <c r="A191">
        <v>3354</v>
      </c>
      <c r="B191" s="3" t="s">
        <v>3353</v>
      </c>
      <c r="C191" s="3" t="s">
        <v>7464</v>
      </c>
      <c r="D191" s="8">
        <v>3000</v>
      </c>
      <c r="E191" s="6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4">
        <v>42270.7269212963</v>
      </c>
      <c r="T191" s="14">
        <v>42306.167361111111</v>
      </c>
    </row>
    <row r="192" spans="1:20" ht="75" x14ac:dyDescent="0.25">
      <c r="A192">
        <v>3358</v>
      </c>
      <c r="B192" s="3" t="s">
        <v>3357</v>
      </c>
      <c r="C192" s="3" t="s">
        <v>7468</v>
      </c>
      <c r="D192" s="8">
        <v>10000</v>
      </c>
      <c r="E192" s="6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4">
        <v>41932.311099537037</v>
      </c>
      <c r="T192" s="14">
        <v>41962.352766203709</v>
      </c>
    </row>
    <row r="193" spans="1:20" ht="60" x14ac:dyDescent="0.25">
      <c r="A193">
        <v>3359</v>
      </c>
      <c r="B193" s="3" t="s">
        <v>3358</v>
      </c>
      <c r="C193" s="3" t="s">
        <v>7469</v>
      </c>
      <c r="D193" s="8">
        <v>4000</v>
      </c>
      <c r="E193" s="6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4">
        <v>42746.057106481487</v>
      </c>
      <c r="T193" s="14">
        <v>42791.057106481487</v>
      </c>
    </row>
    <row r="194" spans="1:20" ht="90" x14ac:dyDescent="0.25">
      <c r="A194">
        <v>3361</v>
      </c>
      <c r="B194" s="3" t="s">
        <v>3360</v>
      </c>
      <c r="C194" s="3" t="s">
        <v>7471</v>
      </c>
      <c r="D194" s="8">
        <v>5000</v>
      </c>
      <c r="E194" s="6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4">
        <v>41866.025347222225</v>
      </c>
      <c r="T194" s="14">
        <v>41883.665972222225</v>
      </c>
    </row>
    <row r="195" spans="1:20" ht="75" x14ac:dyDescent="0.25">
      <c r="A195">
        <v>3362</v>
      </c>
      <c r="B195" s="3" t="s">
        <v>3361</v>
      </c>
      <c r="C195" s="3" t="s">
        <v>7472</v>
      </c>
      <c r="D195" s="8">
        <v>500</v>
      </c>
      <c r="E195" s="6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4">
        <v>42056.091631944444</v>
      </c>
      <c r="T195" s="14">
        <v>42070.204861111109</v>
      </c>
    </row>
    <row r="196" spans="1:20" ht="75" x14ac:dyDescent="0.25">
      <c r="A196">
        <v>3363</v>
      </c>
      <c r="B196" s="3" t="s">
        <v>3362</v>
      </c>
      <c r="C196" s="3" t="s">
        <v>7473</v>
      </c>
      <c r="D196" s="8">
        <v>7750</v>
      </c>
      <c r="E196" s="6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4">
        <v>41851.771354166667</v>
      </c>
      <c r="T196" s="14">
        <v>41870.666666666664</v>
      </c>
    </row>
    <row r="197" spans="1:20" ht="75" x14ac:dyDescent="0.25">
      <c r="A197">
        <v>3365</v>
      </c>
      <c r="B197" s="3" t="s">
        <v>3364</v>
      </c>
      <c r="C197" s="3" t="s">
        <v>7475</v>
      </c>
      <c r="D197" s="8">
        <v>2500</v>
      </c>
      <c r="E197" s="6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4">
        <v>42321.101759259262</v>
      </c>
      <c r="T197" s="14">
        <v>42351.101759259262</v>
      </c>
    </row>
    <row r="198" spans="1:20" ht="90" x14ac:dyDescent="0.25">
      <c r="A198">
        <v>3366</v>
      </c>
      <c r="B198" s="3" t="s">
        <v>3365</v>
      </c>
      <c r="C198" s="3" t="s">
        <v>7476</v>
      </c>
      <c r="D198" s="8">
        <v>500</v>
      </c>
      <c r="E198" s="6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4">
        <v>42107.067557870367</v>
      </c>
      <c r="T198" s="14">
        <v>42137.067557870367</v>
      </c>
    </row>
    <row r="199" spans="1:20" ht="75" x14ac:dyDescent="0.25">
      <c r="A199">
        <v>3368</v>
      </c>
      <c r="B199" s="3" t="s">
        <v>3367</v>
      </c>
      <c r="C199" s="3" t="s">
        <v>7478</v>
      </c>
      <c r="D199" s="8">
        <v>1000</v>
      </c>
      <c r="E199" s="6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4">
        <v>41969.199756944443</v>
      </c>
      <c r="T199" s="14">
        <v>42005.208333333328</v>
      </c>
    </row>
    <row r="200" spans="1:20" ht="75" x14ac:dyDescent="0.25">
      <c r="A200">
        <v>3370</v>
      </c>
      <c r="B200" s="3" t="s">
        <v>3369</v>
      </c>
      <c r="C200" s="3" t="s">
        <v>7480</v>
      </c>
      <c r="D200" s="8">
        <v>1500</v>
      </c>
      <c r="E200" s="6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4">
        <v>42690.334317129629</v>
      </c>
      <c r="T200" s="14">
        <v>42721.333333333328</v>
      </c>
    </row>
    <row r="201" spans="1:20" ht="60" x14ac:dyDescent="0.25">
      <c r="A201">
        <v>3371</v>
      </c>
      <c r="B201" s="3" t="s">
        <v>3370</v>
      </c>
      <c r="C201" s="3" t="s">
        <v>7481</v>
      </c>
      <c r="D201" s="8">
        <v>200</v>
      </c>
      <c r="E201" s="6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4">
        <v>42312.874594907407</v>
      </c>
      <c r="T201" s="14">
        <v>42340.874594907407</v>
      </c>
    </row>
    <row r="202" spans="1:20" ht="75" x14ac:dyDescent="0.25">
      <c r="A202">
        <v>3372</v>
      </c>
      <c r="B202" s="3" t="s">
        <v>3371</v>
      </c>
      <c r="C202" s="3" t="s">
        <v>7482</v>
      </c>
      <c r="D202" s="8">
        <v>1000</v>
      </c>
      <c r="E202" s="6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4">
        <v>41855.548101851848</v>
      </c>
      <c r="T202" s="14">
        <v>41876.207638888889</v>
      </c>
    </row>
    <row r="203" spans="1:20" ht="90" x14ac:dyDescent="0.25">
      <c r="A203">
        <v>3376</v>
      </c>
      <c r="B203" s="3" t="s">
        <v>3375</v>
      </c>
      <c r="C203" s="3" t="s">
        <v>7486</v>
      </c>
      <c r="D203" s="8">
        <v>8000</v>
      </c>
      <c r="E203" s="6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4">
        <v>42059.701319444444</v>
      </c>
      <c r="T203" s="14">
        <v>42119.659652777773</v>
      </c>
    </row>
    <row r="204" spans="1:20" ht="75" x14ac:dyDescent="0.25">
      <c r="A204">
        <v>3380</v>
      </c>
      <c r="B204" s="3" t="s">
        <v>3379</v>
      </c>
      <c r="C204" s="3" t="s">
        <v>7490</v>
      </c>
      <c r="D204" s="8">
        <v>3000</v>
      </c>
      <c r="E204" s="6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4">
        <v>41937.95344907407</v>
      </c>
      <c r="T204" s="14">
        <v>41972.995115740734</v>
      </c>
    </row>
    <row r="205" spans="1:20" ht="90" x14ac:dyDescent="0.25">
      <c r="A205">
        <v>3381</v>
      </c>
      <c r="B205" s="3" t="s">
        <v>3380</v>
      </c>
      <c r="C205" s="3" t="s">
        <v>7491</v>
      </c>
      <c r="D205" s="8">
        <v>4000</v>
      </c>
      <c r="E205" s="6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4">
        <v>42044.184988425928</v>
      </c>
      <c r="T205" s="14">
        <v>42074.143321759257</v>
      </c>
    </row>
    <row r="206" spans="1:20" ht="90" x14ac:dyDescent="0.25">
      <c r="A206">
        <v>3383</v>
      </c>
      <c r="B206" s="3" t="s">
        <v>3382</v>
      </c>
      <c r="C206" s="3" t="s">
        <v>7493</v>
      </c>
      <c r="D206" s="8">
        <v>1750</v>
      </c>
      <c r="E206" s="6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4">
        <v>42524.782638888893</v>
      </c>
      <c r="T206" s="14">
        <v>42544.782638888893</v>
      </c>
    </row>
    <row r="207" spans="1:20" ht="90" x14ac:dyDescent="0.25">
      <c r="A207">
        <v>3384</v>
      </c>
      <c r="B207" s="3" t="s">
        <v>3383</v>
      </c>
      <c r="C207" s="3" t="s">
        <v>7494</v>
      </c>
      <c r="D207" s="8">
        <v>6000</v>
      </c>
      <c r="E207" s="6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4">
        <v>42292.087592592594</v>
      </c>
      <c r="T207" s="14">
        <v>42329.125</v>
      </c>
    </row>
    <row r="208" spans="1:20" ht="75" x14ac:dyDescent="0.25">
      <c r="A208">
        <v>3385</v>
      </c>
      <c r="B208" s="3" t="s">
        <v>3384</v>
      </c>
      <c r="C208" s="3" t="s">
        <v>7495</v>
      </c>
      <c r="D208" s="8">
        <v>2000</v>
      </c>
      <c r="E208" s="6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4">
        <v>41953.8675</v>
      </c>
      <c r="T208" s="14">
        <v>41983.8675</v>
      </c>
    </row>
    <row r="209" spans="1:20" ht="90" x14ac:dyDescent="0.25">
      <c r="A209">
        <v>3386</v>
      </c>
      <c r="B209" s="3" t="s">
        <v>3385</v>
      </c>
      <c r="C209" s="3" t="s">
        <v>7496</v>
      </c>
      <c r="D209" s="8">
        <v>2000</v>
      </c>
      <c r="E209" s="6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4">
        <v>41946.644745370373</v>
      </c>
      <c r="T209" s="14">
        <v>41976.644745370373</v>
      </c>
    </row>
    <row r="210" spans="1:20" ht="90" x14ac:dyDescent="0.25">
      <c r="A210">
        <v>3387</v>
      </c>
      <c r="B210" s="3" t="s">
        <v>3386</v>
      </c>
      <c r="C210" s="3" t="s">
        <v>7497</v>
      </c>
      <c r="D210" s="8">
        <v>3000</v>
      </c>
      <c r="E210" s="6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4">
        <v>41947.762592592589</v>
      </c>
      <c r="T210" s="14">
        <v>41987.762592592597</v>
      </c>
    </row>
    <row r="211" spans="1:20" ht="75" x14ac:dyDescent="0.25">
      <c r="A211">
        <v>3389</v>
      </c>
      <c r="B211" s="3" t="s">
        <v>3388</v>
      </c>
      <c r="C211" s="3" t="s">
        <v>7499</v>
      </c>
      <c r="D211" s="8">
        <v>10000</v>
      </c>
      <c r="E211" s="6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4">
        <v>42494.563449074078</v>
      </c>
      <c r="T211" s="14">
        <v>42524.563449074078</v>
      </c>
    </row>
    <row r="212" spans="1:20" ht="90" x14ac:dyDescent="0.25">
      <c r="A212">
        <v>3390</v>
      </c>
      <c r="B212" s="3" t="s">
        <v>3389</v>
      </c>
      <c r="C212" s="3" t="s">
        <v>7500</v>
      </c>
      <c r="D212" s="8">
        <v>1500</v>
      </c>
      <c r="E212" s="6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4">
        <v>41815.774826388886</v>
      </c>
      <c r="T212" s="14">
        <v>41830.774826388886</v>
      </c>
    </row>
    <row r="213" spans="1:20" ht="90" x14ac:dyDescent="0.25">
      <c r="A213">
        <v>3391</v>
      </c>
      <c r="B213" s="3" t="s">
        <v>3390</v>
      </c>
      <c r="C213" s="3" t="s">
        <v>7501</v>
      </c>
      <c r="D213" s="8">
        <v>500</v>
      </c>
      <c r="E213" s="6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4">
        <v>41830.545694444445</v>
      </c>
      <c r="T213" s="14">
        <v>41859.936111111114</v>
      </c>
    </row>
    <row r="214" spans="1:20" ht="90" x14ac:dyDescent="0.25">
      <c r="A214">
        <v>3393</v>
      </c>
      <c r="B214" s="3" t="s">
        <v>3392</v>
      </c>
      <c r="C214" s="3" t="s">
        <v>7503</v>
      </c>
      <c r="D214" s="8">
        <v>1500</v>
      </c>
      <c r="E214" s="6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4">
        <v>41923.921643518523</v>
      </c>
      <c r="T214" s="14">
        <v>41949.031944444447</v>
      </c>
    </row>
    <row r="215" spans="1:20" ht="75" x14ac:dyDescent="0.25">
      <c r="A215">
        <v>3396</v>
      </c>
      <c r="B215" s="3" t="s">
        <v>3395</v>
      </c>
      <c r="C215" s="3" t="s">
        <v>7506</v>
      </c>
      <c r="D215" s="8">
        <v>1500</v>
      </c>
      <c r="E215" s="6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4">
        <v>41764.44663194444</v>
      </c>
      <c r="T215" s="14">
        <v>41791.165972222225</v>
      </c>
    </row>
    <row r="216" spans="1:20" ht="105" x14ac:dyDescent="0.25">
      <c r="A216">
        <v>3398</v>
      </c>
      <c r="B216" s="3" t="s">
        <v>3397</v>
      </c>
      <c r="C216" s="3" t="s">
        <v>7508</v>
      </c>
      <c r="D216" s="8">
        <v>4000</v>
      </c>
      <c r="E216" s="6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4">
        <v>41941.75203703704</v>
      </c>
      <c r="T216" s="14">
        <v>41964.708333333328</v>
      </c>
    </row>
    <row r="217" spans="1:20" ht="90" x14ac:dyDescent="0.25">
      <c r="A217">
        <v>3400</v>
      </c>
      <c r="B217" s="3" t="s">
        <v>3399</v>
      </c>
      <c r="C217" s="3" t="s">
        <v>7510</v>
      </c>
      <c r="D217" s="8">
        <v>10000</v>
      </c>
      <c r="E217" s="6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4">
        <v>41834.953865740739</v>
      </c>
      <c r="T217" s="14">
        <v>41879.953865740739</v>
      </c>
    </row>
    <row r="218" spans="1:20" ht="75" x14ac:dyDescent="0.25">
      <c r="A218">
        <v>3402</v>
      </c>
      <c r="B218" s="3" t="s">
        <v>3401</v>
      </c>
      <c r="C218" s="3" t="s">
        <v>7512</v>
      </c>
      <c r="D218" s="8">
        <v>15000</v>
      </c>
      <c r="E218" s="6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4">
        <v>42290.61855324074</v>
      </c>
      <c r="T218" s="14">
        <v>42320.104861111111</v>
      </c>
    </row>
    <row r="219" spans="1:20" ht="90" x14ac:dyDescent="0.25">
      <c r="A219">
        <v>3404</v>
      </c>
      <c r="B219" s="3" t="s">
        <v>3403</v>
      </c>
      <c r="C219" s="3" t="s">
        <v>7514</v>
      </c>
      <c r="D219" s="8">
        <v>500</v>
      </c>
      <c r="E219" s="6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4">
        <v>42152.503495370373</v>
      </c>
      <c r="T219" s="14">
        <v>42172.503495370373</v>
      </c>
    </row>
    <row r="220" spans="1:20" ht="60" x14ac:dyDescent="0.25">
      <c r="A220">
        <v>3406</v>
      </c>
      <c r="B220" s="3" t="s">
        <v>3405</v>
      </c>
      <c r="C220" s="3" t="s">
        <v>7516</v>
      </c>
      <c r="D220" s="8">
        <v>10000</v>
      </c>
      <c r="E220" s="6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4">
        <v>41791.492777777778</v>
      </c>
      <c r="T220" s="14">
        <v>41836.492777777778</v>
      </c>
    </row>
    <row r="221" spans="1:20" ht="90" x14ac:dyDescent="0.25">
      <c r="A221">
        <v>3408</v>
      </c>
      <c r="B221" s="3" t="s">
        <v>3407</v>
      </c>
      <c r="C221" s="3" t="s">
        <v>7518</v>
      </c>
      <c r="D221" s="8">
        <v>500</v>
      </c>
      <c r="E221" s="6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4">
        <v>41808.991944444446</v>
      </c>
      <c r="T221" s="14">
        <v>41838.991944444446</v>
      </c>
    </row>
    <row r="222" spans="1:20" ht="75" x14ac:dyDescent="0.25">
      <c r="A222">
        <v>3410</v>
      </c>
      <c r="B222" s="3" t="s">
        <v>3409</v>
      </c>
      <c r="C222" s="3" t="s">
        <v>7520</v>
      </c>
      <c r="D222" s="8">
        <v>3000</v>
      </c>
      <c r="E222" s="6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4">
        <v>42500.041550925926</v>
      </c>
      <c r="T222" s="14">
        <v>42527.291666666672</v>
      </c>
    </row>
    <row r="223" spans="1:20" ht="90" x14ac:dyDescent="0.25">
      <c r="A223">
        <v>3411</v>
      </c>
      <c r="B223" s="3" t="s">
        <v>3410</v>
      </c>
      <c r="C223" s="3" t="s">
        <v>7521</v>
      </c>
      <c r="D223" s="8">
        <v>15000</v>
      </c>
      <c r="E223" s="6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4">
        <v>42265.022824074069</v>
      </c>
      <c r="T223" s="14">
        <v>42285.022824074069</v>
      </c>
    </row>
    <row r="224" spans="1:20" ht="90" x14ac:dyDescent="0.25">
      <c r="A224">
        <v>3413</v>
      </c>
      <c r="B224" s="3" t="s">
        <v>3412</v>
      </c>
      <c r="C224" s="3" t="s">
        <v>7523</v>
      </c>
      <c r="D224" s="8">
        <v>500</v>
      </c>
      <c r="E224" s="6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4">
        <v>42053.733078703706</v>
      </c>
      <c r="T224" s="14">
        <v>42063.207638888889</v>
      </c>
    </row>
    <row r="225" spans="1:20" ht="75" x14ac:dyDescent="0.25">
      <c r="A225">
        <v>3414</v>
      </c>
      <c r="B225" s="3" t="s">
        <v>3413</v>
      </c>
      <c r="C225" s="3" t="s">
        <v>7524</v>
      </c>
      <c r="D225" s="8">
        <v>3000</v>
      </c>
      <c r="E225" s="6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4">
        <v>42675.832465277781</v>
      </c>
      <c r="T225" s="14">
        <v>42705.332638888889</v>
      </c>
    </row>
    <row r="226" spans="1:20" ht="60" x14ac:dyDescent="0.25">
      <c r="A226">
        <v>3415</v>
      </c>
      <c r="B226" s="3" t="s">
        <v>3414</v>
      </c>
      <c r="C226" s="3" t="s">
        <v>7525</v>
      </c>
      <c r="D226" s="8">
        <v>200</v>
      </c>
      <c r="E226" s="6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4">
        <v>42467.144166666665</v>
      </c>
      <c r="T226" s="14">
        <v>42477.979166666672</v>
      </c>
    </row>
    <row r="227" spans="1:20" ht="90" x14ac:dyDescent="0.25">
      <c r="A227">
        <v>3417</v>
      </c>
      <c r="B227" s="3" t="s">
        <v>3416</v>
      </c>
      <c r="C227" s="3" t="s">
        <v>7527</v>
      </c>
      <c r="D227" s="8">
        <v>1700</v>
      </c>
      <c r="E227" s="6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4">
        <v>41894.91375</v>
      </c>
      <c r="T227" s="14">
        <v>41938.029861111114</v>
      </c>
    </row>
    <row r="228" spans="1:20" ht="75" x14ac:dyDescent="0.25">
      <c r="A228">
        <v>3418</v>
      </c>
      <c r="B228" s="3" t="s">
        <v>3417</v>
      </c>
      <c r="C228" s="3" t="s">
        <v>7528</v>
      </c>
      <c r="D228" s="8">
        <v>4000</v>
      </c>
      <c r="E228" s="6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4">
        <v>41752.83457175926</v>
      </c>
      <c r="T228" s="14">
        <v>41782.83457175926</v>
      </c>
    </row>
    <row r="229" spans="1:20" ht="75" x14ac:dyDescent="0.25">
      <c r="A229">
        <v>3421</v>
      </c>
      <c r="B229" s="3" t="s">
        <v>3420</v>
      </c>
      <c r="C229" s="3" t="s">
        <v>7531</v>
      </c>
      <c r="D229" s="8">
        <v>10000</v>
      </c>
      <c r="E229" s="6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4">
        <v>42037.791238425925</v>
      </c>
      <c r="T229" s="14">
        <v>42067.791238425925</v>
      </c>
    </row>
    <row r="230" spans="1:20" ht="75" x14ac:dyDescent="0.25">
      <c r="A230">
        <v>3423</v>
      </c>
      <c r="B230" s="3" t="s">
        <v>3422</v>
      </c>
      <c r="C230" s="3" t="s">
        <v>7533</v>
      </c>
      <c r="D230" s="8">
        <v>250</v>
      </c>
      <c r="E230" s="6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4">
        <v>42088.911354166667</v>
      </c>
      <c r="T230" s="14">
        <v>42118.911354166667</v>
      </c>
    </row>
    <row r="231" spans="1:20" ht="90" x14ac:dyDescent="0.25">
      <c r="A231">
        <v>3424</v>
      </c>
      <c r="B231" s="3" t="s">
        <v>3423</v>
      </c>
      <c r="C231" s="3" t="s">
        <v>7534</v>
      </c>
      <c r="D231" s="8">
        <v>6000</v>
      </c>
      <c r="E231" s="6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4">
        <v>42018.676898148144</v>
      </c>
      <c r="T231" s="14">
        <v>42040.290972222225</v>
      </c>
    </row>
    <row r="232" spans="1:20" ht="90" x14ac:dyDescent="0.25">
      <c r="A232">
        <v>3425</v>
      </c>
      <c r="B232" s="3" t="s">
        <v>3424</v>
      </c>
      <c r="C232" s="3" t="s">
        <v>7535</v>
      </c>
      <c r="D232" s="8">
        <v>30000</v>
      </c>
      <c r="E232" s="6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4">
        <v>41884.617314814815</v>
      </c>
      <c r="T232" s="14">
        <v>41916.617314814815</v>
      </c>
    </row>
    <row r="233" spans="1:20" ht="75" x14ac:dyDescent="0.25">
      <c r="A233">
        <v>3426</v>
      </c>
      <c r="B233" s="3" t="s">
        <v>3425</v>
      </c>
      <c r="C233" s="3" t="s">
        <v>7536</v>
      </c>
      <c r="D233" s="8">
        <v>3750</v>
      </c>
      <c r="E233" s="6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4">
        <v>41884.056747685187</v>
      </c>
      <c r="T233" s="14">
        <v>41903.083333333336</v>
      </c>
    </row>
    <row r="234" spans="1:20" ht="90" x14ac:dyDescent="0.25">
      <c r="A234">
        <v>3431</v>
      </c>
      <c r="B234" s="3" t="s">
        <v>3430</v>
      </c>
      <c r="C234" s="3" t="s">
        <v>7541</v>
      </c>
      <c r="D234" s="8">
        <v>2000</v>
      </c>
      <c r="E234" s="6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4">
        <v>41839.730937500004</v>
      </c>
      <c r="T234" s="14">
        <v>41869.730937500004</v>
      </c>
    </row>
    <row r="235" spans="1:20" ht="75" x14ac:dyDescent="0.25">
      <c r="A235">
        <v>3432</v>
      </c>
      <c r="B235" s="3" t="s">
        <v>3431</v>
      </c>
      <c r="C235" s="3" t="s">
        <v>7542</v>
      </c>
      <c r="D235" s="8">
        <v>2000</v>
      </c>
      <c r="E235" s="6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4">
        <v>42380.581180555557</v>
      </c>
      <c r="T235" s="14">
        <v>42405.916666666672</v>
      </c>
    </row>
    <row r="236" spans="1:20" ht="60" x14ac:dyDescent="0.25">
      <c r="A236">
        <v>3433</v>
      </c>
      <c r="B236" s="3" t="s">
        <v>3432</v>
      </c>
      <c r="C236" s="3" t="s">
        <v>7543</v>
      </c>
      <c r="D236" s="8">
        <v>9500</v>
      </c>
      <c r="E236" s="6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4">
        <v>41776.063136574077</v>
      </c>
      <c r="T236" s="14">
        <v>41807.125</v>
      </c>
    </row>
    <row r="237" spans="1:20" ht="90" x14ac:dyDescent="0.25">
      <c r="A237">
        <v>3434</v>
      </c>
      <c r="B237" s="3" t="s">
        <v>3433</v>
      </c>
      <c r="C237" s="3" t="s">
        <v>7544</v>
      </c>
      <c r="D237" s="8">
        <v>10000</v>
      </c>
      <c r="E237" s="6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4">
        <v>41800.380428240744</v>
      </c>
      <c r="T237" s="14">
        <v>41830.380428240744</v>
      </c>
    </row>
    <row r="238" spans="1:20" ht="90" x14ac:dyDescent="0.25">
      <c r="A238">
        <v>3435</v>
      </c>
      <c r="B238" s="3" t="s">
        <v>3434</v>
      </c>
      <c r="C238" s="3" t="s">
        <v>7545</v>
      </c>
      <c r="D238" s="8">
        <v>1000</v>
      </c>
      <c r="E238" s="6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4">
        <v>42572.61681712963</v>
      </c>
      <c r="T238" s="14">
        <v>42589.125</v>
      </c>
    </row>
    <row r="239" spans="1:20" ht="90" x14ac:dyDescent="0.25">
      <c r="A239">
        <v>3436</v>
      </c>
      <c r="B239" s="3" t="s">
        <v>3435</v>
      </c>
      <c r="C239" s="3" t="s">
        <v>7546</v>
      </c>
      <c r="D239" s="8">
        <v>5000</v>
      </c>
      <c r="E239" s="6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4">
        <v>41851.541585648149</v>
      </c>
      <c r="T239" s="14">
        <v>41872.686111111114</v>
      </c>
    </row>
    <row r="240" spans="1:20" ht="90" x14ac:dyDescent="0.25">
      <c r="A240">
        <v>3437</v>
      </c>
      <c r="B240" s="3" t="s">
        <v>3436</v>
      </c>
      <c r="C240" s="3" t="s">
        <v>7547</v>
      </c>
      <c r="D240" s="8">
        <v>3000</v>
      </c>
      <c r="E240" s="6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4">
        <v>42205.710879629631</v>
      </c>
      <c r="T240" s="14">
        <v>42235.710879629631</v>
      </c>
    </row>
    <row r="241" spans="1:20" ht="75" x14ac:dyDescent="0.25">
      <c r="A241">
        <v>3439</v>
      </c>
      <c r="B241" s="3" t="s">
        <v>3438</v>
      </c>
      <c r="C241" s="3" t="s">
        <v>7549</v>
      </c>
      <c r="D241" s="8">
        <v>1200</v>
      </c>
      <c r="E241" s="6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4">
        <v>42374.911226851851</v>
      </c>
      <c r="T241" s="14">
        <v>42388.207638888889</v>
      </c>
    </row>
    <row r="242" spans="1:20" ht="90" x14ac:dyDescent="0.25">
      <c r="A242">
        <v>3440</v>
      </c>
      <c r="B242" s="3" t="s">
        <v>3439</v>
      </c>
      <c r="C242" s="3" t="s">
        <v>7550</v>
      </c>
      <c r="D242" s="8">
        <v>5000</v>
      </c>
      <c r="E242" s="6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4">
        <v>41809.12300925926</v>
      </c>
      <c r="T242" s="14">
        <v>41831.677083333336</v>
      </c>
    </row>
    <row r="243" spans="1:20" ht="75" x14ac:dyDescent="0.25">
      <c r="A243">
        <v>3441</v>
      </c>
      <c r="B243" s="3" t="s">
        <v>3440</v>
      </c>
      <c r="C243" s="3" t="s">
        <v>7551</v>
      </c>
      <c r="D243" s="8">
        <v>2500</v>
      </c>
      <c r="E243" s="6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4">
        <v>42294.429641203707</v>
      </c>
      <c r="T243" s="14">
        <v>42321.845138888893</v>
      </c>
    </row>
    <row r="244" spans="1:20" ht="90" x14ac:dyDescent="0.25">
      <c r="A244">
        <v>3442</v>
      </c>
      <c r="B244" s="3" t="s">
        <v>3441</v>
      </c>
      <c r="C244" s="3" t="s">
        <v>7552</v>
      </c>
      <c r="D244" s="8">
        <v>250</v>
      </c>
      <c r="E244" s="6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4">
        <v>42124.841111111105</v>
      </c>
      <c r="T244" s="14">
        <v>42154.841111111105</v>
      </c>
    </row>
    <row r="245" spans="1:20" ht="75" x14ac:dyDescent="0.25">
      <c r="A245">
        <v>3443</v>
      </c>
      <c r="B245" s="3" t="s">
        <v>3442</v>
      </c>
      <c r="C245" s="3" t="s">
        <v>7553</v>
      </c>
      <c r="D245" s="8">
        <v>1000</v>
      </c>
      <c r="E245" s="6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4">
        <v>41861.524837962963</v>
      </c>
      <c r="T245" s="14">
        <v>41891.524837962963</v>
      </c>
    </row>
    <row r="246" spans="1:20" ht="45" x14ac:dyDescent="0.25">
      <c r="A246">
        <v>3447</v>
      </c>
      <c r="B246" s="3" t="s">
        <v>3446</v>
      </c>
      <c r="C246" s="3" t="s">
        <v>7557</v>
      </c>
      <c r="D246" s="8">
        <v>1000</v>
      </c>
      <c r="E246" s="6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4">
        <v>42402.889027777783</v>
      </c>
      <c r="T246" s="14">
        <v>42447.847361111111</v>
      </c>
    </row>
    <row r="247" spans="1:20" ht="75" x14ac:dyDescent="0.25">
      <c r="A247">
        <v>3448</v>
      </c>
      <c r="B247" s="3" t="s">
        <v>3447</v>
      </c>
      <c r="C247" s="3" t="s">
        <v>7558</v>
      </c>
      <c r="D247" s="8">
        <v>2100</v>
      </c>
      <c r="E247" s="6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4">
        <v>41960.119085648148</v>
      </c>
      <c r="T247" s="14">
        <v>41990.119085648148</v>
      </c>
    </row>
    <row r="248" spans="1:20" ht="90" x14ac:dyDescent="0.25">
      <c r="A248">
        <v>3449</v>
      </c>
      <c r="B248" s="3" t="s">
        <v>3448</v>
      </c>
      <c r="C248" s="3" t="s">
        <v>7559</v>
      </c>
      <c r="D248" s="8">
        <v>800</v>
      </c>
      <c r="E248" s="6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4">
        <v>42532.052523148144</v>
      </c>
      <c r="T248" s="14">
        <v>42560.166666666672</v>
      </c>
    </row>
    <row r="249" spans="1:20" ht="75" x14ac:dyDescent="0.25">
      <c r="A249">
        <v>3451</v>
      </c>
      <c r="B249" s="3" t="s">
        <v>3450</v>
      </c>
      <c r="C249" s="3" t="s">
        <v>7561</v>
      </c>
      <c r="D249" s="8">
        <v>650</v>
      </c>
      <c r="E249" s="6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4">
        <v>42088.723692129628</v>
      </c>
      <c r="T249" s="14">
        <v>42115.723692129628</v>
      </c>
    </row>
    <row r="250" spans="1:20" ht="90" x14ac:dyDescent="0.25">
      <c r="A250">
        <v>3452</v>
      </c>
      <c r="B250" s="3" t="s">
        <v>3451</v>
      </c>
      <c r="C250" s="3" t="s">
        <v>7562</v>
      </c>
      <c r="D250" s="8">
        <v>1000</v>
      </c>
      <c r="E250" s="6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4">
        <v>41820.639189814814</v>
      </c>
      <c r="T250" s="14">
        <v>41843.165972222225</v>
      </c>
    </row>
    <row r="251" spans="1:20" ht="90" x14ac:dyDescent="0.25">
      <c r="A251">
        <v>3455</v>
      </c>
      <c r="B251" s="3" t="s">
        <v>3454</v>
      </c>
      <c r="C251" s="3" t="s">
        <v>7565</v>
      </c>
      <c r="D251" s="8">
        <v>10000</v>
      </c>
      <c r="E251" s="6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4">
        <v>42626.7503125</v>
      </c>
      <c r="T251" s="14">
        <v>42656.7503125</v>
      </c>
    </row>
    <row r="252" spans="1:20" ht="90" x14ac:dyDescent="0.25">
      <c r="A252">
        <v>3456</v>
      </c>
      <c r="B252" s="3" t="s">
        <v>3455</v>
      </c>
      <c r="C252" s="3" t="s">
        <v>7566</v>
      </c>
      <c r="D252" s="8">
        <v>3000</v>
      </c>
      <c r="E252" s="6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4">
        <v>41821.205636574072</v>
      </c>
      <c r="T252" s="14">
        <v>41852.290972222225</v>
      </c>
    </row>
    <row r="253" spans="1:20" ht="75" x14ac:dyDescent="0.25">
      <c r="A253">
        <v>3457</v>
      </c>
      <c r="B253" s="3" t="s">
        <v>3456</v>
      </c>
      <c r="C253" s="3" t="s">
        <v>7567</v>
      </c>
      <c r="D253" s="8">
        <v>2000</v>
      </c>
      <c r="E253" s="6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4">
        <v>42016.706678240742</v>
      </c>
      <c r="T253" s="14">
        <v>42047.249305555553</v>
      </c>
    </row>
    <row r="254" spans="1:20" ht="75" x14ac:dyDescent="0.25">
      <c r="A254">
        <v>3458</v>
      </c>
      <c r="B254" s="3" t="s">
        <v>3457</v>
      </c>
      <c r="C254" s="3" t="s">
        <v>7568</v>
      </c>
      <c r="D254" s="8">
        <v>978</v>
      </c>
      <c r="E254" s="6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4">
        <v>42011.202581018515</v>
      </c>
      <c r="T254" s="14">
        <v>42038.185416666667</v>
      </c>
    </row>
    <row r="255" spans="1:20" ht="105" x14ac:dyDescent="0.25">
      <c r="A255">
        <v>3461</v>
      </c>
      <c r="B255" s="3" t="s">
        <v>3460</v>
      </c>
      <c r="C255" s="3" t="s">
        <v>7571</v>
      </c>
      <c r="D255" s="8">
        <v>500</v>
      </c>
      <c r="E255" s="6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4">
        <v>42643.632858796293</v>
      </c>
      <c r="T255" s="14">
        <v>42672.125</v>
      </c>
    </row>
    <row r="256" spans="1:20" ht="75" x14ac:dyDescent="0.25">
      <c r="A256">
        <v>3462</v>
      </c>
      <c r="B256" s="3" t="s">
        <v>3461</v>
      </c>
      <c r="C256" s="3" t="s">
        <v>7572</v>
      </c>
      <c r="D256" s="8">
        <v>250</v>
      </c>
      <c r="E256" s="6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4">
        <v>42179.898472222223</v>
      </c>
      <c r="T256" s="14">
        <v>42195.75</v>
      </c>
    </row>
    <row r="257" spans="1:20" ht="90" x14ac:dyDescent="0.25">
      <c r="A257">
        <v>3464</v>
      </c>
      <c r="B257" s="3" t="s">
        <v>3463</v>
      </c>
      <c r="C257" s="3" t="s">
        <v>7574</v>
      </c>
      <c r="D257" s="8">
        <v>5000</v>
      </c>
      <c r="E257" s="6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4">
        <v>42575.130057870367</v>
      </c>
      <c r="T257" s="14">
        <v>42605.130057870367</v>
      </c>
    </row>
    <row r="258" spans="1:20" ht="60" x14ac:dyDescent="0.25">
      <c r="A258">
        <v>3466</v>
      </c>
      <c r="B258" s="3" t="s">
        <v>3465</v>
      </c>
      <c r="C258" s="3" t="s">
        <v>7576</v>
      </c>
      <c r="D258" s="8">
        <v>3500</v>
      </c>
      <c r="E258" s="6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4">
        <v>42420.019097222219</v>
      </c>
      <c r="T258" s="14">
        <v>42479.977430555555</v>
      </c>
    </row>
    <row r="259" spans="1:20" ht="30" x14ac:dyDescent="0.25">
      <c r="A259">
        <v>3467</v>
      </c>
      <c r="B259" s="3" t="s">
        <v>3466</v>
      </c>
      <c r="C259" s="3" t="s">
        <v>7577</v>
      </c>
      <c r="D259" s="8">
        <v>3000</v>
      </c>
      <c r="E259" s="6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4">
        <v>42053.671666666662</v>
      </c>
      <c r="T259" s="14">
        <v>42083.630000000005</v>
      </c>
    </row>
    <row r="260" spans="1:20" ht="75" x14ac:dyDescent="0.25">
      <c r="A260">
        <v>3468</v>
      </c>
      <c r="B260" s="3" t="s">
        <v>3467</v>
      </c>
      <c r="C260" s="3" t="s">
        <v>7578</v>
      </c>
      <c r="D260" s="8">
        <v>10000</v>
      </c>
      <c r="E260" s="6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4">
        <v>42605.765381944439</v>
      </c>
      <c r="T260" s="14">
        <v>42634.125</v>
      </c>
    </row>
    <row r="261" spans="1:20" ht="90" x14ac:dyDescent="0.25">
      <c r="A261">
        <v>3469</v>
      </c>
      <c r="B261" s="3" t="s">
        <v>3468</v>
      </c>
      <c r="C261" s="3" t="s">
        <v>7579</v>
      </c>
      <c r="D261" s="8">
        <v>2800</v>
      </c>
      <c r="E261" s="6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4">
        <v>42458.641724537039</v>
      </c>
      <c r="T261" s="14">
        <v>42488.641724537039</v>
      </c>
    </row>
    <row r="262" spans="1:20" ht="60" x14ac:dyDescent="0.25">
      <c r="A262">
        <v>3470</v>
      </c>
      <c r="B262" s="3" t="s">
        <v>3469</v>
      </c>
      <c r="C262" s="3" t="s">
        <v>7580</v>
      </c>
      <c r="D262" s="8">
        <v>250</v>
      </c>
      <c r="E262" s="6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4">
        <v>42529.022013888884</v>
      </c>
      <c r="T262" s="14">
        <v>42566.901388888888</v>
      </c>
    </row>
    <row r="263" spans="1:20" ht="90" x14ac:dyDescent="0.25">
      <c r="A263">
        <v>3472</v>
      </c>
      <c r="B263" s="3" t="s">
        <v>3471</v>
      </c>
      <c r="C263" s="3" t="s">
        <v>7582</v>
      </c>
      <c r="D263" s="8">
        <v>2000</v>
      </c>
      <c r="E263" s="6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4">
        <v>41928.170497685183</v>
      </c>
      <c r="T263" s="14">
        <v>41949.249305555553</v>
      </c>
    </row>
    <row r="264" spans="1:20" ht="90" x14ac:dyDescent="0.25">
      <c r="A264">
        <v>3473</v>
      </c>
      <c r="B264" s="3" t="s">
        <v>3472</v>
      </c>
      <c r="C264" s="3" t="s">
        <v>7583</v>
      </c>
      <c r="D264" s="8">
        <v>4900</v>
      </c>
      <c r="E264" s="6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4">
        <v>42062.834444444445</v>
      </c>
      <c r="T264" s="14">
        <v>42083.852083333331</v>
      </c>
    </row>
    <row r="265" spans="1:20" ht="90" x14ac:dyDescent="0.25">
      <c r="A265">
        <v>3476</v>
      </c>
      <c r="B265" s="3" t="s">
        <v>3475</v>
      </c>
      <c r="C265" s="3" t="s">
        <v>7586</v>
      </c>
      <c r="D265" s="8">
        <v>300</v>
      </c>
      <c r="E265" s="6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4">
        <v>41921.279976851853</v>
      </c>
      <c r="T265" s="14">
        <v>41939.125</v>
      </c>
    </row>
    <row r="266" spans="1:20" ht="90" x14ac:dyDescent="0.25">
      <c r="A266">
        <v>3477</v>
      </c>
      <c r="B266" s="3" t="s">
        <v>3476</v>
      </c>
      <c r="C266" s="3" t="s">
        <v>7587</v>
      </c>
      <c r="D266" s="8">
        <v>1800</v>
      </c>
      <c r="E266" s="6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4">
        <v>42128.736608796295</v>
      </c>
      <c r="T266" s="14">
        <v>42141.125</v>
      </c>
    </row>
    <row r="267" spans="1:20" ht="90" x14ac:dyDescent="0.25">
      <c r="A267">
        <v>3478</v>
      </c>
      <c r="B267" s="3" t="s">
        <v>3477</v>
      </c>
      <c r="C267" s="3" t="s">
        <v>7588</v>
      </c>
      <c r="D267" s="8">
        <v>2000</v>
      </c>
      <c r="E267" s="6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4">
        <v>42053.916921296302</v>
      </c>
      <c r="T267" s="14">
        <v>42079.875</v>
      </c>
    </row>
    <row r="268" spans="1:20" ht="75" x14ac:dyDescent="0.25">
      <c r="A268">
        <v>3480</v>
      </c>
      <c r="B268" s="3" t="s">
        <v>3479</v>
      </c>
      <c r="C268" s="3" t="s">
        <v>7590</v>
      </c>
      <c r="D268" s="8">
        <v>1500</v>
      </c>
      <c r="E268" s="6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4">
        <v>42171.317442129628</v>
      </c>
      <c r="T268" s="14">
        <v>42195.875</v>
      </c>
    </row>
    <row r="269" spans="1:20" ht="75" x14ac:dyDescent="0.25">
      <c r="A269">
        <v>3483</v>
      </c>
      <c r="B269" s="3" t="s">
        <v>3482</v>
      </c>
      <c r="C269" s="3" t="s">
        <v>7593</v>
      </c>
      <c r="D269" s="8">
        <v>3350</v>
      </c>
      <c r="E269" s="6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4">
        <v>41793.668761574074</v>
      </c>
      <c r="T269" s="14">
        <v>41823.668761574074</v>
      </c>
    </row>
    <row r="270" spans="1:20" ht="90" x14ac:dyDescent="0.25">
      <c r="A270">
        <v>3484</v>
      </c>
      <c r="B270" s="3" t="s">
        <v>3483</v>
      </c>
      <c r="C270" s="3" t="s">
        <v>7594</v>
      </c>
      <c r="D270" s="8">
        <v>2500</v>
      </c>
      <c r="E270" s="6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4">
        <v>42506.760405092587</v>
      </c>
      <c r="T270" s="14">
        <v>42536.760405092587</v>
      </c>
    </row>
    <row r="271" spans="1:20" ht="90" x14ac:dyDescent="0.25">
      <c r="A271">
        <v>3485</v>
      </c>
      <c r="B271" s="3" t="s">
        <v>3484</v>
      </c>
      <c r="C271" s="3" t="s">
        <v>7595</v>
      </c>
      <c r="D271" s="8">
        <v>1650</v>
      </c>
      <c r="E271" s="6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4">
        <v>42372.693055555559</v>
      </c>
      <c r="T271" s="14">
        <v>42402.693055555559</v>
      </c>
    </row>
    <row r="272" spans="1:20" ht="90" x14ac:dyDescent="0.25">
      <c r="A272">
        <v>3486</v>
      </c>
      <c r="B272" s="3" t="s">
        <v>3485</v>
      </c>
      <c r="C272" s="3" t="s">
        <v>7596</v>
      </c>
      <c r="D272" s="8">
        <v>3000</v>
      </c>
      <c r="E272" s="6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4">
        <v>42126.87501157407</v>
      </c>
      <c r="T272" s="14">
        <v>42158.290972222225</v>
      </c>
    </row>
    <row r="273" spans="1:20" ht="90" x14ac:dyDescent="0.25">
      <c r="A273">
        <v>3488</v>
      </c>
      <c r="B273" s="3" t="s">
        <v>3487</v>
      </c>
      <c r="C273" s="3" t="s">
        <v>7598</v>
      </c>
      <c r="D273" s="8">
        <v>3000</v>
      </c>
      <c r="E273" s="6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4">
        <v>42087.768055555556</v>
      </c>
      <c r="T273" s="14">
        <v>42111.666666666672</v>
      </c>
    </row>
    <row r="274" spans="1:20" ht="105" x14ac:dyDescent="0.25">
      <c r="A274">
        <v>3490</v>
      </c>
      <c r="B274" s="3" t="s">
        <v>3489</v>
      </c>
      <c r="C274" s="3" t="s">
        <v>7600</v>
      </c>
      <c r="D274" s="8">
        <v>1000</v>
      </c>
      <c r="E274" s="6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4">
        <v>42443.802361111113</v>
      </c>
      <c r="T274" s="14">
        <v>42473.802361111113</v>
      </c>
    </row>
    <row r="275" spans="1:20" ht="90" x14ac:dyDescent="0.25">
      <c r="A275">
        <v>3491</v>
      </c>
      <c r="B275" s="3" t="s">
        <v>3490</v>
      </c>
      <c r="C275" s="3" t="s">
        <v>7601</v>
      </c>
      <c r="D275" s="8">
        <v>500</v>
      </c>
      <c r="E275" s="6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4">
        <v>42121.249814814815</v>
      </c>
      <c r="T275" s="14">
        <v>42142.249814814815</v>
      </c>
    </row>
    <row r="276" spans="1:20" ht="90" x14ac:dyDescent="0.25">
      <c r="A276">
        <v>3492</v>
      </c>
      <c r="B276" s="3" t="s">
        <v>3491</v>
      </c>
      <c r="C276" s="3" t="s">
        <v>7602</v>
      </c>
      <c r="D276" s="8">
        <v>3800</v>
      </c>
      <c r="E276" s="6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4">
        <v>42268.009224537032</v>
      </c>
      <c r="T276" s="14">
        <v>42303.009224537032</v>
      </c>
    </row>
    <row r="277" spans="1:20" ht="90" x14ac:dyDescent="0.25">
      <c r="A277">
        <v>3493</v>
      </c>
      <c r="B277" s="3" t="s">
        <v>3492</v>
      </c>
      <c r="C277" s="3" t="s">
        <v>7603</v>
      </c>
      <c r="D277" s="8">
        <v>1500</v>
      </c>
      <c r="E277" s="6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4">
        <v>41848.866157407407</v>
      </c>
      <c r="T277" s="14">
        <v>41868.21597222222</v>
      </c>
    </row>
    <row r="278" spans="1:20" ht="75" x14ac:dyDescent="0.25">
      <c r="A278">
        <v>3494</v>
      </c>
      <c r="B278" s="3" t="s">
        <v>3493</v>
      </c>
      <c r="C278" s="3" t="s">
        <v>7604</v>
      </c>
      <c r="D278" s="8">
        <v>400</v>
      </c>
      <c r="E278" s="6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4">
        <v>42689.214988425927</v>
      </c>
      <c r="T278" s="14">
        <v>42700.25</v>
      </c>
    </row>
    <row r="279" spans="1:20" ht="90" x14ac:dyDescent="0.25">
      <c r="A279">
        <v>3496</v>
      </c>
      <c r="B279" s="3" t="s">
        <v>3495</v>
      </c>
      <c r="C279" s="3" t="s">
        <v>7606</v>
      </c>
      <c r="D279" s="8">
        <v>3000</v>
      </c>
      <c r="E279" s="6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4">
        <v>42584.846828703703</v>
      </c>
      <c r="T279" s="14">
        <v>42624.846828703703</v>
      </c>
    </row>
    <row r="280" spans="1:20" ht="90" x14ac:dyDescent="0.25">
      <c r="A280">
        <v>3497</v>
      </c>
      <c r="B280" s="3" t="s">
        <v>3496</v>
      </c>
      <c r="C280" s="3" t="s">
        <v>7607</v>
      </c>
      <c r="D280" s="8">
        <v>1551</v>
      </c>
      <c r="E280" s="6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4">
        <v>42511.741944444439</v>
      </c>
      <c r="T280" s="14">
        <v>42523.916666666672</v>
      </c>
    </row>
    <row r="281" spans="1:20" ht="75" x14ac:dyDescent="0.25">
      <c r="A281">
        <v>3499</v>
      </c>
      <c r="B281" s="3" t="s">
        <v>3498</v>
      </c>
      <c r="C281" s="3" t="s">
        <v>7609</v>
      </c>
      <c r="D281" s="8">
        <v>2000</v>
      </c>
      <c r="E281" s="6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4">
        <v>42132.036168981482</v>
      </c>
      <c r="T281" s="14">
        <v>42186.290972222225</v>
      </c>
    </row>
    <row r="282" spans="1:20" ht="90" x14ac:dyDescent="0.25">
      <c r="A282">
        <v>3500</v>
      </c>
      <c r="B282" s="3" t="s">
        <v>3499</v>
      </c>
      <c r="C282" s="3" t="s">
        <v>7610</v>
      </c>
      <c r="D282" s="8">
        <v>1000</v>
      </c>
      <c r="E282" s="6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4">
        <v>42419.91942129629</v>
      </c>
      <c r="T282" s="14">
        <v>42436.207638888889</v>
      </c>
    </row>
    <row r="283" spans="1:20" ht="90" x14ac:dyDescent="0.25">
      <c r="A283">
        <v>3502</v>
      </c>
      <c r="B283" s="3" t="s">
        <v>3501</v>
      </c>
      <c r="C283" s="3" t="s">
        <v>7612</v>
      </c>
      <c r="D283" s="8">
        <v>4000</v>
      </c>
      <c r="E283" s="6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4">
        <v>42430.839398148149</v>
      </c>
      <c r="T283" s="14">
        <v>42445.165972222225</v>
      </c>
    </row>
    <row r="284" spans="1:20" ht="90" x14ac:dyDescent="0.25">
      <c r="A284">
        <v>3504</v>
      </c>
      <c r="B284" s="3" t="s">
        <v>3503</v>
      </c>
      <c r="C284" s="3" t="s">
        <v>7614</v>
      </c>
      <c r="D284" s="8">
        <v>1000</v>
      </c>
      <c r="E284" s="6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4">
        <v>42297.748738425929</v>
      </c>
      <c r="T284" s="14">
        <v>42327.790405092594</v>
      </c>
    </row>
    <row r="285" spans="1:20" ht="105" x14ac:dyDescent="0.25">
      <c r="A285">
        <v>3505</v>
      </c>
      <c r="B285" s="3" t="s">
        <v>3504</v>
      </c>
      <c r="C285" s="3" t="s">
        <v>7615</v>
      </c>
      <c r="D285" s="8">
        <v>2500</v>
      </c>
      <c r="E285" s="6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4">
        <v>41760.935706018521</v>
      </c>
      <c r="T285" s="14">
        <v>41772.166666666664</v>
      </c>
    </row>
    <row r="286" spans="1:20" ht="90" x14ac:dyDescent="0.25">
      <c r="A286">
        <v>3506</v>
      </c>
      <c r="B286" s="3" t="s">
        <v>3505</v>
      </c>
      <c r="C286" s="3" t="s">
        <v>7616</v>
      </c>
      <c r="D286" s="8">
        <v>3000</v>
      </c>
      <c r="E286" s="6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4">
        <v>41829.734259259261</v>
      </c>
      <c r="T286" s="14">
        <v>41874.734259259261</v>
      </c>
    </row>
    <row r="287" spans="1:20" ht="75" x14ac:dyDescent="0.25">
      <c r="A287">
        <v>3507</v>
      </c>
      <c r="B287" s="3" t="s">
        <v>3506</v>
      </c>
      <c r="C287" s="3" t="s">
        <v>7617</v>
      </c>
      <c r="D287" s="8">
        <v>10000</v>
      </c>
      <c r="E287" s="6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4">
        <v>42491.92288194444</v>
      </c>
      <c r="T287" s="14">
        <v>42521.92288194444</v>
      </c>
    </row>
    <row r="288" spans="1:20" ht="90" x14ac:dyDescent="0.25">
      <c r="A288">
        <v>3509</v>
      </c>
      <c r="B288" s="3" t="s">
        <v>3508</v>
      </c>
      <c r="C288" s="3" t="s">
        <v>7619</v>
      </c>
      <c r="D288" s="8">
        <v>3000</v>
      </c>
      <c r="E288" s="6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4">
        <v>41950.859560185185</v>
      </c>
      <c r="T288" s="14">
        <v>41964.204861111109</v>
      </c>
    </row>
    <row r="289" spans="1:20" ht="90" x14ac:dyDescent="0.25">
      <c r="A289">
        <v>3510</v>
      </c>
      <c r="B289" s="3" t="s">
        <v>3509</v>
      </c>
      <c r="C289" s="3" t="s">
        <v>7620</v>
      </c>
      <c r="D289" s="8">
        <v>900</v>
      </c>
      <c r="E289" s="6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4">
        <v>41802.62090277778</v>
      </c>
      <c r="T289" s="14">
        <v>41822.62090277778</v>
      </c>
    </row>
    <row r="290" spans="1:20" ht="90" x14ac:dyDescent="0.25">
      <c r="A290">
        <v>3513</v>
      </c>
      <c r="B290" s="3" t="s">
        <v>3512</v>
      </c>
      <c r="C290" s="3" t="s">
        <v>7623</v>
      </c>
      <c r="D290" s="8">
        <v>2800</v>
      </c>
      <c r="E290" s="6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4">
        <v>41781.096203703702</v>
      </c>
      <c r="T290" s="14">
        <v>41794.207638888889</v>
      </c>
    </row>
    <row r="291" spans="1:20" ht="90" x14ac:dyDescent="0.25">
      <c r="A291">
        <v>3514</v>
      </c>
      <c r="B291" s="3" t="s">
        <v>3513</v>
      </c>
      <c r="C291" s="3" t="s">
        <v>7624</v>
      </c>
      <c r="D291" s="8">
        <v>500</v>
      </c>
      <c r="E291" s="6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4">
        <v>42020.846666666665</v>
      </c>
      <c r="T291" s="14">
        <v>42037.207638888889</v>
      </c>
    </row>
    <row r="292" spans="1:20" ht="75" x14ac:dyDescent="0.25">
      <c r="A292">
        <v>3515</v>
      </c>
      <c r="B292" s="3" t="s">
        <v>3514</v>
      </c>
      <c r="C292" s="3" t="s">
        <v>7625</v>
      </c>
      <c r="D292" s="8">
        <v>3000</v>
      </c>
      <c r="E292" s="6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4">
        <v>42125.772812499999</v>
      </c>
      <c r="T292" s="14">
        <v>42155.772812499999</v>
      </c>
    </row>
    <row r="293" spans="1:20" ht="75" x14ac:dyDescent="0.25">
      <c r="A293">
        <v>3516</v>
      </c>
      <c r="B293" s="3" t="s">
        <v>3515</v>
      </c>
      <c r="C293" s="3" t="s">
        <v>7626</v>
      </c>
      <c r="D293" s="8">
        <v>2500</v>
      </c>
      <c r="E293" s="6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4">
        <v>41856.010069444441</v>
      </c>
      <c r="T293" s="14">
        <v>41890.125</v>
      </c>
    </row>
    <row r="294" spans="1:20" ht="90" x14ac:dyDescent="0.25">
      <c r="A294">
        <v>3518</v>
      </c>
      <c r="B294" s="3" t="s">
        <v>3517</v>
      </c>
      <c r="C294" s="3" t="s">
        <v>7628</v>
      </c>
      <c r="D294" s="8">
        <v>1500</v>
      </c>
      <c r="E294" s="6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4">
        <v>41893.783553240741</v>
      </c>
      <c r="T294" s="14">
        <v>41914.597916666666</v>
      </c>
    </row>
    <row r="295" spans="1:20" ht="90" x14ac:dyDescent="0.25">
      <c r="A295">
        <v>3521</v>
      </c>
      <c r="B295" s="3" t="s">
        <v>3520</v>
      </c>
      <c r="C295" s="3" t="s">
        <v>7631</v>
      </c>
      <c r="D295" s="8">
        <v>350</v>
      </c>
      <c r="E295" s="6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4">
        <v>41881.361342592594</v>
      </c>
      <c r="T295" s="14">
        <v>41911.361342592594</v>
      </c>
    </row>
    <row r="296" spans="1:20" ht="90" x14ac:dyDescent="0.25">
      <c r="A296">
        <v>3524</v>
      </c>
      <c r="B296" s="3" t="s">
        <v>3523</v>
      </c>
      <c r="C296" s="3" t="s">
        <v>7634</v>
      </c>
      <c r="D296" s="8">
        <v>10000</v>
      </c>
      <c r="E296" s="6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4">
        <v>41880.76357638889</v>
      </c>
      <c r="T296" s="14">
        <v>41895.166666666664</v>
      </c>
    </row>
    <row r="297" spans="1:20" ht="75" x14ac:dyDescent="0.25">
      <c r="A297">
        <v>3525</v>
      </c>
      <c r="B297" s="3" t="s">
        <v>3524</v>
      </c>
      <c r="C297" s="3" t="s">
        <v>7635</v>
      </c>
      <c r="D297" s="8">
        <v>500</v>
      </c>
      <c r="E297" s="6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4">
        <v>42214.6956712963</v>
      </c>
      <c r="T297" s="14">
        <v>42225.666666666672</v>
      </c>
    </row>
    <row r="298" spans="1:20" ht="90" x14ac:dyDescent="0.25">
      <c r="A298">
        <v>3526</v>
      </c>
      <c r="B298" s="3" t="s">
        <v>3525</v>
      </c>
      <c r="C298" s="3" t="s">
        <v>7636</v>
      </c>
      <c r="D298" s="8">
        <v>3300</v>
      </c>
      <c r="E298" s="6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4">
        <v>42460.335312499999</v>
      </c>
      <c r="T298" s="14">
        <v>42488.249305555553</v>
      </c>
    </row>
    <row r="299" spans="1:20" ht="90" x14ac:dyDescent="0.25">
      <c r="A299">
        <v>3527</v>
      </c>
      <c r="B299" s="3" t="s">
        <v>3526</v>
      </c>
      <c r="C299" s="3" t="s">
        <v>7637</v>
      </c>
      <c r="D299" s="8">
        <v>6000</v>
      </c>
      <c r="E299" s="6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4">
        <v>42167.023206018523</v>
      </c>
      <c r="T299" s="14">
        <v>42196.165972222225</v>
      </c>
    </row>
    <row r="300" spans="1:20" ht="90" x14ac:dyDescent="0.25">
      <c r="A300">
        <v>3529</v>
      </c>
      <c r="B300" s="3" t="s">
        <v>3528</v>
      </c>
      <c r="C300" s="3" t="s">
        <v>7639</v>
      </c>
      <c r="D300" s="8">
        <v>500</v>
      </c>
      <c r="E300" s="6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4">
        <v>42177.761782407411</v>
      </c>
      <c r="T300" s="14">
        <v>42198.041666666672</v>
      </c>
    </row>
    <row r="301" spans="1:20" ht="60" x14ac:dyDescent="0.25">
      <c r="A301">
        <v>3531</v>
      </c>
      <c r="B301" s="3" t="s">
        <v>3530</v>
      </c>
      <c r="C301" s="3" t="s">
        <v>7641</v>
      </c>
      <c r="D301" s="8">
        <v>1000</v>
      </c>
      <c r="E301" s="6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4">
        <v>42521.654328703706</v>
      </c>
      <c r="T301" s="14">
        <v>42551.654328703706</v>
      </c>
    </row>
    <row r="302" spans="1:20" ht="90" x14ac:dyDescent="0.25">
      <c r="A302">
        <v>3532</v>
      </c>
      <c r="B302" s="3" t="s">
        <v>3531</v>
      </c>
      <c r="C302" s="3" t="s">
        <v>7642</v>
      </c>
      <c r="D302" s="8">
        <v>960</v>
      </c>
      <c r="E302" s="6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4">
        <v>41884.599849537037</v>
      </c>
      <c r="T302" s="14">
        <v>41900.165972222225</v>
      </c>
    </row>
    <row r="303" spans="1:20" ht="90" x14ac:dyDescent="0.25">
      <c r="A303">
        <v>3533</v>
      </c>
      <c r="B303" s="3" t="s">
        <v>3532</v>
      </c>
      <c r="C303" s="3" t="s">
        <v>7643</v>
      </c>
      <c r="D303" s="8">
        <v>500</v>
      </c>
      <c r="E303" s="6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4">
        <v>42289.761192129634</v>
      </c>
      <c r="T303" s="14">
        <v>42319.802858796291</v>
      </c>
    </row>
    <row r="304" spans="1:20" ht="60" x14ac:dyDescent="0.25">
      <c r="A304">
        <v>3534</v>
      </c>
      <c r="B304" s="3" t="s">
        <v>3533</v>
      </c>
      <c r="C304" s="3" t="s">
        <v>7644</v>
      </c>
      <c r="D304" s="8">
        <v>5000</v>
      </c>
      <c r="E304" s="6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4">
        <v>42243.6252662037</v>
      </c>
      <c r="T304" s="14">
        <v>42278.6252662037</v>
      </c>
    </row>
    <row r="305" spans="1:20" ht="90" x14ac:dyDescent="0.25">
      <c r="A305">
        <v>3539</v>
      </c>
      <c r="B305" s="3" t="s">
        <v>3538</v>
      </c>
      <c r="C305" s="3" t="s">
        <v>7649</v>
      </c>
      <c r="D305" s="8">
        <v>600</v>
      </c>
      <c r="E305" s="6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4">
        <v>42600.756041666667</v>
      </c>
      <c r="T305" s="14">
        <v>42621.756041666667</v>
      </c>
    </row>
    <row r="306" spans="1:20" ht="90" x14ac:dyDescent="0.25">
      <c r="A306">
        <v>3542</v>
      </c>
      <c r="B306" s="3" t="s">
        <v>3541</v>
      </c>
      <c r="C306" s="3" t="s">
        <v>7652</v>
      </c>
      <c r="D306" s="8">
        <v>5500</v>
      </c>
      <c r="E306" s="6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4">
        <v>41829.599791666667</v>
      </c>
      <c r="T306" s="14">
        <v>41889.599791666667</v>
      </c>
    </row>
    <row r="307" spans="1:20" ht="60" x14ac:dyDescent="0.25">
      <c r="A307">
        <v>3544</v>
      </c>
      <c r="B307" s="3" t="s">
        <v>3543</v>
      </c>
      <c r="C307" s="3" t="s">
        <v>7654</v>
      </c>
      <c r="D307" s="8">
        <v>2500</v>
      </c>
      <c r="E307" s="6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4">
        <v>42040.831678240742</v>
      </c>
      <c r="T307" s="14">
        <v>42070.831678240742</v>
      </c>
    </row>
    <row r="308" spans="1:20" ht="90" x14ac:dyDescent="0.25">
      <c r="A308">
        <v>3545</v>
      </c>
      <c r="B308" s="3" t="s">
        <v>3544</v>
      </c>
      <c r="C308" s="3" t="s">
        <v>7655</v>
      </c>
      <c r="D308" s="8">
        <v>250</v>
      </c>
      <c r="E308" s="6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4">
        <v>42075.807395833333</v>
      </c>
      <c r="T308" s="14">
        <v>42105.807395833333</v>
      </c>
    </row>
    <row r="309" spans="1:20" ht="90" x14ac:dyDescent="0.25">
      <c r="A309">
        <v>3546</v>
      </c>
      <c r="B309" s="3" t="s">
        <v>3545</v>
      </c>
      <c r="C309" s="3" t="s">
        <v>7656</v>
      </c>
      <c r="D309" s="8">
        <v>1100</v>
      </c>
      <c r="E309" s="6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4">
        <v>42073.660694444443</v>
      </c>
      <c r="T309" s="14">
        <v>42095.165972222225</v>
      </c>
    </row>
    <row r="310" spans="1:20" ht="75" x14ac:dyDescent="0.25">
      <c r="A310">
        <v>3547</v>
      </c>
      <c r="B310" s="3" t="s">
        <v>3546</v>
      </c>
      <c r="C310" s="3" t="s">
        <v>7657</v>
      </c>
      <c r="D310" s="8">
        <v>35000</v>
      </c>
      <c r="E310" s="6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4">
        <v>42480.078715277778</v>
      </c>
      <c r="T310" s="14">
        <v>42504.165972222225</v>
      </c>
    </row>
    <row r="311" spans="1:20" ht="75" x14ac:dyDescent="0.25">
      <c r="A311">
        <v>3548</v>
      </c>
      <c r="B311" s="3" t="s">
        <v>3547</v>
      </c>
      <c r="C311" s="3" t="s">
        <v>7658</v>
      </c>
      <c r="D311" s="8">
        <v>2100</v>
      </c>
      <c r="E311" s="6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4">
        <v>42411.942291666666</v>
      </c>
      <c r="T311" s="14">
        <v>42434.041666666672</v>
      </c>
    </row>
    <row r="312" spans="1:20" ht="90" x14ac:dyDescent="0.25">
      <c r="A312">
        <v>3551</v>
      </c>
      <c r="B312" s="3" t="s">
        <v>3550</v>
      </c>
      <c r="C312" s="3" t="s">
        <v>7661</v>
      </c>
      <c r="D312" s="8">
        <v>1500</v>
      </c>
      <c r="E312" s="6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4">
        <v>41753.515856481477</v>
      </c>
      <c r="T312" s="14">
        <v>41781.921527777777</v>
      </c>
    </row>
    <row r="313" spans="1:20" ht="90" x14ac:dyDescent="0.25">
      <c r="A313">
        <v>3553</v>
      </c>
      <c r="B313" s="3" t="s">
        <v>3552</v>
      </c>
      <c r="C313" s="3" t="s">
        <v>7663</v>
      </c>
      <c r="D313" s="8">
        <v>5500</v>
      </c>
      <c r="E313" s="6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4">
        <v>42196.028703703705</v>
      </c>
      <c r="T313" s="14">
        <v>42228</v>
      </c>
    </row>
    <row r="314" spans="1:20" ht="75" x14ac:dyDescent="0.25">
      <c r="A314">
        <v>3554</v>
      </c>
      <c r="B314" s="3" t="s">
        <v>3553</v>
      </c>
      <c r="C314" s="3" t="s">
        <v>7664</v>
      </c>
      <c r="D314" s="8">
        <v>5000</v>
      </c>
      <c r="E314" s="6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4">
        <v>42016.050451388888</v>
      </c>
      <c r="T314" s="14">
        <v>42046.708333333328</v>
      </c>
    </row>
    <row r="315" spans="1:20" ht="90" x14ac:dyDescent="0.25">
      <c r="A315">
        <v>3557</v>
      </c>
      <c r="B315" s="3" t="s">
        <v>3556</v>
      </c>
      <c r="C315" s="3" t="s">
        <v>7667</v>
      </c>
      <c r="D315" s="8">
        <v>100000</v>
      </c>
      <c r="E315" s="6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4">
        <v>41730.276747685188</v>
      </c>
      <c r="T315" s="14">
        <v>41764.276747685188</v>
      </c>
    </row>
    <row r="316" spans="1:20" ht="120" x14ac:dyDescent="0.25">
      <c r="A316">
        <v>3561</v>
      </c>
      <c r="B316" s="3" t="s">
        <v>3560</v>
      </c>
      <c r="C316" s="3" t="s">
        <v>7671</v>
      </c>
      <c r="D316" s="8">
        <v>2500</v>
      </c>
      <c r="E316" s="6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4">
        <v>42203.680300925931</v>
      </c>
      <c r="T316" s="14">
        <v>42221.774999999994</v>
      </c>
    </row>
    <row r="317" spans="1:20" ht="90" x14ac:dyDescent="0.25">
      <c r="A317">
        <v>3565</v>
      </c>
      <c r="B317" s="3" t="s">
        <v>3564</v>
      </c>
      <c r="C317" s="3" t="s">
        <v>7675</v>
      </c>
      <c r="D317" s="8">
        <v>900</v>
      </c>
      <c r="E317" s="6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4">
        <v>41974.743148148147</v>
      </c>
      <c r="T317" s="14">
        <v>42004.743148148147</v>
      </c>
    </row>
    <row r="318" spans="1:20" ht="90" x14ac:dyDescent="0.25">
      <c r="A318">
        <v>3568</v>
      </c>
      <c r="B318" s="3" t="s">
        <v>3567</v>
      </c>
      <c r="C318" s="3" t="s">
        <v>7678</v>
      </c>
      <c r="D318" s="8">
        <v>1000</v>
      </c>
      <c r="E318" s="6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4">
        <v>41869.740671296298</v>
      </c>
      <c r="T318" s="14">
        <v>41899.740671296298</v>
      </c>
    </row>
    <row r="319" spans="1:20" ht="90" x14ac:dyDescent="0.25">
      <c r="A319">
        <v>3569</v>
      </c>
      <c r="B319" s="3" t="s">
        <v>3568</v>
      </c>
      <c r="C319" s="3" t="s">
        <v>7679</v>
      </c>
      <c r="D319" s="8">
        <v>5000</v>
      </c>
      <c r="E319" s="6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4">
        <v>41982.688611111109</v>
      </c>
      <c r="T319" s="14">
        <v>42012.688611111109</v>
      </c>
    </row>
    <row r="320" spans="1:20" ht="75" x14ac:dyDescent="0.25">
      <c r="A320">
        <v>3570</v>
      </c>
      <c r="B320" s="3" t="s">
        <v>3569</v>
      </c>
      <c r="C320" s="3" t="s">
        <v>7680</v>
      </c>
      <c r="D320" s="8">
        <v>2000</v>
      </c>
      <c r="E320" s="6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4">
        <v>41976.331979166673</v>
      </c>
      <c r="T320" s="14">
        <v>42004.291666666672</v>
      </c>
    </row>
    <row r="321" spans="1:20" ht="90" x14ac:dyDescent="0.25">
      <c r="A321">
        <v>3574</v>
      </c>
      <c r="B321" s="3" t="s">
        <v>3573</v>
      </c>
      <c r="C321" s="3" t="s">
        <v>7684</v>
      </c>
      <c r="D321" s="8">
        <v>5800</v>
      </c>
      <c r="E321" s="6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4">
        <v>41926.942685185182</v>
      </c>
      <c r="T321" s="14">
        <v>41956.984351851846</v>
      </c>
    </row>
    <row r="322" spans="1:20" ht="90" x14ac:dyDescent="0.25">
      <c r="A322">
        <v>3575</v>
      </c>
      <c r="B322" s="3" t="s">
        <v>3574</v>
      </c>
      <c r="C322" s="3" t="s">
        <v>7685</v>
      </c>
      <c r="D322" s="8">
        <v>10000</v>
      </c>
      <c r="E322" s="6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4">
        <v>42561.783877314811</v>
      </c>
      <c r="T322" s="14">
        <v>42593.165972222225</v>
      </c>
    </row>
    <row r="323" spans="1:20" ht="75" x14ac:dyDescent="0.25">
      <c r="A323">
        <v>3576</v>
      </c>
      <c r="B323" s="3" t="s">
        <v>3575</v>
      </c>
      <c r="C323" s="3" t="s">
        <v>7686</v>
      </c>
      <c r="D323" s="8">
        <v>100</v>
      </c>
      <c r="E323" s="6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4">
        <v>42649.54923611111</v>
      </c>
      <c r="T323" s="14">
        <v>42709.590902777782</v>
      </c>
    </row>
    <row r="324" spans="1:20" ht="75" x14ac:dyDescent="0.25">
      <c r="A324">
        <v>3577</v>
      </c>
      <c r="B324" s="3" t="s">
        <v>3576</v>
      </c>
      <c r="C324" s="3" t="s">
        <v>7687</v>
      </c>
      <c r="D324" s="8">
        <v>600</v>
      </c>
      <c r="E324" s="6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4">
        <v>42093.786840277782</v>
      </c>
      <c r="T324" s="14">
        <v>42120.26944444445</v>
      </c>
    </row>
    <row r="325" spans="1:20" ht="75" x14ac:dyDescent="0.25">
      <c r="A325">
        <v>3580</v>
      </c>
      <c r="B325" s="3" t="s">
        <v>3579</v>
      </c>
      <c r="C325" s="3" t="s">
        <v>7690</v>
      </c>
      <c r="D325" s="8">
        <v>900</v>
      </c>
      <c r="E325" s="6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4">
        <v>42026.176180555558</v>
      </c>
      <c r="T325" s="14">
        <v>42064.207638888889</v>
      </c>
    </row>
    <row r="326" spans="1:20" ht="75" x14ac:dyDescent="0.25">
      <c r="A326">
        <v>3582</v>
      </c>
      <c r="B326" s="3" t="s">
        <v>3581</v>
      </c>
      <c r="C326" s="3" t="s">
        <v>7692</v>
      </c>
      <c r="D326" s="8">
        <v>1000</v>
      </c>
      <c r="E326" s="6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4">
        <v>42451.095856481479</v>
      </c>
      <c r="T326" s="14">
        <v>42465.095856481479</v>
      </c>
    </row>
    <row r="327" spans="1:20" ht="75" x14ac:dyDescent="0.25">
      <c r="A327">
        <v>3583</v>
      </c>
      <c r="B327" s="3" t="s">
        <v>3582</v>
      </c>
      <c r="C327" s="3" t="s">
        <v>7693</v>
      </c>
      <c r="D327" s="8">
        <v>3000</v>
      </c>
      <c r="E327" s="6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4">
        <v>42418.425983796296</v>
      </c>
      <c r="T327" s="14">
        <v>42478.384317129632</v>
      </c>
    </row>
    <row r="328" spans="1:20" ht="90" x14ac:dyDescent="0.25">
      <c r="A328">
        <v>3585</v>
      </c>
      <c r="B328" s="3" t="s">
        <v>3584</v>
      </c>
      <c r="C328" s="3" t="s">
        <v>7695</v>
      </c>
      <c r="D328" s="8">
        <v>3400</v>
      </c>
      <c r="E328" s="6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4">
        <v>41964.716319444444</v>
      </c>
      <c r="T328" s="14">
        <v>41994.716319444444</v>
      </c>
    </row>
    <row r="329" spans="1:20" ht="60" x14ac:dyDescent="0.25">
      <c r="A329">
        <v>3586</v>
      </c>
      <c r="B329" s="3" t="s">
        <v>3585</v>
      </c>
      <c r="C329" s="3" t="s">
        <v>7696</v>
      </c>
      <c r="D329" s="8">
        <v>7500</v>
      </c>
      <c r="E329" s="6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4">
        <v>42576.697569444441</v>
      </c>
      <c r="T329" s="14">
        <v>42636.697569444441</v>
      </c>
    </row>
    <row r="330" spans="1:20" ht="90" x14ac:dyDescent="0.25">
      <c r="A330">
        <v>3589</v>
      </c>
      <c r="B330" s="3" t="s">
        <v>3588</v>
      </c>
      <c r="C330" s="3" t="s">
        <v>7699</v>
      </c>
      <c r="D330" s="8">
        <v>4000</v>
      </c>
      <c r="E330" s="6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4">
        <v>42125.647534722222</v>
      </c>
      <c r="T330" s="14">
        <v>42150.647534722222</v>
      </c>
    </row>
    <row r="331" spans="1:20" ht="90" x14ac:dyDescent="0.25">
      <c r="A331">
        <v>3591</v>
      </c>
      <c r="B331" s="3" t="s">
        <v>3590</v>
      </c>
      <c r="C331" s="3" t="s">
        <v>7701</v>
      </c>
      <c r="D331" s="8">
        <v>700</v>
      </c>
      <c r="E331" s="6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4">
        <v>42003.948425925926</v>
      </c>
      <c r="T331" s="14">
        <v>42028.207638888889</v>
      </c>
    </row>
    <row r="332" spans="1:20" ht="75" x14ac:dyDescent="0.25">
      <c r="A332">
        <v>3592</v>
      </c>
      <c r="B332" s="3" t="s">
        <v>3591</v>
      </c>
      <c r="C332" s="3" t="s">
        <v>7702</v>
      </c>
      <c r="D332" s="8">
        <v>2000</v>
      </c>
      <c r="E332" s="6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4">
        <v>41988.829942129625</v>
      </c>
      <c r="T332" s="14">
        <v>42046.207638888889</v>
      </c>
    </row>
    <row r="333" spans="1:20" ht="75" x14ac:dyDescent="0.25">
      <c r="A333">
        <v>3593</v>
      </c>
      <c r="B333" s="3" t="s">
        <v>3592</v>
      </c>
      <c r="C333" s="3" t="s">
        <v>7703</v>
      </c>
      <c r="D333" s="8">
        <v>3000</v>
      </c>
      <c r="E333" s="6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4">
        <v>41974.898599537039</v>
      </c>
      <c r="T333" s="14">
        <v>42009.851388888885</v>
      </c>
    </row>
    <row r="334" spans="1:20" ht="90" x14ac:dyDescent="0.25">
      <c r="A334">
        <v>3594</v>
      </c>
      <c r="B334" s="3" t="s">
        <v>3593</v>
      </c>
      <c r="C334" s="3" t="s">
        <v>7704</v>
      </c>
      <c r="D334" s="8">
        <v>1600</v>
      </c>
      <c r="E334" s="6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4">
        <v>42592.066921296297</v>
      </c>
      <c r="T334" s="14">
        <v>42617.066921296297</v>
      </c>
    </row>
    <row r="335" spans="1:20" ht="45" x14ac:dyDescent="0.25">
      <c r="A335">
        <v>3595</v>
      </c>
      <c r="B335" s="3" t="s">
        <v>3594</v>
      </c>
      <c r="C335" s="3" t="s">
        <v>7705</v>
      </c>
      <c r="D335" s="8">
        <v>2600</v>
      </c>
      <c r="E335" s="6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4">
        <v>42050.008368055554</v>
      </c>
      <c r="T335" s="14">
        <v>42076.290972222225</v>
      </c>
    </row>
    <row r="336" spans="1:20" ht="90" x14ac:dyDescent="0.25">
      <c r="A336">
        <v>3597</v>
      </c>
      <c r="B336" s="3" t="s">
        <v>3596</v>
      </c>
      <c r="C336" s="3" t="s">
        <v>7707</v>
      </c>
      <c r="D336" s="8">
        <v>2500</v>
      </c>
      <c r="E336" s="6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4">
        <v>42417.585532407407</v>
      </c>
      <c r="T336" s="14">
        <v>42432.249305555553</v>
      </c>
    </row>
    <row r="337" spans="1:20" ht="75" x14ac:dyDescent="0.25">
      <c r="A337">
        <v>3598</v>
      </c>
      <c r="B337" s="3" t="s">
        <v>3597</v>
      </c>
      <c r="C337" s="3" t="s">
        <v>7708</v>
      </c>
      <c r="D337" s="8">
        <v>1000</v>
      </c>
      <c r="E337" s="6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4">
        <v>41866.79886574074</v>
      </c>
      <c r="T337" s="14">
        <v>41885.207638888889</v>
      </c>
    </row>
    <row r="338" spans="1:20" ht="75" x14ac:dyDescent="0.25">
      <c r="A338">
        <v>3599</v>
      </c>
      <c r="B338" s="3" t="s">
        <v>3598</v>
      </c>
      <c r="C338" s="3" t="s">
        <v>7709</v>
      </c>
      <c r="D338" s="8">
        <v>500</v>
      </c>
      <c r="E338" s="6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4">
        <v>42220.79487268519</v>
      </c>
      <c r="T338" s="14">
        <v>42246</v>
      </c>
    </row>
    <row r="339" spans="1:20" ht="45" x14ac:dyDescent="0.25">
      <c r="A339">
        <v>3600</v>
      </c>
      <c r="B339" s="3" t="s">
        <v>3599</v>
      </c>
      <c r="C339" s="3" t="s">
        <v>7710</v>
      </c>
      <c r="D339" s="8">
        <v>10</v>
      </c>
      <c r="E339" s="6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4">
        <v>42628.849120370374</v>
      </c>
      <c r="T339" s="14">
        <v>42656.849120370374</v>
      </c>
    </row>
    <row r="340" spans="1:20" ht="90" x14ac:dyDescent="0.25">
      <c r="A340">
        <v>3602</v>
      </c>
      <c r="B340" s="3" t="s">
        <v>3601</v>
      </c>
      <c r="C340" s="3" t="s">
        <v>7712</v>
      </c>
      <c r="D340" s="8">
        <v>4000</v>
      </c>
      <c r="E340" s="6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4">
        <v>42447.894432870366</v>
      </c>
      <c r="T340" s="14">
        <v>42507.894432870366</v>
      </c>
    </row>
    <row r="341" spans="1:20" ht="75" x14ac:dyDescent="0.25">
      <c r="A341">
        <v>3603</v>
      </c>
      <c r="B341" s="3" t="s">
        <v>3602</v>
      </c>
      <c r="C341" s="3" t="s">
        <v>7713</v>
      </c>
      <c r="D341" s="8">
        <v>1500</v>
      </c>
      <c r="E341" s="6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4">
        <v>42283.864351851851</v>
      </c>
      <c r="T341" s="14">
        <v>42313.906018518523</v>
      </c>
    </row>
    <row r="342" spans="1:20" ht="90" x14ac:dyDescent="0.25">
      <c r="A342">
        <v>3604</v>
      </c>
      <c r="B342" s="3" t="s">
        <v>3603</v>
      </c>
      <c r="C342" s="3" t="s">
        <v>7714</v>
      </c>
      <c r="D342" s="8">
        <v>3000</v>
      </c>
      <c r="E342" s="6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4">
        <v>42483.015694444446</v>
      </c>
      <c r="T342" s="14">
        <v>42489.290972222225</v>
      </c>
    </row>
    <row r="343" spans="1:20" ht="60" x14ac:dyDescent="0.25">
      <c r="A343">
        <v>3613</v>
      </c>
      <c r="B343" s="3" t="s">
        <v>3612</v>
      </c>
      <c r="C343" s="3" t="s">
        <v>7723</v>
      </c>
      <c r="D343" s="8">
        <v>1250</v>
      </c>
      <c r="E343" s="6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4">
        <v>41788.58997685185</v>
      </c>
      <c r="T343" s="14">
        <v>41818.58997685185</v>
      </c>
    </row>
    <row r="344" spans="1:20" ht="75" x14ac:dyDescent="0.25">
      <c r="A344">
        <v>3614</v>
      </c>
      <c r="B344" s="3" t="s">
        <v>3439</v>
      </c>
      <c r="C344" s="3" t="s">
        <v>7724</v>
      </c>
      <c r="D344" s="8">
        <v>2500</v>
      </c>
      <c r="E344" s="6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4">
        <v>42144.041851851856</v>
      </c>
      <c r="T344" s="14">
        <v>42174.041851851856</v>
      </c>
    </row>
    <row r="345" spans="1:20" ht="75" x14ac:dyDescent="0.25">
      <c r="A345">
        <v>3619</v>
      </c>
      <c r="B345" s="3" t="s">
        <v>3617</v>
      </c>
      <c r="C345" s="3" t="s">
        <v>7729</v>
      </c>
      <c r="D345" s="8">
        <v>1000</v>
      </c>
      <c r="E345" s="6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4">
        <v>42661.132245370376</v>
      </c>
      <c r="T345" s="14">
        <v>42693.916666666672</v>
      </c>
    </row>
    <row r="346" spans="1:20" ht="75" x14ac:dyDescent="0.25">
      <c r="A346">
        <v>3620</v>
      </c>
      <c r="B346" s="3" t="s">
        <v>3618</v>
      </c>
      <c r="C346" s="3" t="s">
        <v>7730</v>
      </c>
      <c r="D346" s="8">
        <v>10500</v>
      </c>
      <c r="E346" s="6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4">
        <v>42037.938206018516</v>
      </c>
      <c r="T346" s="14">
        <v>42068.166666666672</v>
      </c>
    </row>
    <row r="347" spans="1:20" ht="75" x14ac:dyDescent="0.25">
      <c r="A347">
        <v>3621</v>
      </c>
      <c r="B347" s="3" t="s">
        <v>3619</v>
      </c>
      <c r="C347" s="3" t="s">
        <v>7731</v>
      </c>
      <c r="D347" s="8">
        <v>3000</v>
      </c>
      <c r="E347" s="6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4">
        <v>42619.935694444444</v>
      </c>
      <c r="T347" s="14">
        <v>42643.875</v>
      </c>
    </row>
    <row r="348" spans="1:20" ht="60" x14ac:dyDescent="0.25">
      <c r="A348">
        <v>3622</v>
      </c>
      <c r="B348" s="3" t="s">
        <v>3620</v>
      </c>
      <c r="C348" s="3" t="s">
        <v>7732</v>
      </c>
      <c r="D348" s="8">
        <v>1000</v>
      </c>
      <c r="E348" s="6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4">
        <v>41877.221886574072</v>
      </c>
      <c r="T348" s="14">
        <v>41910.140972222223</v>
      </c>
    </row>
    <row r="349" spans="1:20" ht="60" x14ac:dyDescent="0.25">
      <c r="A349">
        <v>3623</v>
      </c>
      <c r="B349" s="3" t="s">
        <v>3621</v>
      </c>
      <c r="C349" s="3" t="s">
        <v>7733</v>
      </c>
      <c r="D349" s="8">
        <v>2500</v>
      </c>
      <c r="E349" s="6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4">
        <v>41828.736921296295</v>
      </c>
      <c r="T349" s="14">
        <v>41846.291666666664</v>
      </c>
    </row>
    <row r="350" spans="1:20" ht="120" x14ac:dyDescent="0.25">
      <c r="A350">
        <v>3624</v>
      </c>
      <c r="B350" s="3" t="s">
        <v>3622</v>
      </c>
      <c r="C350" s="3" t="s">
        <v>7734</v>
      </c>
      <c r="D350" s="8">
        <v>3000</v>
      </c>
      <c r="E350" s="6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4">
        <v>42545.774189814809</v>
      </c>
      <c r="T350" s="14">
        <v>42605.774189814809</v>
      </c>
    </row>
    <row r="351" spans="1:20" ht="90" x14ac:dyDescent="0.25">
      <c r="A351">
        <v>3627</v>
      </c>
      <c r="B351" s="3" t="s">
        <v>3625</v>
      </c>
      <c r="C351" s="3" t="s">
        <v>7737</v>
      </c>
      <c r="D351" s="8">
        <v>2000</v>
      </c>
      <c r="E351" s="6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4">
        <v>42460.741747685184</v>
      </c>
      <c r="T351" s="14">
        <v>42511.165972222225</v>
      </c>
    </row>
    <row r="352" spans="1:20" ht="60" x14ac:dyDescent="0.25">
      <c r="A352">
        <v>3648</v>
      </c>
      <c r="B352" s="3" t="s">
        <v>3646</v>
      </c>
      <c r="C352" s="3" t="s">
        <v>7758</v>
      </c>
      <c r="D352" s="8">
        <v>40000</v>
      </c>
      <c r="E352" s="6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4">
        <v>41887.292187500003</v>
      </c>
      <c r="T352" s="14">
        <v>41917.292187500003</v>
      </c>
    </row>
    <row r="353" spans="1:20" ht="75" x14ac:dyDescent="0.25">
      <c r="A353">
        <v>3651</v>
      </c>
      <c r="B353" s="3" t="s">
        <v>3649</v>
      </c>
      <c r="C353" s="3" t="s">
        <v>7761</v>
      </c>
      <c r="D353" s="8">
        <v>500</v>
      </c>
      <c r="E353" s="6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4">
        <v>41828.646319444444</v>
      </c>
      <c r="T353" s="14">
        <v>41861.665972222225</v>
      </c>
    </row>
    <row r="354" spans="1:20" ht="90" x14ac:dyDescent="0.25">
      <c r="A354">
        <v>3655</v>
      </c>
      <c r="B354" s="3" t="s">
        <v>3652</v>
      </c>
      <c r="C354" s="3" t="s">
        <v>7765</v>
      </c>
      <c r="D354" s="8">
        <v>5000</v>
      </c>
      <c r="E354" s="6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4">
        <v>42173.803217592591</v>
      </c>
      <c r="T354" s="14">
        <v>42203.290972222225</v>
      </c>
    </row>
    <row r="355" spans="1:20" ht="45" x14ac:dyDescent="0.25">
      <c r="A355">
        <v>3658</v>
      </c>
      <c r="B355" s="3" t="s">
        <v>3655</v>
      </c>
      <c r="C355" s="3" t="s">
        <v>7768</v>
      </c>
      <c r="D355" s="8">
        <v>1500</v>
      </c>
      <c r="E355" s="6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4">
        <v>41775.858564814815</v>
      </c>
      <c r="T355" s="14">
        <v>41822.165972222225</v>
      </c>
    </row>
    <row r="356" spans="1:20" ht="75" x14ac:dyDescent="0.25">
      <c r="A356">
        <v>3659</v>
      </c>
      <c r="B356" s="3" t="s">
        <v>3656</v>
      </c>
      <c r="C356" s="3" t="s">
        <v>7769</v>
      </c>
      <c r="D356" s="8">
        <v>3000</v>
      </c>
      <c r="E356" s="6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4">
        <v>42055.277199074073</v>
      </c>
      <c r="T356" s="14">
        <v>42082.610416666663</v>
      </c>
    </row>
    <row r="357" spans="1:20" ht="75" x14ac:dyDescent="0.25">
      <c r="A357">
        <v>3661</v>
      </c>
      <c r="B357" s="3" t="s">
        <v>3658</v>
      </c>
      <c r="C357" s="3" t="s">
        <v>7771</v>
      </c>
      <c r="D357" s="8">
        <v>3000</v>
      </c>
      <c r="E357" s="6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4">
        <v>42447.896666666667</v>
      </c>
      <c r="T357" s="14">
        <v>42470.166666666672</v>
      </c>
    </row>
    <row r="358" spans="1:20" ht="75" x14ac:dyDescent="0.25">
      <c r="A358">
        <v>3664</v>
      </c>
      <c r="B358" s="3" t="s">
        <v>3661</v>
      </c>
      <c r="C358" s="3" t="s">
        <v>7774</v>
      </c>
      <c r="D358" s="8">
        <v>800</v>
      </c>
      <c r="E358" s="6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4">
        <v>42523.248715277776</v>
      </c>
      <c r="T358" s="14">
        <v>42537.248715277776</v>
      </c>
    </row>
    <row r="359" spans="1:20" ht="60" x14ac:dyDescent="0.25">
      <c r="A359">
        <v>3666</v>
      </c>
      <c r="B359" s="3" t="s">
        <v>3663</v>
      </c>
      <c r="C359" s="3" t="s">
        <v>7776</v>
      </c>
      <c r="D359" s="8">
        <v>1200</v>
      </c>
      <c r="E359" s="6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4">
        <v>41822.90488425926</v>
      </c>
      <c r="T359" s="14">
        <v>41844.291666666664</v>
      </c>
    </row>
    <row r="360" spans="1:20" ht="90" x14ac:dyDescent="0.25">
      <c r="A360">
        <v>3668</v>
      </c>
      <c r="B360" s="3" t="s">
        <v>3665</v>
      </c>
      <c r="C360" s="3" t="s">
        <v>7778</v>
      </c>
      <c r="D360" s="8">
        <v>1000</v>
      </c>
      <c r="E360" s="6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4">
        <v>42185.556157407409</v>
      </c>
      <c r="T360" s="14">
        <v>42208.772916666669</v>
      </c>
    </row>
    <row r="361" spans="1:20" ht="90" x14ac:dyDescent="0.25">
      <c r="A361">
        <v>3671</v>
      </c>
      <c r="B361" s="3" t="s">
        <v>3668</v>
      </c>
      <c r="C361" s="3" t="s">
        <v>7781</v>
      </c>
      <c r="D361" s="8">
        <v>3500</v>
      </c>
      <c r="E361" s="6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4">
        <v>41820.62809027778</v>
      </c>
      <c r="T361" s="14">
        <v>41841.165972222225</v>
      </c>
    </row>
    <row r="362" spans="1:20" ht="90" x14ac:dyDescent="0.25">
      <c r="A362">
        <v>3676</v>
      </c>
      <c r="B362" s="3" t="s">
        <v>3673</v>
      </c>
      <c r="C362" s="3" t="s">
        <v>7786</v>
      </c>
      <c r="D362" s="8">
        <v>800</v>
      </c>
      <c r="E362" s="6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4">
        <v>41876.815787037034</v>
      </c>
      <c r="T362" s="14">
        <v>41894.815787037034</v>
      </c>
    </row>
    <row r="363" spans="1:20" ht="60" x14ac:dyDescent="0.25">
      <c r="A363">
        <v>3677</v>
      </c>
      <c r="B363" s="3" t="s">
        <v>3674</v>
      </c>
      <c r="C363" s="3" t="s">
        <v>7787</v>
      </c>
      <c r="D363" s="8">
        <v>12000</v>
      </c>
      <c r="E363" s="6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4">
        <v>41802.574282407404</v>
      </c>
      <c r="T363" s="14">
        <v>41823.165972222225</v>
      </c>
    </row>
    <row r="364" spans="1:20" ht="90" x14ac:dyDescent="0.25">
      <c r="A364">
        <v>3679</v>
      </c>
      <c r="B364" s="3" t="s">
        <v>3676</v>
      </c>
      <c r="C364" s="3" t="s">
        <v>7789</v>
      </c>
      <c r="D364" s="8">
        <v>2000</v>
      </c>
      <c r="E364" s="6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4">
        <v>41786.761354166665</v>
      </c>
      <c r="T364" s="14">
        <v>41821.207638888889</v>
      </c>
    </row>
    <row r="365" spans="1:20" ht="75" x14ac:dyDescent="0.25">
      <c r="A365">
        <v>3680</v>
      </c>
      <c r="B365" s="3" t="s">
        <v>3677</v>
      </c>
      <c r="C365" s="3" t="s">
        <v>7790</v>
      </c>
      <c r="D365" s="8">
        <v>3000</v>
      </c>
      <c r="E365" s="6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4">
        <v>42627.454097222217</v>
      </c>
      <c r="T365" s="14">
        <v>42648.454097222217</v>
      </c>
    </row>
    <row r="366" spans="1:20" ht="105" x14ac:dyDescent="0.25">
      <c r="A366">
        <v>3681</v>
      </c>
      <c r="B366" s="3" t="s">
        <v>3678</v>
      </c>
      <c r="C366" s="3" t="s">
        <v>7791</v>
      </c>
      <c r="D366" s="8">
        <v>1000</v>
      </c>
      <c r="E366" s="6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4">
        <v>42374.651504629626</v>
      </c>
      <c r="T366" s="14">
        <v>42384.651504629626</v>
      </c>
    </row>
    <row r="367" spans="1:20" ht="90" x14ac:dyDescent="0.25">
      <c r="A367">
        <v>3682</v>
      </c>
      <c r="B367" s="3" t="s">
        <v>3679</v>
      </c>
      <c r="C367" s="3" t="s">
        <v>7792</v>
      </c>
      <c r="D367" s="8">
        <v>3000</v>
      </c>
      <c r="E367" s="6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4">
        <v>41772.685393518521</v>
      </c>
      <c r="T367" s="14">
        <v>41806.290972222225</v>
      </c>
    </row>
    <row r="368" spans="1:20" ht="60" x14ac:dyDescent="0.25">
      <c r="A368">
        <v>3683</v>
      </c>
      <c r="B368" s="3" t="s">
        <v>3680</v>
      </c>
      <c r="C368" s="3" t="s">
        <v>7793</v>
      </c>
      <c r="D368" s="8">
        <v>3500</v>
      </c>
      <c r="E368" s="6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4">
        <v>42633.116851851853</v>
      </c>
      <c r="T368" s="14">
        <v>42663.116851851853</v>
      </c>
    </row>
    <row r="369" spans="1:20" ht="90" x14ac:dyDescent="0.25">
      <c r="A369">
        <v>3684</v>
      </c>
      <c r="B369" s="3" t="s">
        <v>3681</v>
      </c>
      <c r="C369" s="3" t="s">
        <v>7794</v>
      </c>
      <c r="D369" s="8">
        <v>750</v>
      </c>
      <c r="E369" s="6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4">
        <v>42219.180393518516</v>
      </c>
      <c r="T369" s="14">
        <v>42249.180393518516</v>
      </c>
    </row>
    <row r="370" spans="1:20" ht="75" x14ac:dyDescent="0.25">
      <c r="A370">
        <v>3685</v>
      </c>
      <c r="B370" s="3" t="s">
        <v>3682</v>
      </c>
      <c r="C370" s="3" t="s">
        <v>7795</v>
      </c>
      <c r="D370" s="8">
        <v>5000</v>
      </c>
      <c r="E370" s="6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4">
        <v>41753.593275462961</v>
      </c>
      <c r="T370" s="14">
        <v>41778.875</v>
      </c>
    </row>
    <row r="371" spans="1:20" ht="75" x14ac:dyDescent="0.25">
      <c r="A371">
        <v>3686</v>
      </c>
      <c r="B371" s="3" t="s">
        <v>3683</v>
      </c>
      <c r="C371" s="3" t="s">
        <v>7796</v>
      </c>
      <c r="D371" s="8">
        <v>350</v>
      </c>
      <c r="E371" s="6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4">
        <v>42230.662731481483</v>
      </c>
      <c r="T371" s="14">
        <v>42245.165972222225</v>
      </c>
    </row>
    <row r="372" spans="1:20" ht="90" x14ac:dyDescent="0.25">
      <c r="A372">
        <v>3687</v>
      </c>
      <c r="B372" s="3" t="s">
        <v>3684</v>
      </c>
      <c r="C372" s="3" t="s">
        <v>7797</v>
      </c>
      <c r="D372" s="8">
        <v>5000</v>
      </c>
      <c r="E372" s="6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4">
        <v>41787.218229166669</v>
      </c>
      <c r="T372" s="14">
        <v>41817.218229166669</v>
      </c>
    </row>
    <row r="373" spans="1:20" ht="90" x14ac:dyDescent="0.25">
      <c r="A373">
        <v>3689</v>
      </c>
      <c r="B373" s="3" t="s">
        <v>3686</v>
      </c>
      <c r="C373" s="3" t="s">
        <v>7799</v>
      </c>
      <c r="D373" s="8">
        <v>3000</v>
      </c>
      <c r="E373" s="6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4">
        <v>42147.826840277776</v>
      </c>
      <c r="T373" s="14">
        <v>42176.934027777781</v>
      </c>
    </row>
    <row r="374" spans="1:20" ht="75" x14ac:dyDescent="0.25">
      <c r="A374">
        <v>3690</v>
      </c>
      <c r="B374" s="3" t="s">
        <v>3687</v>
      </c>
      <c r="C374" s="3" t="s">
        <v>7800</v>
      </c>
      <c r="D374" s="8">
        <v>1500</v>
      </c>
      <c r="E374" s="6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4">
        <v>41940.598182870373</v>
      </c>
      <c r="T374" s="14">
        <v>41970.639849537038</v>
      </c>
    </row>
    <row r="375" spans="1:20" ht="90" x14ac:dyDescent="0.25">
      <c r="A375">
        <v>3691</v>
      </c>
      <c r="B375" s="3" t="s">
        <v>3688</v>
      </c>
      <c r="C375" s="3" t="s">
        <v>7801</v>
      </c>
      <c r="D375" s="8">
        <v>40000</v>
      </c>
      <c r="E375" s="6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4">
        <v>42020.700567129628</v>
      </c>
      <c r="T375" s="14">
        <v>42065.207638888889</v>
      </c>
    </row>
    <row r="376" spans="1:20" ht="60" x14ac:dyDescent="0.25">
      <c r="A376">
        <v>3692</v>
      </c>
      <c r="B376" s="3" t="s">
        <v>3689</v>
      </c>
      <c r="C376" s="3" t="s">
        <v>7802</v>
      </c>
      <c r="D376" s="8">
        <v>1000</v>
      </c>
      <c r="E376" s="6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4">
        <v>41891.96503472222</v>
      </c>
      <c r="T376" s="14">
        <v>41901</v>
      </c>
    </row>
    <row r="377" spans="1:20" ht="75" x14ac:dyDescent="0.25">
      <c r="A377">
        <v>3694</v>
      </c>
      <c r="B377" s="3" t="s">
        <v>3691</v>
      </c>
      <c r="C377" s="3" t="s">
        <v>7804</v>
      </c>
      <c r="D377" s="8">
        <v>3500</v>
      </c>
      <c r="E377" s="6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4">
        <v>42490.133877314816</v>
      </c>
      <c r="T377" s="14">
        <v>42527.083333333328</v>
      </c>
    </row>
    <row r="378" spans="1:20" ht="90" x14ac:dyDescent="0.25">
      <c r="A378">
        <v>3695</v>
      </c>
      <c r="B378" s="3" t="s">
        <v>3692</v>
      </c>
      <c r="C378" s="3" t="s">
        <v>7805</v>
      </c>
      <c r="D378" s="8">
        <v>4000</v>
      </c>
      <c r="E378" s="6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4">
        <v>41995.870486111111</v>
      </c>
      <c r="T378" s="14">
        <v>42015.870486111111</v>
      </c>
    </row>
    <row r="379" spans="1:20" ht="75" x14ac:dyDescent="0.25">
      <c r="A379">
        <v>3698</v>
      </c>
      <c r="B379" s="3" t="s">
        <v>3695</v>
      </c>
      <c r="C379" s="3" t="s">
        <v>7808</v>
      </c>
      <c r="D379" s="8">
        <v>5000</v>
      </c>
      <c r="E379" s="6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4">
        <v>42401.806562500002</v>
      </c>
      <c r="T379" s="14">
        <v>42431.806562500002</v>
      </c>
    </row>
    <row r="380" spans="1:20" ht="75" x14ac:dyDescent="0.25">
      <c r="A380">
        <v>3699</v>
      </c>
      <c r="B380" s="3" t="s">
        <v>3696</v>
      </c>
      <c r="C380" s="3" t="s">
        <v>7809</v>
      </c>
      <c r="D380" s="8">
        <v>2500</v>
      </c>
      <c r="E380" s="6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4">
        <v>41897.602037037039</v>
      </c>
      <c r="T380" s="14">
        <v>41927.602037037039</v>
      </c>
    </row>
    <row r="381" spans="1:20" ht="45" x14ac:dyDescent="0.25">
      <c r="A381">
        <v>3700</v>
      </c>
      <c r="B381" s="3" t="s">
        <v>3697</v>
      </c>
      <c r="C381" s="3" t="s">
        <v>7810</v>
      </c>
      <c r="D381" s="8">
        <v>500</v>
      </c>
      <c r="E381" s="6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4">
        <v>41882.585648148146</v>
      </c>
      <c r="T381" s="14">
        <v>41912.666666666664</v>
      </c>
    </row>
    <row r="382" spans="1:20" ht="90" x14ac:dyDescent="0.25">
      <c r="A382">
        <v>3703</v>
      </c>
      <c r="B382" s="3" t="s">
        <v>3700</v>
      </c>
      <c r="C382" s="3" t="s">
        <v>7813</v>
      </c>
      <c r="D382" s="8">
        <v>1050</v>
      </c>
      <c r="E382" s="6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4">
        <v>42556.504490740743</v>
      </c>
      <c r="T382" s="14">
        <v>42595.290972222225</v>
      </c>
    </row>
    <row r="383" spans="1:20" ht="90" x14ac:dyDescent="0.25">
      <c r="A383">
        <v>3705</v>
      </c>
      <c r="B383" s="3" t="s">
        <v>3702</v>
      </c>
      <c r="C383" s="3" t="s">
        <v>7815</v>
      </c>
      <c r="D383" s="8">
        <v>2827</v>
      </c>
      <c r="E383" s="6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4">
        <v>41792.542986111112</v>
      </c>
      <c r="T383" s="14">
        <v>41813.75</v>
      </c>
    </row>
    <row r="384" spans="1:20" ht="75" x14ac:dyDescent="0.25">
      <c r="A384">
        <v>3706</v>
      </c>
      <c r="B384" s="3" t="s">
        <v>3703</v>
      </c>
      <c r="C384" s="3" t="s">
        <v>7816</v>
      </c>
      <c r="D384" s="8">
        <v>1500</v>
      </c>
      <c r="E384" s="6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4">
        <v>41879.913761574076</v>
      </c>
      <c r="T384" s="14">
        <v>41894.913761574076</v>
      </c>
    </row>
    <row r="385" spans="1:20" ht="75" x14ac:dyDescent="0.25">
      <c r="A385">
        <v>3707</v>
      </c>
      <c r="B385" s="3" t="s">
        <v>3704</v>
      </c>
      <c r="C385" s="3" t="s">
        <v>7817</v>
      </c>
      <c r="D385" s="8">
        <v>1000</v>
      </c>
      <c r="E385" s="6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4">
        <v>42552.048356481479</v>
      </c>
      <c r="T385" s="14">
        <v>42573.226388888885</v>
      </c>
    </row>
    <row r="386" spans="1:20" ht="90" x14ac:dyDescent="0.25">
      <c r="A386">
        <v>3708</v>
      </c>
      <c r="B386" s="3" t="s">
        <v>3705</v>
      </c>
      <c r="C386" s="3" t="s">
        <v>7818</v>
      </c>
      <c r="D386" s="8">
        <v>700</v>
      </c>
      <c r="E386" s="6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4">
        <v>41810.142199074071</v>
      </c>
      <c r="T386" s="14">
        <v>41824.142199074071</v>
      </c>
    </row>
    <row r="387" spans="1:20" ht="75" x14ac:dyDescent="0.25">
      <c r="A387">
        <v>3710</v>
      </c>
      <c r="B387" s="3" t="s">
        <v>3707</v>
      </c>
      <c r="C387" s="3" t="s">
        <v>7820</v>
      </c>
      <c r="D387" s="8">
        <v>1300</v>
      </c>
      <c r="E387" s="6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4">
        <v>42072.576249999998</v>
      </c>
      <c r="T387" s="14">
        <v>42097.576249999998</v>
      </c>
    </row>
    <row r="388" spans="1:20" ht="45" x14ac:dyDescent="0.25">
      <c r="A388">
        <v>3711</v>
      </c>
      <c r="B388" s="3" t="s">
        <v>3708</v>
      </c>
      <c r="C388" s="3" t="s">
        <v>7821</v>
      </c>
      <c r="D388" s="8">
        <v>500</v>
      </c>
      <c r="E388" s="6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4">
        <v>41779.724224537036</v>
      </c>
      <c r="T388" s="14">
        <v>41805.666666666664</v>
      </c>
    </row>
    <row r="389" spans="1:20" ht="90" x14ac:dyDescent="0.25">
      <c r="A389">
        <v>3712</v>
      </c>
      <c r="B389" s="3" t="s">
        <v>3709</v>
      </c>
      <c r="C389" s="3" t="s">
        <v>7822</v>
      </c>
      <c r="D389" s="8">
        <v>7500</v>
      </c>
      <c r="E389" s="6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4">
        <v>42134.172071759262</v>
      </c>
      <c r="T389" s="14">
        <v>42155.290972222225</v>
      </c>
    </row>
    <row r="390" spans="1:20" ht="75" x14ac:dyDescent="0.25">
      <c r="A390">
        <v>3713</v>
      </c>
      <c r="B390" s="3" t="s">
        <v>3710</v>
      </c>
      <c r="C390" s="3" t="s">
        <v>7823</v>
      </c>
      <c r="D390" s="8">
        <v>2000</v>
      </c>
      <c r="E390" s="6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4">
        <v>42505.738032407404</v>
      </c>
      <c r="T390" s="14">
        <v>42525.738032407404</v>
      </c>
    </row>
    <row r="391" spans="1:20" ht="90" x14ac:dyDescent="0.25">
      <c r="A391">
        <v>3714</v>
      </c>
      <c r="B391" s="3" t="s">
        <v>3711</v>
      </c>
      <c r="C391" s="3" t="s">
        <v>7824</v>
      </c>
      <c r="D391" s="8">
        <v>10000</v>
      </c>
      <c r="E391" s="6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4">
        <v>42118.556331018524</v>
      </c>
      <c r="T391" s="14">
        <v>42150.165972222225</v>
      </c>
    </row>
    <row r="392" spans="1:20" ht="75" x14ac:dyDescent="0.25">
      <c r="A392">
        <v>3716</v>
      </c>
      <c r="B392" s="3" t="s">
        <v>3713</v>
      </c>
      <c r="C392" s="3" t="s">
        <v>7826</v>
      </c>
      <c r="D392" s="8">
        <v>800</v>
      </c>
      <c r="E392" s="6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4">
        <v>42360.887835648144</v>
      </c>
      <c r="T392" s="14">
        <v>42390.887835648144</v>
      </c>
    </row>
    <row r="393" spans="1:20" ht="45" x14ac:dyDescent="0.25">
      <c r="A393">
        <v>3720</v>
      </c>
      <c r="B393" s="3" t="s">
        <v>3717</v>
      </c>
      <c r="C393" s="3" t="s">
        <v>7830</v>
      </c>
      <c r="D393" s="8">
        <v>3300</v>
      </c>
      <c r="E393" s="6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4">
        <v>42165.993125000001</v>
      </c>
      <c r="T393" s="14">
        <v>42187.993125000001</v>
      </c>
    </row>
    <row r="394" spans="1:20" ht="90" x14ac:dyDescent="0.25">
      <c r="A394">
        <v>3721</v>
      </c>
      <c r="B394" s="3" t="s">
        <v>3718</v>
      </c>
      <c r="C394" s="3" t="s">
        <v>7831</v>
      </c>
      <c r="D394" s="8">
        <v>5000</v>
      </c>
      <c r="E394" s="6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4">
        <v>41927.936157407406</v>
      </c>
      <c r="T394" s="14">
        <v>41948.977824074071</v>
      </c>
    </row>
    <row r="395" spans="1:20" ht="90" x14ac:dyDescent="0.25">
      <c r="A395">
        <v>3726</v>
      </c>
      <c r="B395" s="3" t="s">
        <v>3723</v>
      </c>
      <c r="C395" s="3" t="s">
        <v>7836</v>
      </c>
      <c r="D395" s="8">
        <v>850</v>
      </c>
      <c r="E395" s="6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4">
        <v>42462.140868055561</v>
      </c>
      <c r="T395" s="14">
        <v>42489.875</v>
      </c>
    </row>
    <row r="396" spans="1:20" ht="75" x14ac:dyDescent="0.25">
      <c r="A396">
        <v>3727</v>
      </c>
      <c r="B396" s="3" t="s">
        <v>3724</v>
      </c>
      <c r="C396" s="3" t="s">
        <v>7837</v>
      </c>
      <c r="D396" s="8">
        <v>2000</v>
      </c>
      <c r="E396" s="6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4">
        <v>42632.348310185189</v>
      </c>
      <c r="T396" s="14">
        <v>42663.204861111109</v>
      </c>
    </row>
    <row r="397" spans="1:20" ht="75" x14ac:dyDescent="0.25">
      <c r="A397">
        <v>3810</v>
      </c>
      <c r="B397" s="3" t="s">
        <v>3807</v>
      </c>
      <c r="C397" s="3" t="s">
        <v>7920</v>
      </c>
      <c r="D397" s="8">
        <v>1500</v>
      </c>
      <c r="E397" s="6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4">
        <v>42054.849050925928</v>
      </c>
      <c r="T397" s="14">
        <v>42084.807384259257</v>
      </c>
    </row>
    <row r="398" spans="1:20" ht="90" x14ac:dyDescent="0.25">
      <c r="A398">
        <v>3813</v>
      </c>
      <c r="B398" s="3" t="s">
        <v>3810</v>
      </c>
      <c r="C398" s="3" t="s">
        <v>7923</v>
      </c>
      <c r="D398" s="8">
        <v>2100</v>
      </c>
      <c r="E398" s="6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4">
        <v>42497.275706018518</v>
      </c>
      <c r="T398" s="14">
        <v>42535.904861111107</v>
      </c>
    </row>
    <row r="399" spans="1:20" ht="90" x14ac:dyDescent="0.25">
      <c r="A399">
        <v>3814</v>
      </c>
      <c r="B399" s="3" t="s">
        <v>3811</v>
      </c>
      <c r="C399" s="3" t="s">
        <v>7924</v>
      </c>
      <c r="D399" s="8">
        <v>1500</v>
      </c>
      <c r="E399" s="6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4">
        <v>42058.904074074075</v>
      </c>
      <c r="T399" s="14">
        <v>42095.165972222225</v>
      </c>
    </row>
    <row r="400" spans="1:20" ht="105" x14ac:dyDescent="0.25">
      <c r="A400">
        <v>3816</v>
      </c>
      <c r="B400" s="3" t="s">
        <v>3813</v>
      </c>
      <c r="C400" s="3" t="s">
        <v>7926</v>
      </c>
      <c r="D400" s="8">
        <v>1500</v>
      </c>
      <c r="E400" s="6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4">
        <v>41807.690081018518</v>
      </c>
      <c r="T400" s="14">
        <v>41837.690081018518</v>
      </c>
    </row>
    <row r="401" spans="1:20" ht="90" x14ac:dyDescent="0.25">
      <c r="A401">
        <v>3817</v>
      </c>
      <c r="B401" s="3" t="s">
        <v>3814</v>
      </c>
      <c r="C401" s="3" t="s">
        <v>7927</v>
      </c>
      <c r="D401" s="8">
        <v>2000</v>
      </c>
      <c r="E401" s="6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4">
        <v>42284.69694444444</v>
      </c>
      <c r="T401" s="14">
        <v>42301.165972222225</v>
      </c>
    </row>
    <row r="402" spans="1:20" ht="75" x14ac:dyDescent="0.25">
      <c r="A402">
        <v>3818</v>
      </c>
      <c r="B402" s="3" t="s">
        <v>3815</v>
      </c>
      <c r="C402" s="3" t="s">
        <v>7928</v>
      </c>
      <c r="D402" s="8">
        <v>250</v>
      </c>
      <c r="E402" s="6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4">
        <v>42045.84238425926</v>
      </c>
      <c r="T402" s="14">
        <v>42075.800717592589</v>
      </c>
    </row>
    <row r="403" spans="1:20" ht="90" x14ac:dyDescent="0.25">
      <c r="A403">
        <v>3819</v>
      </c>
      <c r="B403" s="3" t="s">
        <v>3816</v>
      </c>
      <c r="C403" s="3" t="s">
        <v>7817</v>
      </c>
      <c r="D403" s="8">
        <v>1000</v>
      </c>
      <c r="E403" s="6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4">
        <v>42184.209537037037</v>
      </c>
      <c r="T403" s="14">
        <v>42202.876388888893</v>
      </c>
    </row>
    <row r="404" spans="1:20" ht="90" x14ac:dyDescent="0.25">
      <c r="A404">
        <v>3821</v>
      </c>
      <c r="B404" s="3" t="s">
        <v>3818</v>
      </c>
      <c r="C404" s="3" t="s">
        <v>7930</v>
      </c>
      <c r="D404" s="8">
        <v>3500</v>
      </c>
      <c r="E404" s="6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4">
        <v>42341.180636574078</v>
      </c>
      <c r="T404" s="14">
        <v>42373.180636574078</v>
      </c>
    </row>
    <row r="405" spans="1:20" ht="75" x14ac:dyDescent="0.25">
      <c r="A405">
        <v>3823</v>
      </c>
      <c r="B405" s="3" t="s">
        <v>3820</v>
      </c>
      <c r="C405" s="3" t="s">
        <v>7932</v>
      </c>
      <c r="D405" s="8">
        <v>2500</v>
      </c>
      <c r="E405" s="6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4">
        <v>42170.910231481481</v>
      </c>
      <c r="T405" s="14">
        <v>42205.165972222225</v>
      </c>
    </row>
    <row r="406" spans="1:20" ht="90" x14ac:dyDescent="0.25">
      <c r="A406">
        <v>3825</v>
      </c>
      <c r="B406" s="3" t="s">
        <v>3822</v>
      </c>
      <c r="C406" s="3" t="s">
        <v>7934</v>
      </c>
      <c r="D406" s="8">
        <v>5000</v>
      </c>
      <c r="E406" s="6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4">
        <v>42151.069606481484</v>
      </c>
      <c r="T406" s="14">
        <v>42172.069606481484</v>
      </c>
    </row>
    <row r="407" spans="1:20" ht="75" x14ac:dyDescent="0.25">
      <c r="A407">
        <v>3828</v>
      </c>
      <c r="B407" s="3" t="s">
        <v>3825</v>
      </c>
      <c r="C407" s="3" t="s">
        <v>7937</v>
      </c>
      <c r="D407" s="8">
        <v>5000</v>
      </c>
      <c r="E407" s="6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4">
        <v>41944.527627314819</v>
      </c>
      <c r="T407" s="14">
        <v>42004.569293981483</v>
      </c>
    </row>
    <row r="408" spans="1:20" ht="75" x14ac:dyDescent="0.25">
      <c r="A408">
        <v>3829</v>
      </c>
      <c r="B408" s="3" t="s">
        <v>3826</v>
      </c>
      <c r="C408" s="3" t="s">
        <v>7938</v>
      </c>
      <c r="D408" s="8">
        <v>500</v>
      </c>
      <c r="E408" s="6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4">
        <v>42593.865405092598</v>
      </c>
      <c r="T408" s="14">
        <v>42613.865405092598</v>
      </c>
    </row>
    <row r="409" spans="1:20" ht="75" x14ac:dyDescent="0.25">
      <c r="A409">
        <v>3830</v>
      </c>
      <c r="B409" s="3" t="s">
        <v>3827</v>
      </c>
      <c r="C409" s="3" t="s">
        <v>7939</v>
      </c>
      <c r="D409" s="8">
        <v>100</v>
      </c>
      <c r="E409" s="6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4">
        <v>42503.740868055553</v>
      </c>
      <c r="T409" s="14">
        <v>42517.740868055553</v>
      </c>
    </row>
    <row r="410" spans="1:20" ht="90" x14ac:dyDescent="0.25">
      <c r="A410">
        <v>3831</v>
      </c>
      <c r="B410" s="3" t="s">
        <v>3828</v>
      </c>
      <c r="C410" s="3" t="s">
        <v>7940</v>
      </c>
      <c r="D410" s="8">
        <v>500</v>
      </c>
      <c r="E410" s="6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4">
        <v>41927.848900462966</v>
      </c>
      <c r="T410" s="14">
        <v>41948.890567129631</v>
      </c>
    </row>
    <row r="411" spans="1:20" ht="90" x14ac:dyDescent="0.25">
      <c r="A411">
        <v>3832</v>
      </c>
      <c r="B411" s="3" t="s">
        <v>3829</v>
      </c>
      <c r="C411" s="3" t="s">
        <v>7941</v>
      </c>
      <c r="D411" s="8">
        <v>1200</v>
      </c>
      <c r="E411" s="6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4">
        <v>42375.114988425921</v>
      </c>
      <c r="T411" s="14">
        <v>42420.114988425921</v>
      </c>
    </row>
    <row r="412" spans="1:20" ht="75" x14ac:dyDescent="0.25">
      <c r="A412">
        <v>3836</v>
      </c>
      <c r="B412" s="3" t="s">
        <v>3833</v>
      </c>
      <c r="C412" s="3" t="s">
        <v>7945</v>
      </c>
      <c r="D412" s="8">
        <v>800</v>
      </c>
      <c r="E412" s="6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4">
        <v>42553.926527777774</v>
      </c>
      <c r="T412" s="14">
        <v>42585.172916666663</v>
      </c>
    </row>
    <row r="413" spans="1:20" ht="90" x14ac:dyDescent="0.25">
      <c r="A413">
        <v>3839</v>
      </c>
      <c r="B413" s="3" t="s">
        <v>3836</v>
      </c>
      <c r="C413" s="3" t="s">
        <v>7948</v>
      </c>
      <c r="D413" s="8">
        <v>2000</v>
      </c>
      <c r="E413" s="6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4">
        <v>42155.142638888887</v>
      </c>
      <c r="T413" s="14">
        <v>42215.142638888887</v>
      </c>
    </row>
  </sheetData>
  <conditionalFormatting sqref="F1:F413">
    <cfRule type="cellIs" dxfId="7" priority="3" operator="equal">
      <formula>"failed"</formula>
    </cfRule>
    <cfRule type="containsText" dxfId="6" priority="4" operator="containsText" text="canceled">
      <formula>NOT(ISERROR(SEARCH("canceled",F1)))</formula>
    </cfRule>
    <cfRule type="cellIs" dxfId="5" priority="5" operator="equal">
      <formula>"successful"</formula>
    </cfRule>
    <cfRule type="cellIs" dxfId="4" priority="6" operator="equal">
      <formula>"live"</formula>
    </cfRule>
  </conditionalFormatting>
  <conditionalFormatting sqref="O2:O413 O1:P1 R1:S1">
    <cfRule type="colorScale" priority="2">
      <colorScale>
        <cfvo type="min"/>
        <cfvo type="percentile" val="90"/>
        <color rgb="FFFF7128"/>
        <color rgb="FF00B0F0"/>
      </colorScale>
    </cfRule>
  </conditionalFormatting>
  <conditionalFormatting sqref="T1">
    <cfRule type="colorScale" priority="1">
      <colorScale>
        <cfvo type="min"/>
        <cfvo type="percentile" val="90"/>
        <color rgb="FFFF7128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2E8412-DAB8-47B6-BBBF-F6422F1359DB}">
  <sheetPr codeName="Sheet8"/>
  <dimension ref="A1:T251"/>
  <sheetViews>
    <sheetView zoomScale="85" zoomScaleNormal="85" workbookViewId="0">
      <selection activeCell="V2" sqref="V2"/>
    </sheetView>
  </sheetViews>
  <sheetFormatPr defaultRowHeight="15" x14ac:dyDescent="0.25"/>
  <cols>
    <col min="1" max="1" width="5.140625" bestFit="1" customWidth="1"/>
    <col min="2" max="2" width="25.7109375" customWidth="1"/>
    <col min="3" max="3" width="36.7109375" customWidth="1"/>
    <col min="4" max="4" width="7.140625" bestFit="1" customWidth="1"/>
    <col min="5" max="5" width="10.28515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.28515625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" bestFit="1" customWidth="1"/>
    <col min="18" max="18" width="11.85546875" bestFit="1" customWidth="1"/>
    <col min="19" max="19" width="21.140625" bestFit="1" customWidth="1"/>
    <col min="20" max="20" width="20.71093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7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60" x14ac:dyDescent="0.25">
      <c r="A2">
        <v>2843</v>
      </c>
      <c r="B2" s="3" t="s">
        <v>2843</v>
      </c>
      <c r="C2" s="3" t="s">
        <v>6953</v>
      </c>
      <c r="D2" s="8">
        <v>1200</v>
      </c>
      <c r="E2" s="6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4">
        <v>42492.737847222219</v>
      </c>
      <c r="T2" s="14">
        <v>42534.166666666672</v>
      </c>
    </row>
    <row r="3" spans="1:20" ht="60" x14ac:dyDescent="0.25">
      <c r="A3">
        <v>2845</v>
      </c>
      <c r="B3" s="3" t="s">
        <v>2845</v>
      </c>
      <c r="C3" s="3" t="s">
        <v>6955</v>
      </c>
      <c r="D3" s="8">
        <v>7500</v>
      </c>
      <c r="E3" s="6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4">
        <v>42103.016585648147</v>
      </c>
      <c r="T3" s="14">
        <v>42163.016585648147</v>
      </c>
    </row>
    <row r="4" spans="1:20" ht="75" x14ac:dyDescent="0.25">
      <c r="A4">
        <v>2846</v>
      </c>
      <c r="B4" s="3" t="s">
        <v>2846</v>
      </c>
      <c r="C4" s="3" t="s">
        <v>6956</v>
      </c>
      <c r="D4" s="8">
        <v>8000</v>
      </c>
      <c r="E4" s="6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4">
        <v>42108.692060185189</v>
      </c>
      <c r="T4" s="14">
        <v>42153.692060185189</v>
      </c>
    </row>
    <row r="5" spans="1:20" ht="60" x14ac:dyDescent="0.25">
      <c r="A5">
        <v>2847</v>
      </c>
      <c r="B5" s="3" t="s">
        <v>2847</v>
      </c>
      <c r="C5" s="3" t="s">
        <v>6957</v>
      </c>
      <c r="D5" s="8">
        <v>2000</v>
      </c>
      <c r="E5" s="6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4">
        <v>42453.806307870371</v>
      </c>
      <c r="T5" s="14">
        <v>42513.806307870371</v>
      </c>
    </row>
    <row r="6" spans="1:20" ht="60" x14ac:dyDescent="0.25">
      <c r="A6">
        <v>2848</v>
      </c>
      <c r="B6" s="3" t="s">
        <v>2848</v>
      </c>
      <c r="C6" s="3" t="s">
        <v>6958</v>
      </c>
      <c r="D6" s="8">
        <v>35000</v>
      </c>
      <c r="E6" s="6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4">
        <v>42123.648831018523</v>
      </c>
      <c r="T6" s="14">
        <v>42153.648831018523</v>
      </c>
    </row>
    <row r="7" spans="1:20" ht="60" x14ac:dyDescent="0.25">
      <c r="A7">
        <v>2850</v>
      </c>
      <c r="B7" s="3" t="s">
        <v>2850</v>
      </c>
      <c r="C7" s="3" t="s">
        <v>6960</v>
      </c>
      <c r="D7" s="8">
        <v>8000</v>
      </c>
      <c r="E7" s="6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4">
        <v>41858.007071759261</v>
      </c>
      <c r="T7" s="14">
        <v>41888.007071759261</v>
      </c>
    </row>
    <row r="8" spans="1:20" ht="45" x14ac:dyDescent="0.25">
      <c r="A8">
        <v>2852</v>
      </c>
      <c r="B8" s="3" t="s">
        <v>2852</v>
      </c>
      <c r="C8" s="3" t="s">
        <v>6962</v>
      </c>
      <c r="D8" s="8">
        <v>5000</v>
      </c>
      <c r="E8" s="6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4">
        <v>41781.045173611114</v>
      </c>
      <c r="T8" s="14">
        <v>41811.045173611114</v>
      </c>
    </row>
    <row r="9" spans="1:20" ht="60" x14ac:dyDescent="0.25">
      <c r="A9">
        <v>2855</v>
      </c>
      <c r="B9" s="3" t="s">
        <v>2855</v>
      </c>
      <c r="C9" s="3" t="s">
        <v>6965</v>
      </c>
      <c r="D9" s="8">
        <v>600</v>
      </c>
      <c r="E9" s="6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4">
        <v>42370.007766203707</v>
      </c>
      <c r="T9" s="14">
        <v>42398.981944444444</v>
      </c>
    </row>
    <row r="10" spans="1:20" ht="60" x14ac:dyDescent="0.25">
      <c r="A10">
        <v>2856</v>
      </c>
      <c r="B10" s="3" t="s">
        <v>2856</v>
      </c>
      <c r="C10" s="3" t="s">
        <v>6966</v>
      </c>
      <c r="D10" s="8">
        <v>3000</v>
      </c>
      <c r="E10" s="6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4">
        <v>42165.037581018521</v>
      </c>
      <c r="T10" s="14">
        <v>42224.898611111115</v>
      </c>
    </row>
    <row r="11" spans="1:20" ht="60" x14ac:dyDescent="0.25">
      <c r="A11">
        <v>2860</v>
      </c>
      <c r="B11" s="3" t="s">
        <v>2860</v>
      </c>
      <c r="C11" s="3" t="s">
        <v>6970</v>
      </c>
      <c r="D11" s="8">
        <v>4000</v>
      </c>
      <c r="E11" s="6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4">
        <v>42480.800648148142</v>
      </c>
      <c r="T11" s="14">
        <v>42540.800648148142</v>
      </c>
    </row>
    <row r="12" spans="1:20" ht="60" x14ac:dyDescent="0.25">
      <c r="A12">
        <v>2862</v>
      </c>
      <c r="B12" s="3" t="s">
        <v>2862</v>
      </c>
      <c r="C12" s="3" t="s">
        <v>6972</v>
      </c>
      <c r="D12" s="8">
        <v>12700</v>
      </c>
      <c r="E12" s="6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4">
        <v>41784.789687500001</v>
      </c>
      <c r="T12" s="14">
        <v>41814.789687500001</v>
      </c>
    </row>
    <row r="13" spans="1:20" ht="60" x14ac:dyDescent="0.25">
      <c r="A13">
        <v>2863</v>
      </c>
      <c r="B13" s="3" t="s">
        <v>2863</v>
      </c>
      <c r="C13" s="3" t="s">
        <v>6973</v>
      </c>
      <c r="D13" s="8">
        <v>50000</v>
      </c>
      <c r="E13" s="6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4">
        <v>41831.675034722226</v>
      </c>
      <c r="T13" s="14">
        <v>41891.675034722226</v>
      </c>
    </row>
    <row r="14" spans="1:20" ht="60" x14ac:dyDescent="0.25">
      <c r="A14">
        <v>2865</v>
      </c>
      <c r="B14" s="3" t="s">
        <v>2865</v>
      </c>
      <c r="C14" s="3" t="s">
        <v>6975</v>
      </c>
      <c r="D14" s="8">
        <v>2888</v>
      </c>
      <c r="E14" s="6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4">
        <v>41950.114108796297</v>
      </c>
      <c r="T14" s="14">
        <v>42010.114108796297</v>
      </c>
    </row>
    <row r="15" spans="1:20" ht="60" x14ac:dyDescent="0.25">
      <c r="A15">
        <v>2866</v>
      </c>
      <c r="B15" s="3" t="s">
        <v>2866</v>
      </c>
      <c r="C15" s="3" t="s">
        <v>6976</v>
      </c>
      <c r="D15" s="8">
        <v>5000</v>
      </c>
      <c r="E15" s="6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4">
        <v>42627.955104166671</v>
      </c>
      <c r="T15" s="14">
        <v>42657.916666666672</v>
      </c>
    </row>
    <row r="16" spans="1:20" ht="60" x14ac:dyDescent="0.25">
      <c r="A16">
        <v>2867</v>
      </c>
      <c r="B16" s="3" t="s">
        <v>2867</v>
      </c>
      <c r="C16" s="3" t="s">
        <v>6977</v>
      </c>
      <c r="D16" s="8">
        <v>2500</v>
      </c>
      <c r="E16" s="6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4">
        <v>42531.195277777777</v>
      </c>
      <c r="T16" s="14">
        <v>42555.166666666672</v>
      </c>
    </row>
    <row r="17" spans="1:20" ht="60" x14ac:dyDescent="0.25">
      <c r="A17">
        <v>2868</v>
      </c>
      <c r="B17" s="3" t="s">
        <v>2868</v>
      </c>
      <c r="C17" s="3" t="s">
        <v>6978</v>
      </c>
      <c r="D17" s="8">
        <v>15000</v>
      </c>
      <c r="E17" s="6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4">
        <v>42618.827013888891</v>
      </c>
      <c r="T17" s="14">
        <v>42648.827013888891</v>
      </c>
    </row>
    <row r="18" spans="1:20" ht="60" x14ac:dyDescent="0.25">
      <c r="A18">
        <v>2869</v>
      </c>
      <c r="B18" s="3" t="s">
        <v>2869</v>
      </c>
      <c r="C18" s="3" t="s">
        <v>6979</v>
      </c>
      <c r="D18" s="8">
        <v>20000</v>
      </c>
      <c r="E18" s="6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4">
        <v>42540.593530092592</v>
      </c>
      <c r="T18" s="14">
        <v>42570.593530092592</v>
      </c>
    </row>
    <row r="19" spans="1:20" ht="60" x14ac:dyDescent="0.25">
      <c r="A19">
        <v>2870</v>
      </c>
      <c r="B19" s="3" t="s">
        <v>2870</v>
      </c>
      <c r="C19" s="3" t="s">
        <v>6980</v>
      </c>
      <c r="D19" s="8">
        <v>5000</v>
      </c>
      <c r="E19" s="6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4">
        <v>41746.189409722225</v>
      </c>
      <c r="T19" s="14">
        <v>41776.189409722225</v>
      </c>
    </row>
    <row r="20" spans="1:20" ht="45" x14ac:dyDescent="0.25">
      <c r="A20">
        <v>2871</v>
      </c>
      <c r="B20" s="3" t="s">
        <v>2871</v>
      </c>
      <c r="C20" s="3" t="s">
        <v>6981</v>
      </c>
      <c r="D20" s="8">
        <v>10000</v>
      </c>
      <c r="E20" s="6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4">
        <v>41974.738576388889</v>
      </c>
      <c r="T20" s="14">
        <v>41994.738576388889</v>
      </c>
    </row>
    <row r="21" spans="1:20" ht="45" x14ac:dyDescent="0.25">
      <c r="A21">
        <v>2872</v>
      </c>
      <c r="B21" s="3" t="s">
        <v>2872</v>
      </c>
      <c r="C21" s="3" t="s">
        <v>6982</v>
      </c>
      <c r="D21" s="8">
        <v>3000</v>
      </c>
      <c r="E21" s="6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4">
        <v>42115.11618055556</v>
      </c>
      <c r="T21" s="14">
        <v>42175.11618055556</v>
      </c>
    </row>
    <row r="22" spans="1:20" ht="60" x14ac:dyDescent="0.25">
      <c r="A22">
        <v>2873</v>
      </c>
      <c r="B22" s="3" t="s">
        <v>2873</v>
      </c>
      <c r="C22" s="3" t="s">
        <v>6983</v>
      </c>
      <c r="D22" s="8">
        <v>2500</v>
      </c>
      <c r="E22" s="6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4">
        <v>42002.817488425921</v>
      </c>
      <c r="T22" s="14">
        <v>42032.817488425921</v>
      </c>
    </row>
    <row r="23" spans="1:20" ht="60" x14ac:dyDescent="0.25">
      <c r="A23">
        <v>2874</v>
      </c>
      <c r="B23" s="3" t="s">
        <v>2874</v>
      </c>
      <c r="C23" s="3" t="s">
        <v>6984</v>
      </c>
      <c r="D23" s="8">
        <v>5000</v>
      </c>
      <c r="E23" s="6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4">
        <v>42722.84474537037</v>
      </c>
      <c r="T23" s="14">
        <v>42752.84474537037</v>
      </c>
    </row>
    <row r="24" spans="1:20" ht="60" x14ac:dyDescent="0.25">
      <c r="A24">
        <v>2875</v>
      </c>
      <c r="B24" s="3" t="s">
        <v>2875</v>
      </c>
      <c r="C24" s="3" t="s">
        <v>6985</v>
      </c>
      <c r="D24" s="8">
        <v>20000</v>
      </c>
      <c r="E24" s="6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4">
        <v>42465.128391203703</v>
      </c>
      <c r="T24" s="14">
        <v>42495.128391203703</v>
      </c>
    </row>
    <row r="25" spans="1:20" ht="60" x14ac:dyDescent="0.25">
      <c r="A25">
        <v>2876</v>
      </c>
      <c r="B25" s="3" t="s">
        <v>2876</v>
      </c>
      <c r="C25" s="3" t="s">
        <v>6986</v>
      </c>
      <c r="D25" s="8">
        <v>150000</v>
      </c>
      <c r="E25" s="6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4">
        <v>42171.743969907402</v>
      </c>
      <c r="T25" s="14">
        <v>42201.743969907402</v>
      </c>
    </row>
    <row r="26" spans="1:20" ht="75" x14ac:dyDescent="0.25">
      <c r="A26">
        <v>2877</v>
      </c>
      <c r="B26" s="3" t="s">
        <v>2877</v>
      </c>
      <c r="C26" s="3" t="s">
        <v>6987</v>
      </c>
      <c r="D26" s="8">
        <v>6000</v>
      </c>
      <c r="E26" s="6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4">
        <v>42672.955138888887</v>
      </c>
      <c r="T26" s="14">
        <v>42704.708333333328</v>
      </c>
    </row>
    <row r="27" spans="1:20" ht="45" x14ac:dyDescent="0.25">
      <c r="A27">
        <v>2879</v>
      </c>
      <c r="B27" s="3" t="s">
        <v>2879</v>
      </c>
      <c r="C27" s="3" t="s">
        <v>6989</v>
      </c>
      <c r="D27" s="8">
        <v>11200</v>
      </c>
      <c r="E27" s="6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4">
        <v>42359.725243055553</v>
      </c>
      <c r="T27" s="14">
        <v>42389.725243055553</v>
      </c>
    </row>
    <row r="28" spans="1:20" ht="60" x14ac:dyDescent="0.25">
      <c r="A28">
        <v>2880</v>
      </c>
      <c r="B28" s="3" t="s">
        <v>2880</v>
      </c>
      <c r="C28" s="3" t="s">
        <v>6990</v>
      </c>
      <c r="D28" s="8">
        <v>12000</v>
      </c>
      <c r="E28" s="6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4">
        <v>42192.905694444446</v>
      </c>
      <c r="T28" s="14">
        <v>42236.711805555555</v>
      </c>
    </row>
    <row r="29" spans="1:20" ht="60" x14ac:dyDescent="0.25">
      <c r="A29">
        <v>2881</v>
      </c>
      <c r="B29" s="3" t="s">
        <v>2881</v>
      </c>
      <c r="C29" s="3" t="s">
        <v>6991</v>
      </c>
      <c r="D29" s="8">
        <v>5500</v>
      </c>
      <c r="E29" s="6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4">
        <v>41916.597638888888</v>
      </c>
      <c r="T29" s="14">
        <v>41976.639305555553</v>
      </c>
    </row>
    <row r="30" spans="1:20" ht="60" x14ac:dyDescent="0.25">
      <c r="A30">
        <v>2882</v>
      </c>
      <c r="B30" s="3" t="s">
        <v>2882</v>
      </c>
      <c r="C30" s="3" t="s">
        <v>6992</v>
      </c>
      <c r="D30" s="8">
        <v>750</v>
      </c>
      <c r="E30" s="6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4">
        <v>42461.596273148149</v>
      </c>
      <c r="T30" s="14">
        <v>42491.596273148149</v>
      </c>
    </row>
    <row r="31" spans="1:20" ht="60" x14ac:dyDescent="0.25">
      <c r="A31">
        <v>2883</v>
      </c>
      <c r="B31" s="3" t="s">
        <v>2883</v>
      </c>
      <c r="C31" s="3" t="s">
        <v>6993</v>
      </c>
      <c r="D31" s="8">
        <v>10000</v>
      </c>
      <c r="E31" s="6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4">
        <v>42370.90320601852</v>
      </c>
      <c r="T31" s="14">
        <v>42406.207638888889</v>
      </c>
    </row>
    <row r="32" spans="1:20" ht="45" x14ac:dyDescent="0.25">
      <c r="A32">
        <v>2884</v>
      </c>
      <c r="B32" s="3" t="s">
        <v>2884</v>
      </c>
      <c r="C32" s="3" t="s">
        <v>6994</v>
      </c>
      <c r="D32" s="8">
        <v>45000</v>
      </c>
      <c r="E32" s="6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4">
        <v>41948.727256944447</v>
      </c>
      <c r="T32" s="14">
        <v>41978.727256944447</v>
      </c>
    </row>
    <row r="33" spans="1:20" ht="45" x14ac:dyDescent="0.25">
      <c r="A33">
        <v>2885</v>
      </c>
      <c r="B33" s="3" t="s">
        <v>2885</v>
      </c>
      <c r="C33" s="3" t="s">
        <v>6995</v>
      </c>
      <c r="D33" s="8">
        <v>400</v>
      </c>
      <c r="E33" s="6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4">
        <v>42047.07640046296</v>
      </c>
      <c r="T33" s="14">
        <v>42077.034733796296</v>
      </c>
    </row>
    <row r="34" spans="1:20" ht="60" x14ac:dyDescent="0.25">
      <c r="A34">
        <v>2886</v>
      </c>
      <c r="B34" s="3" t="s">
        <v>2886</v>
      </c>
      <c r="C34" s="3" t="s">
        <v>6996</v>
      </c>
      <c r="D34" s="8">
        <v>200</v>
      </c>
      <c r="E34" s="6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4">
        <v>42261.632916666669</v>
      </c>
      <c r="T34" s="14">
        <v>42266.165972222225</v>
      </c>
    </row>
    <row r="35" spans="1:20" ht="60" x14ac:dyDescent="0.25">
      <c r="A35">
        <v>2887</v>
      </c>
      <c r="B35" s="3" t="s">
        <v>2887</v>
      </c>
      <c r="C35" s="3" t="s">
        <v>6997</v>
      </c>
      <c r="D35" s="8">
        <v>3000</v>
      </c>
      <c r="E35" s="6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4">
        <v>41985.427361111113</v>
      </c>
      <c r="T35" s="14">
        <v>42015.427361111113</v>
      </c>
    </row>
    <row r="36" spans="1:20" ht="60" x14ac:dyDescent="0.25">
      <c r="A36">
        <v>2888</v>
      </c>
      <c r="B36" s="3" t="s">
        <v>2888</v>
      </c>
      <c r="C36" s="3" t="s">
        <v>6998</v>
      </c>
      <c r="D36" s="8">
        <v>30000</v>
      </c>
      <c r="E36" s="6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4">
        <v>41922.535185185188</v>
      </c>
      <c r="T36" s="14">
        <v>41930.207638888889</v>
      </c>
    </row>
    <row r="37" spans="1:20" ht="60" x14ac:dyDescent="0.25">
      <c r="A37">
        <v>2889</v>
      </c>
      <c r="B37" s="3" t="s">
        <v>2889</v>
      </c>
      <c r="C37" s="3" t="s">
        <v>6999</v>
      </c>
      <c r="D37" s="8">
        <v>3000</v>
      </c>
      <c r="E37" s="6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4">
        <v>41850.863252314812</v>
      </c>
      <c r="T37" s="14">
        <v>41880.863252314812</v>
      </c>
    </row>
    <row r="38" spans="1:20" ht="60" x14ac:dyDescent="0.25">
      <c r="A38">
        <v>2890</v>
      </c>
      <c r="B38" s="3" t="s">
        <v>2890</v>
      </c>
      <c r="C38" s="3" t="s">
        <v>7000</v>
      </c>
      <c r="D38" s="8">
        <v>2000</v>
      </c>
      <c r="E38" s="6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4">
        <v>41831.742962962962</v>
      </c>
      <c r="T38" s="14">
        <v>41860.125</v>
      </c>
    </row>
    <row r="39" spans="1:20" ht="60" x14ac:dyDescent="0.25">
      <c r="A39">
        <v>2891</v>
      </c>
      <c r="B39" s="3" t="s">
        <v>2891</v>
      </c>
      <c r="C39" s="3" t="s">
        <v>7001</v>
      </c>
      <c r="D39" s="8">
        <v>10000</v>
      </c>
      <c r="E39" s="6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4">
        <v>42415.883425925931</v>
      </c>
      <c r="T39" s="14">
        <v>42475.84175925926</v>
      </c>
    </row>
    <row r="40" spans="1:20" ht="60" x14ac:dyDescent="0.25">
      <c r="A40">
        <v>2892</v>
      </c>
      <c r="B40" s="3" t="s">
        <v>2892</v>
      </c>
      <c r="C40" s="3" t="s">
        <v>7002</v>
      </c>
      <c r="D40" s="8">
        <v>5500</v>
      </c>
      <c r="E40" s="6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4">
        <v>41869.714166666665</v>
      </c>
      <c r="T40" s="14">
        <v>41876.875</v>
      </c>
    </row>
    <row r="41" spans="1:20" ht="30" x14ac:dyDescent="0.25">
      <c r="A41">
        <v>2893</v>
      </c>
      <c r="B41" s="3" t="s">
        <v>2893</v>
      </c>
      <c r="C41" s="3" t="s">
        <v>7003</v>
      </c>
      <c r="D41" s="8">
        <v>5000</v>
      </c>
      <c r="E41" s="6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4">
        <v>41953.773090277777</v>
      </c>
      <c r="T41" s="14">
        <v>42013.083333333328</v>
      </c>
    </row>
    <row r="42" spans="1:20" ht="30" x14ac:dyDescent="0.25">
      <c r="A42">
        <v>2894</v>
      </c>
      <c r="B42" s="3" t="s">
        <v>2894</v>
      </c>
      <c r="C42" s="3" t="s">
        <v>7004</v>
      </c>
      <c r="D42" s="8">
        <v>50000</v>
      </c>
      <c r="E42" s="6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4">
        <v>42037.986284722225</v>
      </c>
      <c r="T42" s="14">
        <v>42097.944618055553</v>
      </c>
    </row>
    <row r="43" spans="1:20" ht="60" x14ac:dyDescent="0.25">
      <c r="A43">
        <v>2895</v>
      </c>
      <c r="B43" s="3" t="s">
        <v>2895</v>
      </c>
      <c r="C43" s="3" t="s">
        <v>7005</v>
      </c>
      <c r="D43" s="8">
        <v>500</v>
      </c>
      <c r="E43" s="6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4">
        <v>41811.555462962962</v>
      </c>
      <c r="T43" s="14">
        <v>41812.875</v>
      </c>
    </row>
    <row r="44" spans="1:20" ht="45" x14ac:dyDescent="0.25">
      <c r="A44">
        <v>2896</v>
      </c>
      <c r="B44" s="3" t="s">
        <v>2896</v>
      </c>
      <c r="C44" s="3" t="s">
        <v>7006</v>
      </c>
      <c r="D44" s="8">
        <v>3000</v>
      </c>
      <c r="E44" s="6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4">
        <v>42701.908807870372</v>
      </c>
      <c r="T44" s="14">
        <v>42716.25</v>
      </c>
    </row>
    <row r="45" spans="1:20" ht="60" x14ac:dyDescent="0.25">
      <c r="A45">
        <v>2897</v>
      </c>
      <c r="B45" s="3" t="s">
        <v>2897</v>
      </c>
      <c r="C45" s="3" t="s">
        <v>7007</v>
      </c>
      <c r="D45" s="8">
        <v>12000</v>
      </c>
      <c r="E45" s="6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4">
        <v>42258.646504629629</v>
      </c>
      <c r="T45" s="14">
        <v>42288.645196759258</v>
      </c>
    </row>
    <row r="46" spans="1:20" ht="60" x14ac:dyDescent="0.25">
      <c r="A46">
        <v>2898</v>
      </c>
      <c r="B46" s="3" t="s">
        <v>2898</v>
      </c>
      <c r="C46" s="3" t="s">
        <v>7008</v>
      </c>
      <c r="D46" s="8">
        <v>7500</v>
      </c>
      <c r="E46" s="6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4">
        <v>42278.664965277778</v>
      </c>
      <c r="T46" s="14">
        <v>42308.664965277778</v>
      </c>
    </row>
    <row r="47" spans="1:20" ht="60" x14ac:dyDescent="0.25">
      <c r="A47">
        <v>2899</v>
      </c>
      <c r="B47" s="3" t="s">
        <v>2899</v>
      </c>
      <c r="C47" s="3" t="s">
        <v>7009</v>
      </c>
      <c r="D47" s="8">
        <v>10000</v>
      </c>
      <c r="E47" s="6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4">
        <v>42515.078217592592</v>
      </c>
      <c r="T47" s="14">
        <v>42575.078217592592</v>
      </c>
    </row>
    <row r="48" spans="1:20" ht="75" x14ac:dyDescent="0.25">
      <c r="A48">
        <v>2900</v>
      </c>
      <c r="B48" s="3" t="s">
        <v>2900</v>
      </c>
      <c r="C48" s="3" t="s">
        <v>7010</v>
      </c>
      <c r="D48" s="8">
        <v>5500</v>
      </c>
      <c r="E48" s="6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4">
        <v>41830.234166666669</v>
      </c>
      <c r="T48" s="14">
        <v>41860.234166666669</v>
      </c>
    </row>
    <row r="49" spans="1:20" ht="60" x14ac:dyDescent="0.25">
      <c r="A49">
        <v>2901</v>
      </c>
      <c r="B49" s="3" t="s">
        <v>2901</v>
      </c>
      <c r="C49" s="3" t="s">
        <v>7011</v>
      </c>
      <c r="D49" s="8">
        <v>750</v>
      </c>
      <c r="E49" s="6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4">
        <v>41982.904386574075</v>
      </c>
      <c r="T49" s="14">
        <v>42042.904386574075</v>
      </c>
    </row>
    <row r="50" spans="1:20" ht="45" x14ac:dyDescent="0.25">
      <c r="A50">
        <v>2902</v>
      </c>
      <c r="B50" s="3" t="s">
        <v>2902</v>
      </c>
      <c r="C50" s="3" t="s">
        <v>7012</v>
      </c>
      <c r="D50" s="8">
        <v>150000</v>
      </c>
      <c r="E50" s="6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4">
        <v>42210.439768518518</v>
      </c>
      <c r="T50" s="14">
        <v>42240.439768518518</v>
      </c>
    </row>
    <row r="51" spans="1:20" ht="60" x14ac:dyDescent="0.25">
      <c r="A51">
        <v>2903</v>
      </c>
      <c r="B51" s="3" t="s">
        <v>2903</v>
      </c>
      <c r="C51" s="3" t="s">
        <v>7013</v>
      </c>
      <c r="D51" s="8">
        <v>5000</v>
      </c>
      <c r="E51" s="6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4">
        <v>42196.166874999995</v>
      </c>
      <c r="T51" s="14">
        <v>42256.166874999995</v>
      </c>
    </row>
    <row r="52" spans="1:20" ht="60" x14ac:dyDescent="0.25">
      <c r="A52">
        <v>2905</v>
      </c>
      <c r="B52" s="3" t="s">
        <v>2905</v>
      </c>
      <c r="C52" s="3" t="s">
        <v>7015</v>
      </c>
      <c r="D52" s="8">
        <v>3500</v>
      </c>
      <c r="E52" s="6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4">
        <v>42606.056863425925</v>
      </c>
      <c r="T52" s="14">
        <v>42620.056863425925</v>
      </c>
    </row>
    <row r="53" spans="1:20" ht="60" x14ac:dyDescent="0.25">
      <c r="A53">
        <v>2906</v>
      </c>
      <c r="B53" s="3" t="s">
        <v>2906</v>
      </c>
      <c r="C53" s="3" t="s">
        <v>7016</v>
      </c>
      <c r="D53" s="8">
        <v>6000</v>
      </c>
      <c r="E53" s="6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4">
        <v>42199.648912037039</v>
      </c>
      <c r="T53" s="14">
        <v>42217.041666666672</v>
      </c>
    </row>
    <row r="54" spans="1:20" ht="60" x14ac:dyDescent="0.25">
      <c r="A54">
        <v>2907</v>
      </c>
      <c r="B54" s="3" t="s">
        <v>2907</v>
      </c>
      <c r="C54" s="3" t="s">
        <v>7017</v>
      </c>
      <c r="D54" s="8">
        <v>2500</v>
      </c>
      <c r="E54" s="6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4">
        <v>42444.877743055549</v>
      </c>
      <c r="T54" s="14">
        <v>42504.877743055549</v>
      </c>
    </row>
    <row r="55" spans="1:20" ht="60" x14ac:dyDescent="0.25">
      <c r="A55">
        <v>2908</v>
      </c>
      <c r="B55" s="3" t="s">
        <v>2908</v>
      </c>
      <c r="C55" s="3" t="s">
        <v>7018</v>
      </c>
      <c r="D55" s="8">
        <v>9600</v>
      </c>
      <c r="E55" s="6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4">
        <v>42499.731701388882</v>
      </c>
      <c r="T55" s="14">
        <v>42529.731701388882</v>
      </c>
    </row>
    <row r="56" spans="1:20" ht="60" x14ac:dyDescent="0.25">
      <c r="A56">
        <v>2909</v>
      </c>
      <c r="B56" s="3" t="s">
        <v>2909</v>
      </c>
      <c r="C56" s="3" t="s">
        <v>7019</v>
      </c>
      <c r="D56" s="8">
        <v>180000</v>
      </c>
      <c r="E56" s="6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4">
        <v>41929.266215277778</v>
      </c>
      <c r="T56" s="14">
        <v>41968.823611111111</v>
      </c>
    </row>
    <row r="57" spans="1:20" ht="60" x14ac:dyDescent="0.25">
      <c r="A57">
        <v>2911</v>
      </c>
      <c r="B57" s="3" t="s">
        <v>2911</v>
      </c>
      <c r="C57" s="3" t="s">
        <v>7021</v>
      </c>
      <c r="D57" s="8">
        <v>1800</v>
      </c>
      <c r="E57" s="6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4">
        <v>42142.768819444449</v>
      </c>
      <c r="T57" s="14">
        <v>42182.768819444449</v>
      </c>
    </row>
    <row r="58" spans="1:20" ht="60" x14ac:dyDescent="0.25">
      <c r="A58">
        <v>2912</v>
      </c>
      <c r="B58" s="3" t="s">
        <v>2912</v>
      </c>
      <c r="C58" s="3" t="s">
        <v>7022</v>
      </c>
      <c r="D58" s="8">
        <v>14440</v>
      </c>
      <c r="E58" s="6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4">
        <v>42354.131643518514</v>
      </c>
      <c r="T58" s="14">
        <v>42384.131643518514</v>
      </c>
    </row>
    <row r="59" spans="1:20" ht="60" x14ac:dyDescent="0.25">
      <c r="A59">
        <v>2913</v>
      </c>
      <c r="B59" s="3" t="s">
        <v>2913</v>
      </c>
      <c r="C59" s="3" t="s">
        <v>7023</v>
      </c>
      <c r="D59" s="8">
        <v>10000</v>
      </c>
      <c r="E59" s="6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4">
        <v>41828.922905092593</v>
      </c>
      <c r="T59" s="14">
        <v>41888.922905092593</v>
      </c>
    </row>
    <row r="60" spans="1:20" ht="60" x14ac:dyDescent="0.25">
      <c r="A60">
        <v>2917</v>
      </c>
      <c r="B60" s="3" t="s">
        <v>2917</v>
      </c>
      <c r="C60" s="3" t="s">
        <v>7027</v>
      </c>
      <c r="D60" s="8">
        <v>2000</v>
      </c>
      <c r="E60" s="6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4">
        <v>42245.234340277777</v>
      </c>
      <c r="T60" s="14">
        <v>42263.234340277777</v>
      </c>
    </row>
    <row r="61" spans="1:20" ht="60" x14ac:dyDescent="0.25">
      <c r="A61">
        <v>2918</v>
      </c>
      <c r="B61" s="3" t="s">
        <v>2918</v>
      </c>
      <c r="C61" s="3" t="s">
        <v>7028</v>
      </c>
      <c r="D61" s="8">
        <v>5000</v>
      </c>
      <c r="E61" s="6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4">
        <v>42278.629710648151</v>
      </c>
      <c r="T61" s="14">
        <v>42306.629710648151</v>
      </c>
    </row>
    <row r="62" spans="1:20" ht="60" x14ac:dyDescent="0.25">
      <c r="A62">
        <v>2919</v>
      </c>
      <c r="B62" s="3" t="s">
        <v>2919</v>
      </c>
      <c r="C62" s="3" t="s">
        <v>7029</v>
      </c>
      <c r="D62" s="8">
        <v>600</v>
      </c>
      <c r="E62" s="6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4">
        <v>41826.61954861111</v>
      </c>
      <c r="T62" s="14">
        <v>41856.61954861111</v>
      </c>
    </row>
    <row r="63" spans="1:20" ht="45" x14ac:dyDescent="0.25">
      <c r="A63">
        <v>3728</v>
      </c>
      <c r="B63" s="3" t="s">
        <v>3725</v>
      </c>
      <c r="C63" s="3" t="s">
        <v>7838</v>
      </c>
      <c r="D63" s="8">
        <v>20000</v>
      </c>
      <c r="E63" s="6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4">
        <v>42205.171018518522</v>
      </c>
      <c r="T63" s="14">
        <v>42235.171018518522</v>
      </c>
    </row>
    <row r="64" spans="1:20" ht="60" x14ac:dyDescent="0.25">
      <c r="A64">
        <v>3729</v>
      </c>
      <c r="B64" s="3" t="s">
        <v>3726</v>
      </c>
      <c r="C64" s="3" t="s">
        <v>7839</v>
      </c>
      <c r="D64" s="8">
        <v>5000</v>
      </c>
      <c r="E64" s="6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4">
        <v>42041.205000000002</v>
      </c>
      <c r="T64" s="14">
        <v>42086.16333333333</v>
      </c>
    </row>
    <row r="65" spans="1:20" ht="60" x14ac:dyDescent="0.25">
      <c r="A65">
        <v>3730</v>
      </c>
      <c r="B65" s="3" t="s">
        <v>3727</v>
      </c>
      <c r="C65" s="3" t="s">
        <v>7840</v>
      </c>
      <c r="D65" s="8">
        <v>1000</v>
      </c>
      <c r="E65" s="6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4">
        <v>42203.677766203706</v>
      </c>
      <c r="T65" s="14">
        <v>42233.677766203706</v>
      </c>
    </row>
    <row r="66" spans="1:20" ht="60" x14ac:dyDescent="0.25">
      <c r="A66">
        <v>3731</v>
      </c>
      <c r="B66" s="3" t="s">
        <v>3728</v>
      </c>
      <c r="C66" s="3" t="s">
        <v>7841</v>
      </c>
      <c r="D66" s="8">
        <v>5500</v>
      </c>
      <c r="E66" s="6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4">
        <v>41983.752847222218</v>
      </c>
      <c r="T66" s="14">
        <v>42014.140972222223</v>
      </c>
    </row>
    <row r="67" spans="1:20" ht="45" x14ac:dyDescent="0.25">
      <c r="A67">
        <v>3733</v>
      </c>
      <c r="B67" s="3" t="s">
        <v>3730</v>
      </c>
      <c r="C67" s="3" t="s">
        <v>7843</v>
      </c>
      <c r="D67" s="8">
        <v>1500</v>
      </c>
      <c r="E67" s="6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4">
        <v>42103.024398148147</v>
      </c>
      <c r="T67" s="14">
        <v>42112.9375</v>
      </c>
    </row>
    <row r="68" spans="1:20" ht="60" x14ac:dyDescent="0.25">
      <c r="A68">
        <v>3734</v>
      </c>
      <c r="B68" s="3" t="s">
        <v>3731</v>
      </c>
      <c r="C68" s="3" t="s">
        <v>7844</v>
      </c>
      <c r="D68" s="8">
        <v>1500</v>
      </c>
      <c r="E68" s="6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4">
        <v>42089.901574074072</v>
      </c>
      <c r="T68" s="14">
        <v>42149.901574074072</v>
      </c>
    </row>
    <row r="69" spans="1:20" ht="45" x14ac:dyDescent="0.25">
      <c r="A69">
        <v>3737</v>
      </c>
      <c r="B69" s="3" t="s">
        <v>3734</v>
      </c>
      <c r="C69" s="3" t="s">
        <v>7847</v>
      </c>
      <c r="D69" s="8">
        <v>700</v>
      </c>
      <c r="E69" s="6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4">
        <v>42297.691006944442</v>
      </c>
      <c r="T69" s="14">
        <v>42320.290972222225</v>
      </c>
    </row>
    <row r="70" spans="1:20" ht="60" x14ac:dyDescent="0.25">
      <c r="A70">
        <v>3740</v>
      </c>
      <c r="B70" s="3" t="s">
        <v>3737</v>
      </c>
      <c r="C70" s="3" t="s">
        <v>7850</v>
      </c>
      <c r="D70" s="8">
        <v>2000</v>
      </c>
      <c r="E70" s="6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4">
        <v>41833.089756944442</v>
      </c>
      <c r="T70" s="14">
        <v>41863.079143518517</v>
      </c>
    </row>
    <row r="71" spans="1:20" ht="60" x14ac:dyDescent="0.25">
      <c r="A71">
        <v>3741</v>
      </c>
      <c r="B71" s="3" t="s">
        <v>3738</v>
      </c>
      <c r="C71" s="3" t="s">
        <v>7851</v>
      </c>
      <c r="D71" s="8">
        <v>20000</v>
      </c>
      <c r="E71" s="6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4">
        <v>42325.920717592591</v>
      </c>
      <c r="T71" s="14">
        <v>42355.920717592591</v>
      </c>
    </row>
    <row r="72" spans="1:20" ht="60" x14ac:dyDescent="0.25">
      <c r="A72">
        <v>3742</v>
      </c>
      <c r="B72" s="3" t="s">
        <v>3739</v>
      </c>
      <c r="C72" s="3" t="s">
        <v>7852</v>
      </c>
      <c r="D72" s="8">
        <v>5000</v>
      </c>
      <c r="E72" s="6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4">
        <v>41858.214629629627</v>
      </c>
      <c r="T72" s="14">
        <v>41888.214629629627</v>
      </c>
    </row>
    <row r="73" spans="1:20" ht="45" x14ac:dyDescent="0.25">
      <c r="A73">
        <v>3743</v>
      </c>
      <c r="B73" s="3" t="s">
        <v>3740</v>
      </c>
      <c r="C73" s="3" t="s">
        <v>7853</v>
      </c>
      <c r="D73" s="8">
        <v>2200</v>
      </c>
      <c r="E73" s="6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4">
        <v>41793.710231481484</v>
      </c>
      <c r="T73" s="14">
        <v>41823.710231481484</v>
      </c>
    </row>
    <row r="74" spans="1:20" ht="60" x14ac:dyDescent="0.25">
      <c r="A74">
        <v>3744</v>
      </c>
      <c r="B74" s="3" t="s">
        <v>3741</v>
      </c>
      <c r="C74" s="3" t="s">
        <v>7854</v>
      </c>
      <c r="D74" s="8">
        <v>1200</v>
      </c>
      <c r="E74" s="6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4">
        <v>41793.814259259263</v>
      </c>
      <c r="T74" s="14">
        <v>41825.165972222225</v>
      </c>
    </row>
    <row r="75" spans="1:20" ht="45" x14ac:dyDescent="0.25">
      <c r="A75">
        <v>3745</v>
      </c>
      <c r="B75" s="3" t="s">
        <v>3742</v>
      </c>
      <c r="C75" s="3" t="s">
        <v>7855</v>
      </c>
      <c r="D75" s="8">
        <v>100</v>
      </c>
      <c r="E75" s="6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4">
        <v>41831.697939814818</v>
      </c>
      <c r="T75" s="14">
        <v>41861.697939814818</v>
      </c>
    </row>
    <row r="76" spans="1:20" ht="30" x14ac:dyDescent="0.25">
      <c r="A76">
        <v>3746</v>
      </c>
      <c r="B76" s="3" t="s">
        <v>3743</v>
      </c>
      <c r="C76" s="3" t="s">
        <v>7856</v>
      </c>
      <c r="D76" s="8">
        <v>8500</v>
      </c>
      <c r="E76" s="6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4">
        <v>42621.389340277776</v>
      </c>
      <c r="T76" s="14">
        <v>42651.389340277776</v>
      </c>
    </row>
    <row r="77" spans="1:20" ht="75" x14ac:dyDescent="0.25">
      <c r="A77">
        <v>3841</v>
      </c>
      <c r="B77" s="3" t="s">
        <v>3838</v>
      </c>
      <c r="C77" s="3" t="s">
        <v>7950</v>
      </c>
      <c r="D77" s="8">
        <v>10000</v>
      </c>
      <c r="E77" s="6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4">
        <v>41780.785729166666</v>
      </c>
      <c r="T77" s="14">
        <v>41840.785729166666</v>
      </c>
    </row>
    <row r="78" spans="1:20" ht="60" x14ac:dyDescent="0.25">
      <c r="A78">
        <v>3843</v>
      </c>
      <c r="B78" s="3" t="s">
        <v>3840</v>
      </c>
      <c r="C78" s="3" t="s">
        <v>7952</v>
      </c>
      <c r="D78" s="8">
        <v>5000</v>
      </c>
      <c r="E78" s="6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4">
        <v>41766.072500000002</v>
      </c>
      <c r="T78" s="14">
        <v>41791.072500000002</v>
      </c>
    </row>
    <row r="79" spans="1:20" ht="60" x14ac:dyDescent="0.25">
      <c r="A79">
        <v>3844</v>
      </c>
      <c r="B79" s="3" t="s">
        <v>3841</v>
      </c>
      <c r="C79" s="3" t="s">
        <v>7953</v>
      </c>
      <c r="D79" s="8">
        <v>9800</v>
      </c>
      <c r="E79" s="6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4">
        <v>41766.617291666669</v>
      </c>
      <c r="T79" s="14">
        <v>41793.290972222225</v>
      </c>
    </row>
    <row r="80" spans="1:20" ht="75" x14ac:dyDescent="0.25">
      <c r="A80">
        <v>3845</v>
      </c>
      <c r="B80" s="3" t="s">
        <v>3842</v>
      </c>
      <c r="C80" s="3" t="s">
        <v>7954</v>
      </c>
      <c r="D80" s="8">
        <v>40000</v>
      </c>
      <c r="E80" s="6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4">
        <v>42248.627013888887</v>
      </c>
      <c r="T80" s="14">
        <v>42278.627013888887</v>
      </c>
    </row>
    <row r="81" spans="1:20" ht="60" x14ac:dyDescent="0.25">
      <c r="A81">
        <v>3846</v>
      </c>
      <c r="B81" s="3" t="s">
        <v>3843</v>
      </c>
      <c r="C81" s="3" t="s">
        <v>7955</v>
      </c>
      <c r="D81" s="8">
        <v>7000</v>
      </c>
      <c r="E81" s="6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4">
        <v>41885.221550925926</v>
      </c>
      <c r="T81" s="14">
        <v>41916.290972222225</v>
      </c>
    </row>
    <row r="82" spans="1:20" ht="60" x14ac:dyDescent="0.25">
      <c r="A82">
        <v>3847</v>
      </c>
      <c r="B82" s="3" t="s">
        <v>3844</v>
      </c>
      <c r="C82" s="3" t="s">
        <v>7956</v>
      </c>
      <c r="D82" s="8">
        <v>10500</v>
      </c>
      <c r="E82" s="6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4">
        <v>42159.224432870367</v>
      </c>
      <c r="T82" s="14">
        <v>42204.224432870367</v>
      </c>
    </row>
    <row r="83" spans="1:20" ht="60" x14ac:dyDescent="0.25">
      <c r="A83">
        <v>3848</v>
      </c>
      <c r="B83" s="3" t="s">
        <v>3845</v>
      </c>
      <c r="C83" s="3" t="s">
        <v>7957</v>
      </c>
      <c r="D83" s="8">
        <v>13000</v>
      </c>
      <c r="E83" s="6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4">
        <v>42265.817002314812</v>
      </c>
      <c r="T83" s="14">
        <v>42295.817002314812</v>
      </c>
    </row>
    <row r="84" spans="1:20" ht="30" x14ac:dyDescent="0.25">
      <c r="A84">
        <v>3850</v>
      </c>
      <c r="B84" s="3" t="s">
        <v>3847</v>
      </c>
      <c r="C84" s="3" t="s">
        <v>7959</v>
      </c>
      <c r="D84" s="8">
        <v>1000</v>
      </c>
      <c r="E84" s="6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4">
        <v>41975.124340277776</v>
      </c>
      <c r="T84" s="14">
        <v>42005.124340277776</v>
      </c>
    </row>
    <row r="85" spans="1:20" ht="60" x14ac:dyDescent="0.25">
      <c r="A85">
        <v>3852</v>
      </c>
      <c r="B85" s="3" t="s">
        <v>3849</v>
      </c>
      <c r="C85" s="3" t="s">
        <v>7961</v>
      </c>
      <c r="D85" s="8">
        <v>10000</v>
      </c>
      <c r="E85" s="6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4">
        <v>42065.190694444449</v>
      </c>
      <c r="T85" s="14">
        <v>42090.149027777778</v>
      </c>
    </row>
    <row r="86" spans="1:20" ht="45" x14ac:dyDescent="0.25">
      <c r="A86">
        <v>3853</v>
      </c>
      <c r="B86" s="3" t="s">
        <v>3850</v>
      </c>
      <c r="C86" s="3" t="s">
        <v>7962</v>
      </c>
      <c r="D86" s="8">
        <v>100000</v>
      </c>
      <c r="E86" s="6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4">
        <v>41848.84002314815</v>
      </c>
      <c r="T86" s="14">
        <v>41883.84002314815</v>
      </c>
    </row>
    <row r="87" spans="1:20" ht="30" x14ac:dyDescent="0.25">
      <c r="A87">
        <v>3854</v>
      </c>
      <c r="B87" s="3" t="s">
        <v>3851</v>
      </c>
      <c r="C87" s="3" t="s">
        <v>7963</v>
      </c>
      <c r="D87" s="8">
        <v>11000</v>
      </c>
      <c r="E87" s="6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4">
        <v>42103.884930555556</v>
      </c>
      <c r="T87" s="14">
        <v>42133.884930555556</v>
      </c>
    </row>
    <row r="88" spans="1:20" ht="75" x14ac:dyDescent="0.25">
      <c r="A88">
        <v>3855</v>
      </c>
      <c r="B88" s="3" t="s">
        <v>3852</v>
      </c>
      <c r="C88" s="3" t="s">
        <v>7964</v>
      </c>
      <c r="D88" s="8">
        <v>1000</v>
      </c>
      <c r="E88" s="6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4">
        <v>42059.970729166671</v>
      </c>
      <c r="T88" s="14">
        <v>42089.929062499999</v>
      </c>
    </row>
    <row r="89" spans="1:20" ht="60" x14ac:dyDescent="0.25">
      <c r="A89">
        <v>3856</v>
      </c>
      <c r="B89" s="3" t="s">
        <v>3853</v>
      </c>
      <c r="C89" s="3" t="s">
        <v>7965</v>
      </c>
      <c r="D89" s="8">
        <v>5000</v>
      </c>
      <c r="E89" s="6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4">
        <v>42041.743090277778</v>
      </c>
      <c r="T89" s="14">
        <v>42071.701423611114</v>
      </c>
    </row>
    <row r="90" spans="1:20" ht="60" x14ac:dyDescent="0.25">
      <c r="A90">
        <v>3857</v>
      </c>
      <c r="B90" s="3" t="s">
        <v>3854</v>
      </c>
      <c r="C90" s="3" t="s">
        <v>7966</v>
      </c>
      <c r="D90" s="8">
        <v>5000</v>
      </c>
      <c r="E90" s="6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4">
        <v>41829.73715277778</v>
      </c>
      <c r="T90" s="14">
        <v>41852.716666666667</v>
      </c>
    </row>
    <row r="91" spans="1:20" ht="60" x14ac:dyDescent="0.25">
      <c r="A91">
        <v>3859</v>
      </c>
      <c r="B91" s="3" t="s">
        <v>3856</v>
      </c>
      <c r="C91" s="3" t="s">
        <v>7968</v>
      </c>
      <c r="D91" s="8">
        <v>2500</v>
      </c>
      <c r="E91" s="6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4">
        <v>41789.893599537041</v>
      </c>
      <c r="T91" s="14">
        <v>41815.875</v>
      </c>
    </row>
    <row r="92" spans="1:20" ht="60" x14ac:dyDescent="0.25">
      <c r="A92">
        <v>3860</v>
      </c>
      <c r="B92" s="3" t="s">
        <v>3857</v>
      </c>
      <c r="C92" s="3" t="s">
        <v>7969</v>
      </c>
      <c r="D92" s="8">
        <v>6000</v>
      </c>
      <c r="E92" s="6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4">
        <v>41833.660995370366</v>
      </c>
      <c r="T92" s="14">
        <v>41863.660995370366</v>
      </c>
    </row>
    <row r="93" spans="1:20" ht="30" x14ac:dyDescent="0.25">
      <c r="A93">
        <v>3861</v>
      </c>
      <c r="B93" s="3" t="s">
        <v>3858</v>
      </c>
      <c r="C93" s="3" t="s">
        <v>7970</v>
      </c>
      <c r="D93" s="8">
        <v>2000</v>
      </c>
      <c r="E93" s="6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4">
        <v>41914.590011574073</v>
      </c>
      <c r="T93" s="14">
        <v>41955.907638888893</v>
      </c>
    </row>
    <row r="94" spans="1:20" ht="30" x14ac:dyDescent="0.25">
      <c r="A94">
        <v>3862</v>
      </c>
      <c r="B94" s="3" t="s">
        <v>3859</v>
      </c>
      <c r="C94" s="3" t="s">
        <v>7971</v>
      </c>
      <c r="D94" s="8">
        <v>7500</v>
      </c>
      <c r="E94" s="6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4">
        <v>42611.261064814811</v>
      </c>
      <c r="T94" s="14">
        <v>42625.707638888889</v>
      </c>
    </row>
    <row r="95" spans="1:20" ht="60" x14ac:dyDescent="0.25">
      <c r="A95">
        <v>3863</v>
      </c>
      <c r="B95" s="3" t="s">
        <v>3860</v>
      </c>
      <c r="C95" s="3" t="s">
        <v>7972</v>
      </c>
      <c r="D95" s="8">
        <v>6000</v>
      </c>
      <c r="E95" s="6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4">
        <v>42253.633159722223</v>
      </c>
      <c r="T95" s="14">
        <v>42313.674826388888</v>
      </c>
    </row>
    <row r="96" spans="1:20" ht="60" x14ac:dyDescent="0.25">
      <c r="A96">
        <v>3864</v>
      </c>
      <c r="B96" s="3" t="s">
        <v>3861</v>
      </c>
      <c r="C96" s="3" t="s">
        <v>7973</v>
      </c>
      <c r="D96" s="8">
        <v>5000</v>
      </c>
      <c r="E96" s="6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4">
        <v>42295.891828703709</v>
      </c>
      <c r="T96" s="14">
        <v>42325.933495370366</v>
      </c>
    </row>
    <row r="97" spans="1:20" ht="45" x14ac:dyDescent="0.25">
      <c r="A97">
        <v>3866</v>
      </c>
      <c r="B97" s="3" t="s">
        <v>3863</v>
      </c>
      <c r="C97" s="3" t="s">
        <v>7975</v>
      </c>
      <c r="D97" s="8">
        <v>2000</v>
      </c>
      <c r="E97" s="6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4">
        <v>42402.947002314817</v>
      </c>
      <c r="T97" s="14">
        <v>42452.145138888889</v>
      </c>
    </row>
    <row r="98" spans="1:20" ht="60" x14ac:dyDescent="0.25">
      <c r="A98">
        <v>3867</v>
      </c>
      <c r="B98" s="3" t="s">
        <v>3864</v>
      </c>
      <c r="C98" s="3" t="s">
        <v>7976</v>
      </c>
      <c r="D98" s="8">
        <v>2000</v>
      </c>
      <c r="E98" s="6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4">
        <v>42509.814108796301</v>
      </c>
      <c r="T98" s="14">
        <v>42539.814108796301</v>
      </c>
    </row>
    <row r="99" spans="1:20" ht="45" x14ac:dyDescent="0.25">
      <c r="A99">
        <v>3889</v>
      </c>
      <c r="B99" s="3" t="s">
        <v>3886</v>
      </c>
      <c r="C99" s="3" t="s">
        <v>7997</v>
      </c>
      <c r="D99" s="8">
        <v>8000</v>
      </c>
      <c r="E99" s="6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4">
        <v>41977.004976851851</v>
      </c>
      <c r="T99" s="14">
        <v>42008.976388888885</v>
      </c>
    </row>
    <row r="100" spans="1:20" ht="60" x14ac:dyDescent="0.25">
      <c r="A100">
        <v>3890</v>
      </c>
      <c r="B100" s="3" t="s">
        <v>3887</v>
      </c>
      <c r="C100" s="3" t="s">
        <v>7998</v>
      </c>
      <c r="D100" s="8">
        <v>15000</v>
      </c>
      <c r="E100" s="6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4">
        <v>42171.758611111116</v>
      </c>
      <c r="T100" s="14">
        <v>42231.758611111116</v>
      </c>
    </row>
    <row r="101" spans="1:20" ht="30" x14ac:dyDescent="0.25">
      <c r="A101">
        <v>3891</v>
      </c>
      <c r="B101" s="3" t="s">
        <v>3888</v>
      </c>
      <c r="C101" s="3" t="s">
        <v>7999</v>
      </c>
      <c r="D101" s="8">
        <v>800</v>
      </c>
      <c r="E101" s="6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4">
        <v>42056.1324537037</v>
      </c>
      <c r="T101" s="14">
        <v>42086.207638888889</v>
      </c>
    </row>
    <row r="102" spans="1:20" ht="60" x14ac:dyDescent="0.25">
      <c r="A102">
        <v>3892</v>
      </c>
      <c r="B102" s="3" t="s">
        <v>3889</v>
      </c>
      <c r="C102" s="3" t="s">
        <v>8000</v>
      </c>
      <c r="D102" s="8">
        <v>1000</v>
      </c>
      <c r="E102" s="6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4">
        <v>41867.652280092596</v>
      </c>
      <c r="T102" s="14">
        <v>41875.291666666664</v>
      </c>
    </row>
    <row r="103" spans="1:20" ht="60" x14ac:dyDescent="0.25">
      <c r="A103">
        <v>3893</v>
      </c>
      <c r="B103" s="3" t="s">
        <v>3890</v>
      </c>
      <c r="C103" s="3" t="s">
        <v>8001</v>
      </c>
      <c r="D103" s="8">
        <v>50000</v>
      </c>
      <c r="E103" s="6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4">
        <v>41779.657870370371</v>
      </c>
      <c r="T103" s="14">
        <v>41821.25</v>
      </c>
    </row>
    <row r="104" spans="1:20" ht="60" x14ac:dyDescent="0.25">
      <c r="A104">
        <v>3894</v>
      </c>
      <c r="B104" s="3" t="s">
        <v>3891</v>
      </c>
      <c r="C104" s="3" t="s">
        <v>8002</v>
      </c>
      <c r="D104" s="8">
        <v>15000</v>
      </c>
      <c r="E104" s="6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4">
        <v>42679.958472222221</v>
      </c>
      <c r="T104" s="14">
        <v>42710.207638888889</v>
      </c>
    </row>
    <row r="105" spans="1:20" ht="60" x14ac:dyDescent="0.25">
      <c r="A105">
        <v>3895</v>
      </c>
      <c r="B105" s="3" t="s">
        <v>3892</v>
      </c>
      <c r="C105" s="3" t="s">
        <v>8003</v>
      </c>
      <c r="D105" s="8">
        <v>1000</v>
      </c>
      <c r="E105" s="6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4">
        <v>42032.250208333338</v>
      </c>
      <c r="T105" s="14">
        <v>42063.250208333338</v>
      </c>
    </row>
    <row r="106" spans="1:20" ht="60" x14ac:dyDescent="0.25">
      <c r="A106">
        <v>3896</v>
      </c>
      <c r="B106" s="3" t="s">
        <v>3893</v>
      </c>
      <c r="C106" s="3" t="s">
        <v>8004</v>
      </c>
      <c r="D106" s="8">
        <v>1600</v>
      </c>
      <c r="E106" s="6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4">
        <v>41793.191875000004</v>
      </c>
      <c r="T106" s="14">
        <v>41807.191875000004</v>
      </c>
    </row>
    <row r="107" spans="1:20" ht="45" x14ac:dyDescent="0.25">
      <c r="A107">
        <v>3899</v>
      </c>
      <c r="B107" s="3" t="s">
        <v>3896</v>
      </c>
      <c r="C107" s="3" t="s">
        <v>8007</v>
      </c>
      <c r="D107" s="8">
        <v>10000</v>
      </c>
      <c r="E107" s="6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4">
        <v>41843.775011574071</v>
      </c>
      <c r="T107" s="14">
        <v>41863.775011574071</v>
      </c>
    </row>
    <row r="108" spans="1:20" ht="45" x14ac:dyDescent="0.25">
      <c r="A108">
        <v>3900</v>
      </c>
      <c r="B108" s="3" t="s">
        <v>3897</v>
      </c>
      <c r="C108" s="3" t="s">
        <v>8008</v>
      </c>
      <c r="D108" s="8">
        <v>2500</v>
      </c>
      <c r="E108" s="6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4">
        <v>42136.092488425929</v>
      </c>
      <c r="T108" s="14">
        <v>42166.092488425929</v>
      </c>
    </row>
    <row r="109" spans="1:20" ht="60" x14ac:dyDescent="0.25">
      <c r="A109">
        <v>3901</v>
      </c>
      <c r="B109" s="3" t="s">
        <v>3898</v>
      </c>
      <c r="C109" s="3" t="s">
        <v>8009</v>
      </c>
      <c r="D109" s="8">
        <v>3000</v>
      </c>
      <c r="E109" s="6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4">
        <v>42317.826377314821</v>
      </c>
      <c r="T109" s="14">
        <v>42357.826377314821</v>
      </c>
    </row>
    <row r="110" spans="1:20" ht="60" x14ac:dyDescent="0.25">
      <c r="A110">
        <v>3903</v>
      </c>
      <c r="B110" s="3" t="s">
        <v>3900</v>
      </c>
      <c r="C110" s="3" t="s">
        <v>8011</v>
      </c>
      <c r="D110" s="8">
        <v>1500</v>
      </c>
      <c r="E110" s="6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4">
        <v>42186.01116898148</v>
      </c>
      <c r="T110" s="14">
        <v>42230.818055555559</v>
      </c>
    </row>
    <row r="111" spans="1:20" ht="30" x14ac:dyDescent="0.25">
      <c r="A111">
        <v>3904</v>
      </c>
      <c r="B111" s="3" t="s">
        <v>3901</v>
      </c>
      <c r="C111" s="3" t="s">
        <v>8012</v>
      </c>
      <c r="D111" s="8">
        <v>10000</v>
      </c>
      <c r="E111" s="6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4">
        <v>42095.229166666672</v>
      </c>
      <c r="T111" s="14">
        <v>42109.211111111115</v>
      </c>
    </row>
    <row r="112" spans="1:20" ht="45" x14ac:dyDescent="0.25">
      <c r="A112">
        <v>3907</v>
      </c>
      <c r="B112" s="3" t="s">
        <v>3904</v>
      </c>
      <c r="C112" s="3" t="s">
        <v>8015</v>
      </c>
      <c r="D112" s="8">
        <v>1000</v>
      </c>
      <c r="E112" s="6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4">
        <v>41906.819513888891</v>
      </c>
      <c r="T112" s="14">
        <v>41938.838888888888</v>
      </c>
    </row>
    <row r="113" spans="1:20" ht="60" x14ac:dyDescent="0.25">
      <c r="A113">
        <v>3908</v>
      </c>
      <c r="B113" s="3" t="s">
        <v>3905</v>
      </c>
      <c r="C113" s="3" t="s">
        <v>8016</v>
      </c>
      <c r="D113" s="8">
        <v>750</v>
      </c>
      <c r="E113" s="6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4">
        <v>41834.135370370372</v>
      </c>
      <c r="T113" s="14">
        <v>41849.135370370372</v>
      </c>
    </row>
    <row r="114" spans="1:20" ht="60" x14ac:dyDescent="0.25">
      <c r="A114">
        <v>3909</v>
      </c>
      <c r="B114" s="3" t="s">
        <v>3906</v>
      </c>
      <c r="C114" s="3" t="s">
        <v>8017</v>
      </c>
      <c r="D114" s="8">
        <v>60000</v>
      </c>
      <c r="E114" s="6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4">
        <v>41863.359282407408</v>
      </c>
      <c r="T114" s="14">
        <v>41893.359282407408</v>
      </c>
    </row>
    <row r="115" spans="1:20" ht="60" x14ac:dyDescent="0.25">
      <c r="A115">
        <v>3910</v>
      </c>
      <c r="B115" s="3" t="s">
        <v>3907</v>
      </c>
      <c r="C115" s="3" t="s">
        <v>8018</v>
      </c>
      <c r="D115" s="8">
        <v>6000</v>
      </c>
      <c r="E115" s="6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4">
        <v>42224.756909722222</v>
      </c>
      <c r="T115" s="14">
        <v>42254.756909722222</v>
      </c>
    </row>
    <row r="116" spans="1:20" ht="45" x14ac:dyDescent="0.25">
      <c r="A116">
        <v>3911</v>
      </c>
      <c r="B116" s="3" t="s">
        <v>3908</v>
      </c>
      <c r="C116" s="3" t="s">
        <v>8019</v>
      </c>
      <c r="D116" s="8">
        <v>8000</v>
      </c>
      <c r="E116" s="6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4">
        <v>41939.8122337963</v>
      </c>
      <c r="T116" s="14">
        <v>41969.853900462964</v>
      </c>
    </row>
    <row r="117" spans="1:20" ht="45" x14ac:dyDescent="0.25">
      <c r="A117">
        <v>3912</v>
      </c>
      <c r="B117" s="3" t="s">
        <v>3909</v>
      </c>
      <c r="C117" s="3" t="s">
        <v>8020</v>
      </c>
      <c r="D117" s="8">
        <v>15000</v>
      </c>
      <c r="E117" s="6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4">
        <v>42059.270023148143</v>
      </c>
      <c r="T117" s="14">
        <v>42119.190972222219</v>
      </c>
    </row>
    <row r="118" spans="1:20" ht="60" x14ac:dyDescent="0.25">
      <c r="A118">
        <v>3913</v>
      </c>
      <c r="B118" s="3" t="s">
        <v>3910</v>
      </c>
      <c r="C118" s="3" t="s">
        <v>8021</v>
      </c>
      <c r="D118" s="8">
        <v>10000</v>
      </c>
      <c r="E118" s="6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4">
        <v>42308.211215277777</v>
      </c>
      <c r="T118" s="14">
        <v>42338.252881944441</v>
      </c>
    </row>
    <row r="119" spans="1:20" ht="60" x14ac:dyDescent="0.25">
      <c r="A119">
        <v>3922</v>
      </c>
      <c r="B119" s="3" t="s">
        <v>3919</v>
      </c>
      <c r="C119" s="3" t="s">
        <v>8030</v>
      </c>
      <c r="D119" s="8">
        <v>750</v>
      </c>
      <c r="E119" s="6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4">
        <v>42020.768634259264</v>
      </c>
      <c r="T119" s="14">
        <v>42065.958333333328</v>
      </c>
    </row>
    <row r="120" spans="1:20" ht="60" x14ac:dyDescent="0.25">
      <c r="A120">
        <v>3924</v>
      </c>
      <c r="B120" s="3" t="s">
        <v>3921</v>
      </c>
      <c r="C120" s="3" t="s">
        <v>8032</v>
      </c>
      <c r="D120" s="8">
        <v>15000</v>
      </c>
      <c r="E120" s="6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4">
        <v>41786.959745370368</v>
      </c>
      <c r="T120" s="14">
        <v>41816.959745370368</v>
      </c>
    </row>
    <row r="121" spans="1:20" ht="60" x14ac:dyDescent="0.25">
      <c r="A121">
        <v>3925</v>
      </c>
      <c r="B121" s="3" t="s">
        <v>3922</v>
      </c>
      <c r="C121" s="3" t="s">
        <v>8033</v>
      </c>
      <c r="D121" s="8">
        <v>150</v>
      </c>
      <c r="E121" s="6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4">
        <v>41820.870821759258</v>
      </c>
      <c r="T121" s="14">
        <v>41850.870821759258</v>
      </c>
    </row>
    <row r="122" spans="1:20" ht="60" x14ac:dyDescent="0.25">
      <c r="A122">
        <v>3928</v>
      </c>
      <c r="B122" s="3" t="s">
        <v>3925</v>
      </c>
      <c r="C122" s="3" t="s">
        <v>8036</v>
      </c>
      <c r="D122" s="8">
        <v>5000</v>
      </c>
      <c r="E122" s="6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4">
        <v>42265.683182870373</v>
      </c>
      <c r="T122" s="14">
        <v>42293.207638888889</v>
      </c>
    </row>
    <row r="123" spans="1:20" ht="60" x14ac:dyDescent="0.25">
      <c r="A123">
        <v>3929</v>
      </c>
      <c r="B123" s="3" t="s">
        <v>3926</v>
      </c>
      <c r="C123" s="3" t="s">
        <v>8037</v>
      </c>
      <c r="D123" s="8">
        <v>20000</v>
      </c>
      <c r="E123" s="6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4">
        <v>42601.827141203699</v>
      </c>
      <c r="T123" s="14">
        <v>42631.827141203699</v>
      </c>
    </row>
    <row r="124" spans="1:20" ht="60" x14ac:dyDescent="0.25">
      <c r="A124">
        <v>3931</v>
      </c>
      <c r="B124" s="3" t="s">
        <v>3928</v>
      </c>
      <c r="C124" s="3" t="s">
        <v>8039</v>
      </c>
      <c r="D124" s="8">
        <v>8000</v>
      </c>
      <c r="E124" s="6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4">
        <v>42228.151701388888</v>
      </c>
      <c r="T124" s="14">
        <v>42253.151701388888</v>
      </c>
    </row>
    <row r="125" spans="1:20" ht="60" x14ac:dyDescent="0.25">
      <c r="A125">
        <v>3932</v>
      </c>
      <c r="B125" s="3" t="s">
        <v>3929</v>
      </c>
      <c r="C125" s="3" t="s">
        <v>8040</v>
      </c>
      <c r="D125" s="8">
        <v>12000</v>
      </c>
      <c r="E125" s="6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4">
        <v>42415.168564814812</v>
      </c>
      <c r="T125" s="14">
        <v>42445.126898148148</v>
      </c>
    </row>
    <row r="126" spans="1:20" ht="60" x14ac:dyDescent="0.25">
      <c r="A126">
        <v>3933</v>
      </c>
      <c r="B126" s="3" t="s">
        <v>3930</v>
      </c>
      <c r="C126" s="3" t="s">
        <v>8041</v>
      </c>
      <c r="D126" s="8">
        <v>7000</v>
      </c>
      <c r="E126" s="6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4">
        <v>42538.968310185184</v>
      </c>
      <c r="T126" s="14">
        <v>42568.029861111107</v>
      </c>
    </row>
    <row r="127" spans="1:20" ht="60" x14ac:dyDescent="0.25">
      <c r="A127">
        <v>3934</v>
      </c>
      <c r="B127" s="3" t="s">
        <v>3931</v>
      </c>
      <c r="C127" s="3" t="s">
        <v>8042</v>
      </c>
      <c r="D127" s="8">
        <v>5000</v>
      </c>
      <c r="E127" s="6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4">
        <v>42233.671747685185</v>
      </c>
      <c r="T127" s="14">
        <v>42278.541666666672</v>
      </c>
    </row>
    <row r="128" spans="1:20" ht="60" x14ac:dyDescent="0.25">
      <c r="A128">
        <v>3936</v>
      </c>
      <c r="B128" s="3" t="s">
        <v>3933</v>
      </c>
      <c r="C128" s="3" t="s">
        <v>8044</v>
      </c>
      <c r="D128" s="8">
        <v>20000</v>
      </c>
      <c r="E128" s="6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4">
        <v>42675.262962962966</v>
      </c>
      <c r="T128" s="14">
        <v>42705.304629629631</v>
      </c>
    </row>
    <row r="129" spans="1:20" ht="60" x14ac:dyDescent="0.25">
      <c r="A129">
        <v>3937</v>
      </c>
      <c r="B129" s="3" t="s">
        <v>3934</v>
      </c>
      <c r="C129" s="3" t="s">
        <v>8045</v>
      </c>
      <c r="D129" s="8">
        <v>2885</v>
      </c>
      <c r="E129" s="6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4">
        <v>42534.631481481483</v>
      </c>
      <c r="T129" s="14">
        <v>42562.631481481483</v>
      </c>
    </row>
    <row r="130" spans="1:20" ht="60" x14ac:dyDescent="0.25">
      <c r="A130">
        <v>3938</v>
      </c>
      <c r="B130" s="3" t="s">
        <v>3935</v>
      </c>
      <c r="C130" s="3" t="s">
        <v>8046</v>
      </c>
      <c r="D130" s="8">
        <v>3255</v>
      </c>
      <c r="E130" s="6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4">
        <v>42151.905717592599</v>
      </c>
      <c r="T130" s="14">
        <v>42182.905717592599</v>
      </c>
    </row>
    <row r="131" spans="1:20" ht="60" x14ac:dyDescent="0.25">
      <c r="A131">
        <v>3940</v>
      </c>
      <c r="B131" s="3" t="s">
        <v>3937</v>
      </c>
      <c r="C131" s="3" t="s">
        <v>8048</v>
      </c>
      <c r="D131" s="8">
        <v>5000</v>
      </c>
      <c r="E131" s="6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4">
        <v>41961.492488425924</v>
      </c>
      <c r="T131" s="14">
        <v>42006.492488425924</v>
      </c>
    </row>
    <row r="132" spans="1:20" ht="75" x14ac:dyDescent="0.25">
      <c r="A132">
        <v>3941</v>
      </c>
      <c r="B132" s="3" t="s">
        <v>3938</v>
      </c>
      <c r="C132" s="3" t="s">
        <v>8049</v>
      </c>
      <c r="D132" s="8">
        <v>5500</v>
      </c>
      <c r="E132" s="6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4">
        <v>41940.587233796294</v>
      </c>
      <c r="T132" s="14">
        <v>41968.041666666672</v>
      </c>
    </row>
    <row r="133" spans="1:20" ht="60" x14ac:dyDescent="0.25">
      <c r="A133">
        <v>3942</v>
      </c>
      <c r="B133" s="3" t="s">
        <v>3939</v>
      </c>
      <c r="C133" s="3" t="s">
        <v>8050</v>
      </c>
      <c r="D133" s="8">
        <v>1200</v>
      </c>
      <c r="E133" s="6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4">
        <v>42111.904097222221</v>
      </c>
      <c r="T133" s="14">
        <v>42171.904097222221</v>
      </c>
    </row>
    <row r="134" spans="1:20" ht="45" x14ac:dyDescent="0.25">
      <c r="A134">
        <v>3943</v>
      </c>
      <c r="B134" s="3" t="s">
        <v>3940</v>
      </c>
      <c r="C134" s="3" t="s">
        <v>8051</v>
      </c>
      <c r="D134" s="8">
        <v>5000</v>
      </c>
      <c r="E134" s="6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4">
        <v>42279.778564814813</v>
      </c>
      <c r="T134" s="14">
        <v>42310.701388888891</v>
      </c>
    </row>
    <row r="135" spans="1:20" ht="60" x14ac:dyDescent="0.25">
      <c r="A135">
        <v>3944</v>
      </c>
      <c r="B135" s="3" t="s">
        <v>3941</v>
      </c>
      <c r="C135" s="3" t="s">
        <v>8052</v>
      </c>
      <c r="D135" s="8">
        <v>5000</v>
      </c>
      <c r="E135" s="6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4">
        <v>42213.662905092591</v>
      </c>
      <c r="T135" s="14">
        <v>42243.662905092591</v>
      </c>
    </row>
    <row r="136" spans="1:20" ht="60" x14ac:dyDescent="0.25">
      <c r="A136">
        <v>3945</v>
      </c>
      <c r="B136" s="3" t="s">
        <v>3942</v>
      </c>
      <c r="C136" s="3" t="s">
        <v>8053</v>
      </c>
      <c r="D136" s="8">
        <v>2000</v>
      </c>
      <c r="E136" s="6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4">
        <v>42109.801712962959</v>
      </c>
      <c r="T136" s="14">
        <v>42139.801712962959</v>
      </c>
    </row>
    <row r="137" spans="1:20" ht="45" x14ac:dyDescent="0.25">
      <c r="A137">
        <v>3946</v>
      </c>
      <c r="B137" s="3" t="s">
        <v>3943</v>
      </c>
      <c r="C137" s="3" t="s">
        <v>8054</v>
      </c>
      <c r="D137" s="8">
        <v>6000</v>
      </c>
      <c r="E137" s="6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4">
        <v>42031.833587962959</v>
      </c>
      <c r="T137" s="14">
        <v>42063.333333333328</v>
      </c>
    </row>
    <row r="138" spans="1:20" ht="60" x14ac:dyDescent="0.25">
      <c r="A138">
        <v>3947</v>
      </c>
      <c r="B138" s="3" t="s">
        <v>3944</v>
      </c>
      <c r="C138" s="3" t="s">
        <v>8055</v>
      </c>
      <c r="D138" s="8">
        <v>3000</v>
      </c>
      <c r="E138" s="6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4">
        <v>42615.142870370371</v>
      </c>
      <c r="T138" s="14">
        <v>42645.142870370371</v>
      </c>
    </row>
    <row r="139" spans="1:20" ht="60" x14ac:dyDescent="0.25">
      <c r="A139">
        <v>3950</v>
      </c>
      <c r="B139" s="3" t="s">
        <v>3947</v>
      </c>
      <c r="C139" s="3" t="s">
        <v>8058</v>
      </c>
      <c r="D139" s="8">
        <v>4000</v>
      </c>
      <c r="E139" s="6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4">
        <v>42439.702314814815</v>
      </c>
      <c r="T139" s="14">
        <v>42468.774305555555</v>
      </c>
    </row>
    <row r="140" spans="1:20" ht="60" x14ac:dyDescent="0.25">
      <c r="A140">
        <v>3952</v>
      </c>
      <c r="B140" s="3" t="s">
        <v>3949</v>
      </c>
      <c r="C140" s="3" t="s">
        <v>8059</v>
      </c>
      <c r="D140" s="8">
        <v>26000</v>
      </c>
      <c r="E140" s="6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4">
        <v>42243.790393518517</v>
      </c>
      <c r="T140" s="14">
        <v>42303.790393518517</v>
      </c>
    </row>
    <row r="141" spans="1:20" ht="60" x14ac:dyDescent="0.25">
      <c r="A141">
        <v>3953</v>
      </c>
      <c r="B141" s="3" t="s">
        <v>3950</v>
      </c>
      <c r="C141" s="3" t="s">
        <v>8060</v>
      </c>
      <c r="D141" s="8">
        <v>17600</v>
      </c>
      <c r="E141" s="6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4">
        <v>42550.048449074078</v>
      </c>
      <c r="T141" s="14">
        <v>42580.978472222225</v>
      </c>
    </row>
    <row r="142" spans="1:20" ht="60" x14ac:dyDescent="0.25">
      <c r="A142">
        <v>3955</v>
      </c>
      <c r="B142" s="3" t="s">
        <v>3952</v>
      </c>
      <c r="C142" s="3" t="s">
        <v>8062</v>
      </c>
      <c r="D142" s="8">
        <v>1750</v>
      </c>
      <c r="E142" s="6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4">
        <v>42306.848854166667</v>
      </c>
      <c r="T142" s="14">
        <v>42336.890520833331</v>
      </c>
    </row>
    <row r="143" spans="1:20" ht="60" x14ac:dyDescent="0.25">
      <c r="A143">
        <v>3956</v>
      </c>
      <c r="B143" s="3" t="s">
        <v>3953</v>
      </c>
      <c r="C143" s="3" t="s">
        <v>8063</v>
      </c>
      <c r="D143" s="8">
        <v>5500</v>
      </c>
      <c r="E143" s="6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4">
        <v>42457.932025462964</v>
      </c>
      <c r="T143" s="14">
        <v>42485.013888888891</v>
      </c>
    </row>
    <row r="144" spans="1:20" ht="45" x14ac:dyDescent="0.25">
      <c r="A144">
        <v>3957</v>
      </c>
      <c r="B144" s="3" t="s">
        <v>3954</v>
      </c>
      <c r="C144" s="3" t="s">
        <v>8064</v>
      </c>
      <c r="D144" s="8">
        <v>28000</v>
      </c>
      <c r="E144" s="6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4">
        <v>42513.976319444439</v>
      </c>
      <c r="T144" s="14">
        <v>42559.976319444439</v>
      </c>
    </row>
    <row r="145" spans="1:20" ht="60" x14ac:dyDescent="0.25">
      <c r="A145">
        <v>3958</v>
      </c>
      <c r="B145" s="3" t="s">
        <v>3955</v>
      </c>
      <c r="C145" s="3" t="s">
        <v>8065</v>
      </c>
      <c r="D145" s="8">
        <v>2000</v>
      </c>
      <c r="E145" s="6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4">
        <v>41816.950370370374</v>
      </c>
      <c r="T145" s="14">
        <v>41853.583333333336</v>
      </c>
    </row>
    <row r="146" spans="1:20" ht="60" x14ac:dyDescent="0.25">
      <c r="A146">
        <v>3959</v>
      </c>
      <c r="B146" s="3" t="s">
        <v>3956</v>
      </c>
      <c r="C146" s="3" t="s">
        <v>8066</v>
      </c>
      <c r="D146" s="8">
        <v>1200</v>
      </c>
      <c r="E146" s="6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4">
        <v>41880.788842592592</v>
      </c>
      <c r="T146" s="14">
        <v>41910.788842592592</v>
      </c>
    </row>
    <row r="147" spans="1:20" ht="60" x14ac:dyDescent="0.25">
      <c r="A147">
        <v>3960</v>
      </c>
      <c r="B147" s="3" t="s">
        <v>3957</v>
      </c>
      <c r="C147" s="3" t="s">
        <v>8067</v>
      </c>
      <c r="D147" s="8">
        <v>3000</v>
      </c>
      <c r="E147" s="6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4">
        <v>42342.845555555556</v>
      </c>
      <c r="T147" s="14">
        <v>42372.845555555556</v>
      </c>
    </row>
    <row r="148" spans="1:20" ht="45" x14ac:dyDescent="0.25">
      <c r="A148">
        <v>3964</v>
      </c>
      <c r="B148" s="3" t="s">
        <v>3961</v>
      </c>
      <c r="C148" s="3" t="s">
        <v>8071</v>
      </c>
      <c r="D148" s="8">
        <v>2000</v>
      </c>
      <c r="E148" s="6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4">
        <v>42053.722060185188</v>
      </c>
      <c r="T148" s="14">
        <v>42113.680393518516</v>
      </c>
    </row>
    <row r="149" spans="1:20" ht="60" x14ac:dyDescent="0.25">
      <c r="A149">
        <v>3965</v>
      </c>
      <c r="B149" s="3" t="s">
        <v>3962</v>
      </c>
      <c r="C149" s="3" t="s">
        <v>8072</v>
      </c>
      <c r="D149" s="8">
        <v>2000</v>
      </c>
      <c r="E149" s="6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4">
        <v>42414.235879629632</v>
      </c>
      <c r="T149" s="14">
        <v>42474.194212962961</v>
      </c>
    </row>
    <row r="150" spans="1:20" ht="60" x14ac:dyDescent="0.25">
      <c r="A150">
        <v>3966</v>
      </c>
      <c r="B150" s="3" t="s">
        <v>3963</v>
      </c>
      <c r="C150" s="3" t="s">
        <v>8073</v>
      </c>
      <c r="D150" s="8">
        <v>7500</v>
      </c>
      <c r="E150" s="6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4">
        <v>41801.711550925924</v>
      </c>
      <c r="T150" s="14">
        <v>41844.124305555553</v>
      </c>
    </row>
    <row r="151" spans="1:20" ht="60" x14ac:dyDescent="0.25">
      <c r="A151">
        <v>3967</v>
      </c>
      <c r="B151" s="3" t="s">
        <v>3964</v>
      </c>
      <c r="C151" s="3" t="s">
        <v>8074</v>
      </c>
      <c r="D151" s="8">
        <v>1700</v>
      </c>
      <c r="E151" s="6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4">
        <v>42770.290590277778</v>
      </c>
      <c r="T151" s="14">
        <v>42800.290590277778</v>
      </c>
    </row>
    <row r="152" spans="1:20" ht="45" x14ac:dyDescent="0.25">
      <c r="A152">
        <v>3968</v>
      </c>
      <c r="B152" s="3" t="s">
        <v>3965</v>
      </c>
      <c r="C152" s="3" t="s">
        <v>8075</v>
      </c>
      <c r="D152" s="8">
        <v>5000</v>
      </c>
      <c r="E152" s="6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4">
        <v>42452.815659722226</v>
      </c>
      <c r="T152" s="14">
        <v>42512.815659722226</v>
      </c>
    </row>
    <row r="153" spans="1:20" ht="60" x14ac:dyDescent="0.25">
      <c r="A153">
        <v>3969</v>
      </c>
      <c r="B153" s="3" t="s">
        <v>3966</v>
      </c>
      <c r="C153" s="3" t="s">
        <v>8076</v>
      </c>
      <c r="D153" s="8">
        <v>2825</v>
      </c>
      <c r="E153" s="6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4">
        <v>42601.854699074072</v>
      </c>
      <c r="T153" s="14">
        <v>42611.163194444445</v>
      </c>
    </row>
    <row r="154" spans="1:20" ht="60" x14ac:dyDescent="0.25">
      <c r="A154">
        <v>3970</v>
      </c>
      <c r="B154" s="3" t="s">
        <v>3967</v>
      </c>
      <c r="C154" s="3" t="s">
        <v>8077</v>
      </c>
      <c r="D154" s="8">
        <v>15000</v>
      </c>
      <c r="E154" s="6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4">
        <v>42447.863553240735</v>
      </c>
      <c r="T154" s="14">
        <v>42477.863553240735</v>
      </c>
    </row>
    <row r="155" spans="1:20" ht="60" x14ac:dyDescent="0.25">
      <c r="A155">
        <v>3971</v>
      </c>
      <c r="B155" s="3" t="s">
        <v>3968</v>
      </c>
      <c r="C155" s="3" t="s">
        <v>8078</v>
      </c>
      <c r="D155" s="8">
        <v>14000</v>
      </c>
      <c r="E155" s="6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4">
        <v>41811.536180555559</v>
      </c>
      <c r="T155" s="14">
        <v>41841.536180555559</v>
      </c>
    </row>
    <row r="156" spans="1:20" ht="45" x14ac:dyDescent="0.25">
      <c r="A156">
        <v>3972</v>
      </c>
      <c r="B156" s="3" t="s">
        <v>3969</v>
      </c>
      <c r="C156" s="3" t="s">
        <v>8079</v>
      </c>
      <c r="D156" s="8">
        <v>1000</v>
      </c>
      <c r="E156" s="6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4">
        <v>41981.067523148144</v>
      </c>
      <c r="T156" s="14">
        <v>42041.067523148144</v>
      </c>
    </row>
    <row r="157" spans="1:20" ht="60" x14ac:dyDescent="0.25">
      <c r="A157">
        <v>3973</v>
      </c>
      <c r="B157" s="3" t="s">
        <v>3970</v>
      </c>
      <c r="C157" s="3" t="s">
        <v>8080</v>
      </c>
      <c r="D157" s="8">
        <v>5000</v>
      </c>
      <c r="E157" s="6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4">
        <v>42469.68414351852</v>
      </c>
      <c r="T157" s="14">
        <v>42499.166666666672</v>
      </c>
    </row>
    <row r="158" spans="1:20" ht="60" x14ac:dyDescent="0.25">
      <c r="A158">
        <v>3975</v>
      </c>
      <c r="B158" s="3" t="s">
        <v>3972</v>
      </c>
      <c r="C158" s="3" t="s">
        <v>8082</v>
      </c>
      <c r="D158" s="8">
        <v>678</v>
      </c>
      <c r="E158" s="6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4">
        <v>42534.866875</v>
      </c>
      <c r="T158" s="14">
        <v>42564.866875</v>
      </c>
    </row>
    <row r="159" spans="1:20" ht="60" x14ac:dyDescent="0.25">
      <c r="A159">
        <v>3976</v>
      </c>
      <c r="B159" s="3" t="s">
        <v>3973</v>
      </c>
      <c r="C159" s="3" t="s">
        <v>8083</v>
      </c>
      <c r="D159" s="8">
        <v>1300</v>
      </c>
      <c r="E159" s="6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4">
        <v>41830.858344907407</v>
      </c>
      <c r="T159" s="14">
        <v>41852.291666666664</v>
      </c>
    </row>
    <row r="160" spans="1:20" ht="60" x14ac:dyDescent="0.25">
      <c r="A160">
        <v>3977</v>
      </c>
      <c r="B160" s="3" t="s">
        <v>3974</v>
      </c>
      <c r="C160" s="3" t="s">
        <v>8084</v>
      </c>
      <c r="D160" s="8">
        <v>90000</v>
      </c>
      <c r="E160" s="6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4">
        <v>42543.788564814815</v>
      </c>
      <c r="T160" s="14">
        <v>42573.788564814815</v>
      </c>
    </row>
    <row r="161" spans="1:20" ht="60" x14ac:dyDescent="0.25">
      <c r="A161">
        <v>3978</v>
      </c>
      <c r="B161" s="3" t="s">
        <v>3975</v>
      </c>
      <c r="C161" s="3" t="s">
        <v>8085</v>
      </c>
      <c r="D161" s="8">
        <v>2000</v>
      </c>
      <c r="E161" s="6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4">
        <v>41975.642974537041</v>
      </c>
      <c r="T161" s="14">
        <v>42035.642974537041</v>
      </c>
    </row>
    <row r="162" spans="1:20" ht="60" x14ac:dyDescent="0.25">
      <c r="A162">
        <v>3980</v>
      </c>
      <c r="B162" s="3" t="s">
        <v>3977</v>
      </c>
      <c r="C162" s="3" t="s">
        <v>8087</v>
      </c>
      <c r="D162" s="8">
        <v>2500</v>
      </c>
      <c r="E162" s="6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4">
        <v>41795.598923611113</v>
      </c>
      <c r="T162" s="14">
        <v>41825.598923611113</v>
      </c>
    </row>
    <row r="163" spans="1:20" ht="45" x14ac:dyDescent="0.25">
      <c r="A163">
        <v>3981</v>
      </c>
      <c r="B163" s="3" t="s">
        <v>3358</v>
      </c>
      <c r="C163" s="3" t="s">
        <v>7469</v>
      </c>
      <c r="D163" s="8">
        <v>30000</v>
      </c>
      <c r="E163" s="6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4">
        <v>42508.179965277777</v>
      </c>
      <c r="T163" s="14">
        <v>42568.179965277777</v>
      </c>
    </row>
    <row r="164" spans="1:20" ht="60" x14ac:dyDescent="0.25">
      <c r="A164">
        <v>3983</v>
      </c>
      <c r="B164" s="3" t="s">
        <v>3979</v>
      </c>
      <c r="C164" s="3" t="s">
        <v>8089</v>
      </c>
      <c r="D164" s="8">
        <v>11140</v>
      </c>
      <c r="E164" s="6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4">
        <v>41747.86986111111</v>
      </c>
      <c r="T164" s="14">
        <v>41779.290972222225</v>
      </c>
    </row>
    <row r="165" spans="1:20" ht="60" x14ac:dyDescent="0.25">
      <c r="A165">
        <v>3985</v>
      </c>
      <c r="B165" s="3" t="s">
        <v>3981</v>
      </c>
      <c r="C165" s="3" t="s">
        <v>8091</v>
      </c>
      <c r="D165" s="8">
        <v>2000</v>
      </c>
      <c r="E165" s="6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4">
        <v>42399.707407407404</v>
      </c>
      <c r="T165" s="14">
        <v>42420.878472222219</v>
      </c>
    </row>
    <row r="166" spans="1:20" ht="30" x14ac:dyDescent="0.25">
      <c r="A166">
        <v>3988</v>
      </c>
      <c r="B166" s="3" t="s">
        <v>3984</v>
      </c>
      <c r="C166" s="3" t="s">
        <v>8094</v>
      </c>
      <c r="D166" s="8">
        <v>1500</v>
      </c>
      <c r="E166" s="6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4">
        <v>42230.08116898148</v>
      </c>
      <c r="T166" s="14">
        <v>42245.08116898148</v>
      </c>
    </row>
    <row r="167" spans="1:20" ht="60" x14ac:dyDescent="0.25">
      <c r="A167">
        <v>3989</v>
      </c>
      <c r="B167" s="3" t="s">
        <v>3985</v>
      </c>
      <c r="C167" s="3" t="s">
        <v>8095</v>
      </c>
      <c r="D167" s="8">
        <v>3000</v>
      </c>
      <c r="E167" s="6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4">
        <v>42286.749780092592</v>
      </c>
      <c r="T167" s="14">
        <v>42316.791446759264</v>
      </c>
    </row>
    <row r="168" spans="1:20" ht="45" x14ac:dyDescent="0.25">
      <c r="A168">
        <v>3991</v>
      </c>
      <c r="B168" s="3" t="s">
        <v>3987</v>
      </c>
      <c r="C168" s="3" t="s">
        <v>8097</v>
      </c>
      <c r="D168" s="8">
        <v>500</v>
      </c>
      <c r="E168" s="6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4">
        <v>42125.644467592589</v>
      </c>
      <c r="T168" s="14">
        <v>42155.644467592589</v>
      </c>
    </row>
    <row r="169" spans="1:20" ht="45" x14ac:dyDescent="0.25">
      <c r="A169">
        <v>3992</v>
      </c>
      <c r="B169" s="3" t="s">
        <v>3988</v>
      </c>
      <c r="C169" s="3" t="s">
        <v>8098</v>
      </c>
      <c r="D169" s="8">
        <v>10000</v>
      </c>
      <c r="E169" s="6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4">
        <v>42289.94049768518</v>
      </c>
      <c r="T169" s="14">
        <v>42349.982164351852</v>
      </c>
    </row>
    <row r="170" spans="1:20" ht="45" x14ac:dyDescent="0.25">
      <c r="A170">
        <v>3993</v>
      </c>
      <c r="B170" s="3" t="s">
        <v>3989</v>
      </c>
      <c r="C170" s="3" t="s">
        <v>8099</v>
      </c>
      <c r="D170" s="8">
        <v>50000</v>
      </c>
      <c r="E170" s="6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4">
        <v>42107.864722222221</v>
      </c>
      <c r="T170" s="14">
        <v>42137.864722222221</v>
      </c>
    </row>
    <row r="171" spans="1:20" ht="45" x14ac:dyDescent="0.25">
      <c r="A171">
        <v>3994</v>
      </c>
      <c r="B171" s="3" t="s">
        <v>3990</v>
      </c>
      <c r="C171" s="3" t="s">
        <v>8100</v>
      </c>
      <c r="D171" s="8">
        <v>2000</v>
      </c>
      <c r="E171" s="6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4">
        <v>41809.389930555553</v>
      </c>
      <c r="T171" s="14">
        <v>41839.389930555553</v>
      </c>
    </row>
    <row r="172" spans="1:20" ht="60" x14ac:dyDescent="0.25">
      <c r="A172">
        <v>3996</v>
      </c>
      <c r="B172" s="3" t="s">
        <v>3992</v>
      </c>
      <c r="C172" s="3" t="s">
        <v>8102</v>
      </c>
      <c r="D172" s="8">
        <v>3000</v>
      </c>
      <c r="E172" s="6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4">
        <v>41950.26694444444</v>
      </c>
      <c r="T172" s="14">
        <v>41963.669444444444</v>
      </c>
    </row>
    <row r="173" spans="1:20" ht="45" x14ac:dyDescent="0.25">
      <c r="A173">
        <v>3998</v>
      </c>
      <c r="B173" s="3" t="s">
        <v>3994</v>
      </c>
      <c r="C173" s="3" t="s">
        <v>8104</v>
      </c>
      <c r="D173" s="8">
        <v>1250</v>
      </c>
      <c r="E173" s="6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4">
        <v>42061.963263888887</v>
      </c>
      <c r="T173" s="14">
        <v>42091.921597222223</v>
      </c>
    </row>
    <row r="174" spans="1:20" ht="60" x14ac:dyDescent="0.25">
      <c r="A174">
        <v>3999</v>
      </c>
      <c r="B174" s="3" t="s">
        <v>3995</v>
      </c>
      <c r="C174" s="3" t="s">
        <v>8105</v>
      </c>
      <c r="D174" s="8">
        <v>7000</v>
      </c>
      <c r="E174" s="6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4">
        <v>41842.828680555554</v>
      </c>
      <c r="T174" s="14">
        <v>41882.827650462961</v>
      </c>
    </row>
    <row r="175" spans="1:20" ht="30" x14ac:dyDescent="0.25">
      <c r="A175">
        <v>4000</v>
      </c>
      <c r="B175" s="3" t="s">
        <v>3996</v>
      </c>
      <c r="C175" s="3" t="s">
        <v>8106</v>
      </c>
      <c r="D175" s="8">
        <v>8000</v>
      </c>
      <c r="E175" s="6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4">
        <v>42437.64534722222</v>
      </c>
      <c r="T175" s="14">
        <v>42497.603680555556</v>
      </c>
    </row>
    <row r="176" spans="1:20" ht="60" x14ac:dyDescent="0.25">
      <c r="A176">
        <v>4002</v>
      </c>
      <c r="B176" s="3" t="s">
        <v>3998</v>
      </c>
      <c r="C176" s="3" t="s">
        <v>8108</v>
      </c>
      <c r="D176" s="8">
        <v>1250</v>
      </c>
      <c r="E176" s="6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4">
        <v>41879.043530092589</v>
      </c>
      <c r="T176" s="14">
        <v>41909.043530092589</v>
      </c>
    </row>
    <row r="177" spans="1:20" ht="45" x14ac:dyDescent="0.25">
      <c r="A177">
        <v>4003</v>
      </c>
      <c r="B177" s="3" t="s">
        <v>3999</v>
      </c>
      <c r="C177" s="3" t="s">
        <v>8071</v>
      </c>
      <c r="D177" s="8">
        <v>2000</v>
      </c>
      <c r="E177" s="6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4">
        <v>42020.587349537032</v>
      </c>
      <c r="T177" s="14">
        <v>42050.587349537032</v>
      </c>
    </row>
    <row r="178" spans="1:20" ht="30" x14ac:dyDescent="0.25">
      <c r="A178">
        <v>4004</v>
      </c>
      <c r="B178" s="3" t="s">
        <v>4000</v>
      </c>
      <c r="C178" s="3" t="s">
        <v>8109</v>
      </c>
      <c r="D178" s="8">
        <v>500</v>
      </c>
      <c r="E178" s="6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4">
        <v>41890.16269675926</v>
      </c>
      <c r="T178" s="14">
        <v>41920.16269675926</v>
      </c>
    </row>
    <row r="179" spans="1:20" ht="60" x14ac:dyDescent="0.25">
      <c r="A179">
        <v>4005</v>
      </c>
      <c r="B179" s="3" t="s">
        <v>4001</v>
      </c>
      <c r="C179" s="3" t="s">
        <v>8110</v>
      </c>
      <c r="D179" s="8">
        <v>3000</v>
      </c>
      <c r="E179" s="6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4">
        <v>41872.807696759257</v>
      </c>
      <c r="T179" s="14">
        <v>41932.807696759257</v>
      </c>
    </row>
    <row r="180" spans="1:20" ht="60" x14ac:dyDescent="0.25">
      <c r="A180">
        <v>4006</v>
      </c>
      <c r="B180" s="3" t="s">
        <v>4002</v>
      </c>
      <c r="C180" s="3" t="s">
        <v>8111</v>
      </c>
      <c r="D180" s="8">
        <v>30000</v>
      </c>
      <c r="E180" s="6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4">
        <v>42391.772997685184</v>
      </c>
      <c r="T180" s="14">
        <v>42416.772997685184</v>
      </c>
    </row>
    <row r="181" spans="1:20" ht="60" x14ac:dyDescent="0.25">
      <c r="A181">
        <v>4007</v>
      </c>
      <c r="B181" s="3" t="s">
        <v>4003</v>
      </c>
      <c r="C181" s="3" t="s">
        <v>8112</v>
      </c>
      <c r="D181" s="8">
        <v>2000</v>
      </c>
      <c r="E181" s="6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4">
        <v>41848.772928240738</v>
      </c>
      <c r="T181" s="14">
        <v>41877.686111111114</v>
      </c>
    </row>
    <row r="182" spans="1:20" ht="45" x14ac:dyDescent="0.25">
      <c r="A182">
        <v>4010</v>
      </c>
      <c r="B182" s="3" t="s">
        <v>4006</v>
      </c>
      <c r="C182" s="3" t="s">
        <v>8115</v>
      </c>
      <c r="D182" s="8">
        <v>7200</v>
      </c>
      <c r="E182" s="6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4">
        <v>41921.770439814813</v>
      </c>
      <c r="T182" s="14">
        <v>41938.770439814813</v>
      </c>
    </row>
    <row r="183" spans="1:20" ht="60" x14ac:dyDescent="0.25">
      <c r="A183">
        <v>4013</v>
      </c>
      <c r="B183" s="3" t="s">
        <v>4009</v>
      </c>
      <c r="C183" s="3" t="s">
        <v>8118</v>
      </c>
      <c r="D183" s="8">
        <v>2000</v>
      </c>
      <c r="E183" s="6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4">
        <v>42021.301192129627</v>
      </c>
      <c r="T183" s="14">
        <v>42051.301192129627</v>
      </c>
    </row>
    <row r="184" spans="1:20" ht="60" x14ac:dyDescent="0.25">
      <c r="A184">
        <v>4014</v>
      </c>
      <c r="B184" s="3" t="s">
        <v>4010</v>
      </c>
      <c r="C184" s="3" t="s">
        <v>8119</v>
      </c>
      <c r="D184" s="8">
        <v>9000</v>
      </c>
      <c r="E184" s="6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4">
        <v>42419.246168981481</v>
      </c>
      <c r="T184" s="14">
        <v>42434.246168981481</v>
      </c>
    </row>
    <row r="185" spans="1:20" ht="60" x14ac:dyDescent="0.25">
      <c r="A185">
        <v>4015</v>
      </c>
      <c r="B185" s="3" t="s">
        <v>4011</v>
      </c>
      <c r="C185" s="3" t="s">
        <v>8120</v>
      </c>
      <c r="D185" s="8">
        <v>7000</v>
      </c>
      <c r="E185" s="6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4">
        <v>42174.780821759254</v>
      </c>
      <c r="T185" s="14">
        <v>42204.780821759254</v>
      </c>
    </row>
    <row r="186" spans="1:20" ht="60" x14ac:dyDescent="0.25">
      <c r="A186">
        <v>4017</v>
      </c>
      <c r="B186" s="3" t="s">
        <v>4013</v>
      </c>
      <c r="C186" s="3" t="s">
        <v>8122</v>
      </c>
      <c r="D186" s="8">
        <v>10000</v>
      </c>
      <c r="E186" s="6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4">
        <v>41856.672152777777</v>
      </c>
      <c r="T186" s="14">
        <v>41886.672152777777</v>
      </c>
    </row>
    <row r="187" spans="1:20" ht="60" x14ac:dyDescent="0.25">
      <c r="A187">
        <v>4019</v>
      </c>
      <c r="B187" s="3" t="s">
        <v>4015</v>
      </c>
      <c r="C187" s="3" t="s">
        <v>8124</v>
      </c>
      <c r="D187" s="8">
        <v>3500</v>
      </c>
      <c r="E187" s="6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4">
        <v>42417.675879629634</v>
      </c>
      <c r="T187" s="14">
        <v>42475.686111111107</v>
      </c>
    </row>
    <row r="188" spans="1:20" ht="60" x14ac:dyDescent="0.25">
      <c r="A188">
        <v>4020</v>
      </c>
      <c r="B188" s="3" t="s">
        <v>4016</v>
      </c>
      <c r="C188" s="3" t="s">
        <v>8125</v>
      </c>
      <c r="D188" s="8">
        <v>600</v>
      </c>
      <c r="E188" s="6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4">
        <v>42057.190960648149</v>
      </c>
      <c r="T188" s="14">
        <v>42087.149293981478</v>
      </c>
    </row>
    <row r="189" spans="1:20" ht="45" x14ac:dyDescent="0.25">
      <c r="A189">
        <v>4021</v>
      </c>
      <c r="B189" s="3" t="s">
        <v>4017</v>
      </c>
      <c r="C189" s="3" t="s">
        <v>8126</v>
      </c>
      <c r="D189" s="8">
        <v>15000</v>
      </c>
      <c r="E189" s="6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4">
        <v>41878.911550925928</v>
      </c>
      <c r="T189" s="14">
        <v>41938.911550925928</v>
      </c>
    </row>
    <row r="190" spans="1:20" ht="45" x14ac:dyDescent="0.25">
      <c r="A190">
        <v>4022</v>
      </c>
      <c r="B190" s="3" t="s">
        <v>4018</v>
      </c>
      <c r="C190" s="3" t="s">
        <v>8127</v>
      </c>
      <c r="D190" s="8">
        <v>18000</v>
      </c>
      <c r="E190" s="6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4">
        <v>41990.584108796291</v>
      </c>
      <c r="T190" s="14">
        <v>42036.120833333334</v>
      </c>
    </row>
    <row r="191" spans="1:20" ht="45" x14ac:dyDescent="0.25">
      <c r="A191">
        <v>4023</v>
      </c>
      <c r="B191" s="3" t="s">
        <v>4019</v>
      </c>
      <c r="C191" s="3" t="s">
        <v>8128</v>
      </c>
      <c r="D191" s="8">
        <v>7000</v>
      </c>
      <c r="E191" s="6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4">
        <v>42408.999571759254</v>
      </c>
      <c r="T191" s="14">
        <v>42453.957905092597</v>
      </c>
    </row>
    <row r="192" spans="1:20" ht="60" x14ac:dyDescent="0.25">
      <c r="A192">
        <v>4024</v>
      </c>
      <c r="B192" s="3" t="s">
        <v>4020</v>
      </c>
      <c r="C192" s="3" t="s">
        <v>8129</v>
      </c>
      <c r="D192" s="8">
        <v>800</v>
      </c>
      <c r="E192" s="6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4">
        <v>42217.670104166667</v>
      </c>
      <c r="T192" s="14">
        <v>42247.670104166667</v>
      </c>
    </row>
    <row r="193" spans="1:20" ht="45" x14ac:dyDescent="0.25">
      <c r="A193">
        <v>4026</v>
      </c>
      <c r="B193" s="3" t="s">
        <v>4022</v>
      </c>
      <c r="C193" s="3" t="s">
        <v>8131</v>
      </c>
      <c r="D193" s="8">
        <v>4000</v>
      </c>
      <c r="E193" s="6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4">
        <v>42282.655543981484</v>
      </c>
      <c r="T193" s="14">
        <v>42342.697210648148</v>
      </c>
    </row>
    <row r="194" spans="1:20" ht="60" x14ac:dyDescent="0.25">
      <c r="A194">
        <v>4027</v>
      </c>
      <c r="B194" s="3" t="s">
        <v>4023</v>
      </c>
      <c r="C194" s="3" t="s">
        <v>8132</v>
      </c>
      <c r="D194" s="8">
        <v>3000</v>
      </c>
      <c r="E194" s="6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4">
        <v>42768.97084490741</v>
      </c>
      <c r="T194" s="14">
        <v>42789.041666666672</v>
      </c>
    </row>
    <row r="195" spans="1:20" ht="60" x14ac:dyDescent="0.25">
      <c r="A195">
        <v>4028</v>
      </c>
      <c r="B195" s="3" t="s">
        <v>4024</v>
      </c>
      <c r="C195" s="3" t="s">
        <v>8133</v>
      </c>
      <c r="D195" s="8">
        <v>2000</v>
      </c>
      <c r="E195" s="6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4">
        <v>41765.938657407409</v>
      </c>
      <c r="T195" s="14">
        <v>41795.938657407409</v>
      </c>
    </row>
    <row r="196" spans="1:20" ht="60" x14ac:dyDescent="0.25">
      <c r="A196">
        <v>4029</v>
      </c>
      <c r="B196" s="3" t="s">
        <v>4025</v>
      </c>
      <c r="C196" s="3" t="s">
        <v>8134</v>
      </c>
      <c r="D196" s="8">
        <v>20000</v>
      </c>
      <c r="E196" s="6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4">
        <v>42322.025115740747</v>
      </c>
      <c r="T196" s="14">
        <v>42352.025115740747</v>
      </c>
    </row>
    <row r="197" spans="1:20" ht="60" x14ac:dyDescent="0.25">
      <c r="A197">
        <v>4030</v>
      </c>
      <c r="B197" s="3" t="s">
        <v>4026</v>
      </c>
      <c r="C197" s="3" t="s">
        <v>8135</v>
      </c>
      <c r="D197" s="8">
        <v>2500</v>
      </c>
      <c r="E197" s="6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4">
        <v>42374.655081018514</v>
      </c>
      <c r="T197" s="14">
        <v>42403.784027777772</v>
      </c>
    </row>
    <row r="198" spans="1:20" ht="60" x14ac:dyDescent="0.25">
      <c r="A198">
        <v>4031</v>
      </c>
      <c r="B198" s="3" t="s">
        <v>4027</v>
      </c>
      <c r="C198" s="3" t="s">
        <v>8136</v>
      </c>
      <c r="D198" s="8">
        <v>5000</v>
      </c>
      <c r="E198" s="6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4">
        <v>41941.585231481484</v>
      </c>
      <c r="T198" s="14">
        <v>41991.626898148148</v>
      </c>
    </row>
    <row r="199" spans="1:20" ht="60" x14ac:dyDescent="0.25">
      <c r="A199">
        <v>4032</v>
      </c>
      <c r="B199" s="3" t="s">
        <v>4028</v>
      </c>
      <c r="C199" s="3" t="s">
        <v>8137</v>
      </c>
      <c r="D199" s="8">
        <v>6048</v>
      </c>
      <c r="E199" s="6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4">
        <v>42293.809212962966</v>
      </c>
      <c r="T199" s="14">
        <v>42353.85087962963</v>
      </c>
    </row>
    <row r="200" spans="1:20" ht="60" x14ac:dyDescent="0.25">
      <c r="A200">
        <v>4034</v>
      </c>
      <c r="B200" s="3" t="s">
        <v>4030</v>
      </c>
      <c r="C200" s="3" t="s">
        <v>8139</v>
      </c>
      <c r="D200" s="8">
        <v>13500</v>
      </c>
      <c r="E200" s="6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4">
        <v>42067.947337962964</v>
      </c>
      <c r="T200" s="14">
        <v>42097.905671296292</v>
      </c>
    </row>
    <row r="201" spans="1:20" ht="45" x14ac:dyDescent="0.25">
      <c r="A201">
        <v>4035</v>
      </c>
      <c r="B201" s="3" t="s">
        <v>4031</v>
      </c>
      <c r="C201" s="3" t="s">
        <v>8140</v>
      </c>
      <c r="D201" s="8">
        <v>10000</v>
      </c>
      <c r="E201" s="6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4">
        <v>41903.882951388885</v>
      </c>
      <c r="T201" s="14">
        <v>41933.882951388885</v>
      </c>
    </row>
    <row r="202" spans="1:20" ht="60" x14ac:dyDescent="0.25">
      <c r="A202">
        <v>4036</v>
      </c>
      <c r="B202" s="3" t="s">
        <v>4032</v>
      </c>
      <c r="C202" s="3" t="s">
        <v>7438</v>
      </c>
      <c r="D202" s="8">
        <v>6000</v>
      </c>
      <c r="E202" s="6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4">
        <v>41804.937083333331</v>
      </c>
      <c r="T202" s="14">
        <v>41821.9375</v>
      </c>
    </row>
    <row r="203" spans="1:20" ht="60" x14ac:dyDescent="0.25">
      <c r="A203">
        <v>4037</v>
      </c>
      <c r="B203" s="3" t="s">
        <v>4033</v>
      </c>
      <c r="C203" s="3" t="s">
        <v>8141</v>
      </c>
      <c r="D203" s="8">
        <v>700</v>
      </c>
      <c r="E203" s="6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4">
        <v>42497.070775462969</v>
      </c>
      <c r="T203" s="14">
        <v>42514.600694444445</v>
      </c>
    </row>
    <row r="204" spans="1:20" ht="60" x14ac:dyDescent="0.25">
      <c r="A204">
        <v>4038</v>
      </c>
      <c r="B204" s="3" t="s">
        <v>4034</v>
      </c>
      <c r="C204" s="3" t="s">
        <v>8142</v>
      </c>
      <c r="D204" s="8">
        <v>2500</v>
      </c>
      <c r="E204" s="6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4">
        <v>41869.798726851855</v>
      </c>
      <c r="T204" s="14">
        <v>41929.798726851855</v>
      </c>
    </row>
    <row r="205" spans="1:20" ht="45" x14ac:dyDescent="0.25">
      <c r="A205">
        <v>4039</v>
      </c>
      <c r="B205" s="3" t="s">
        <v>4035</v>
      </c>
      <c r="C205" s="3" t="s">
        <v>8143</v>
      </c>
      <c r="D205" s="8">
        <v>500</v>
      </c>
      <c r="E205" s="6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4">
        <v>42305.670914351853</v>
      </c>
      <c r="T205" s="14">
        <v>42339.249305555553</v>
      </c>
    </row>
    <row r="206" spans="1:20" ht="60" x14ac:dyDescent="0.25">
      <c r="A206">
        <v>4040</v>
      </c>
      <c r="B206" s="3" t="s">
        <v>4036</v>
      </c>
      <c r="C206" s="3" t="s">
        <v>8144</v>
      </c>
      <c r="D206" s="8">
        <v>8000</v>
      </c>
      <c r="E206" s="6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4">
        <v>42144.231527777782</v>
      </c>
      <c r="T206" s="14">
        <v>42203.125</v>
      </c>
    </row>
    <row r="207" spans="1:20" ht="60" x14ac:dyDescent="0.25">
      <c r="A207">
        <v>4042</v>
      </c>
      <c r="B207" s="3" t="s">
        <v>4038</v>
      </c>
      <c r="C207" s="3" t="s">
        <v>8146</v>
      </c>
      <c r="D207" s="8">
        <v>10000</v>
      </c>
      <c r="E207" s="6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4">
        <v>41995.084074074075</v>
      </c>
      <c r="T207" s="14">
        <v>42024.802777777775</v>
      </c>
    </row>
    <row r="208" spans="1:20" ht="60" x14ac:dyDescent="0.25">
      <c r="A208">
        <v>4044</v>
      </c>
      <c r="B208" s="3" t="s">
        <v>4040</v>
      </c>
      <c r="C208" s="3" t="s">
        <v>8148</v>
      </c>
      <c r="D208" s="8">
        <v>600</v>
      </c>
      <c r="E208" s="6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4">
        <v>42074.219699074078</v>
      </c>
      <c r="T208" s="14">
        <v>42104.208333333328</v>
      </c>
    </row>
    <row r="209" spans="1:20" ht="60" x14ac:dyDescent="0.25">
      <c r="A209">
        <v>4046</v>
      </c>
      <c r="B209" s="3" t="s">
        <v>4042</v>
      </c>
      <c r="C209" s="3" t="s">
        <v>8150</v>
      </c>
      <c r="D209" s="8">
        <v>5600</v>
      </c>
      <c r="E209" s="6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4">
        <v>41904.650578703702</v>
      </c>
      <c r="T209" s="14">
        <v>41934.650578703702</v>
      </c>
    </row>
    <row r="210" spans="1:20" ht="60" x14ac:dyDescent="0.25">
      <c r="A210">
        <v>4047</v>
      </c>
      <c r="B210" s="3" t="s">
        <v>4043</v>
      </c>
      <c r="C210" s="3" t="s">
        <v>8151</v>
      </c>
      <c r="D210" s="8">
        <v>5000</v>
      </c>
      <c r="E210" s="6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4">
        <v>41991.022488425922</v>
      </c>
      <c r="T210" s="14">
        <v>42015.041666666672</v>
      </c>
    </row>
    <row r="211" spans="1:20" ht="60" x14ac:dyDescent="0.25">
      <c r="A211">
        <v>4049</v>
      </c>
      <c r="B211" s="3" t="s">
        <v>4045</v>
      </c>
      <c r="C211" s="3" t="s">
        <v>8153</v>
      </c>
      <c r="D211" s="8">
        <v>20000</v>
      </c>
      <c r="E211" s="6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4">
        <v>42169.958506944444</v>
      </c>
      <c r="T211" s="14">
        <v>42199.958506944444</v>
      </c>
    </row>
    <row r="212" spans="1:20" ht="60" x14ac:dyDescent="0.25">
      <c r="A212">
        <v>4050</v>
      </c>
      <c r="B212" s="3" t="s">
        <v>4046</v>
      </c>
      <c r="C212" s="3" t="s">
        <v>8154</v>
      </c>
      <c r="D212" s="8">
        <v>1500</v>
      </c>
      <c r="E212" s="6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4">
        <v>41905.636469907404</v>
      </c>
      <c r="T212" s="14">
        <v>41935.636469907404</v>
      </c>
    </row>
    <row r="213" spans="1:20" ht="60" x14ac:dyDescent="0.25">
      <c r="A213">
        <v>4051</v>
      </c>
      <c r="B213" s="3" t="s">
        <v>4047</v>
      </c>
      <c r="C213" s="3" t="s">
        <v>8155</v>
      </c>
      <c r="D213" s="8">
        <v>500</v>
      </c>
      <c r="E213" s="6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4">
        <v>41761.810150462967</v>
      </c>
      <c r="T213" s="14">
        <v>41768.286805555559</v>
      </c>
    </row>
    <row r="214" spans="1:20" ht="75" x14ac:dyDescent="0.25">
      <c r="A214">
        <v>4052</v>
      </c>
      <c r="B214" s="3" t="s">
        <v>4048</v>
      </c>
      <c r="C214" s="3" t="s">
        <v>8156</v>
      </c>
      <c r="D214" s="8">
        <v>3000</v>
      </c>
      <c r="E214" s="6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4">
        <v>41865.878657407404</v>
      </c>
      <c r="T214" s="14">
        <v>41925.878657407404</v>
      </c>
    </row>
    <row r="215" spans="1:20" ht="60" x14ac:dyDescent="0.25">
      <c r="A215">
        <v>4054</v>
      </c>
      <c r="B215" s="3" t="s">
        <v>4050</v>
      </c>
      <c r="C215" s="3" t="s">
        <v>8158</v>
      </c>
      <c r="D215" s="8">
        <v>8880</v>
      </c>
      <c r="E215" s="6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4">
        <v>42613.841261574074</v>
      </c>
      <c r="T215" s="14">
        <v>42644.166666666672</v>
      </c>
    </row>
    <row r="216" spans="1:20" ht="60" x14ac:dyDescent="0.25">
      <c r="A216">
        <v>4056</v>
      </c>
      <c r="B216" s="3" t="s">
        <v>4052</v>
      </c>
      <c r="C216" s="3" t="s">
        <v>8160</v>
      </c>
      <c r="D216" s="8">
        <v>1500</v>
      </c>
      <c r="E216" s="6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4">
        <v>42534.933321759265</v>
      </c>
      <c r="T216" s="14">
        <v>42554.832638888889</v>
      </c>
    </row>
    <row r="217" spans="1:20" ht="60" x14ac:dyDescent="0.25">
      <c r="A217">
        <v>4058</v>
      </c>
      <c r="B217" s="3" t="s">
        <v>4054</v>
      </c>
      <c r="C217" s="3" t="s">
        <v>8162</v>
      </c>
      <c r="D217" s="8">
        <v>3750</v>
      </c>
      <c r="E217" s="6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4">
        <v>42446.060694444444</v>
      </c>
      <c r="T217" s="14">
        <v>42461.165972222225</v>
      </c>
    </row>
    <row r="218" spans="1:20" ht="45" x14ac:dyDescent="0.25">
      <c r="A218">
        <v>4061</v>
      </c>
      <c r="B218" s="3" t="s">
        <v>4057</v>
      </c>
      <c r="C218" s="3" t="s">
        <v>8165</v>
      </c>
      <c r="D218" s="8">
        <v>525</v>
      </c>
      <c r="E218" s="6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4">
        <v>42421.141469907408</v>
      </c>
      <c r="T218" s="14">
        <v>42481.099803240737</v>
      </c>
    </row>
    <row r="219" spans="1:20" ht="60" x14ac:dyDescent="0.25">
      <c r="A219">
        <v>4062</v>
      </c>
      <c r="B219" s="3" t="s">
        <v>4058</v>
      </c>
      <c r="C219" s="3" t="s">
        <v>8166</v>
      </c>
      <c r="D219" s="8">
        <v>20000</v>
      </c>
      <c r="E219" s="6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4">
        <v>42523.739212962959</v>
      </c>
      <c r="T219" s="14">
        <v>42553.739212962959</v>
      </c>
    </row>
    <row r="220" spans="1:20" ht="45" x14ac:dyDescent="0.25">
      <c r="A220">
        <v>4065</v>
      </c>
      <c r="B220" s="3" t="s">
        <v>4061</v>
      </c>
      <c r="C220" s="3" t="s">
        <v>8169</v>
      </c>
      <c r="D220" s="8">
        <v>4000</v>
      </c>
      <c r="E220" s="6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4">
        <v>41833.951516203706</v>
      </c>
      <c r="T220" s="14">
        <v>41863.951516203706</v>
      </c>
    </row>
    <row r="221" spans="1:20" ht="60" x14ac:dyDescent="0.25">
      <c r="A221">
        <v>4066</v>
      </c>
      <c r="B221" s="3" t="s">
        <v>4062</v>
      </c>
      <c r="C221" s="3" t="s">
        <v>8170</v>
      </c>
      <c r="D221" s="8">
        <v>15000</v>
      </c>
      <c r="E221" s="6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4">
        <v>42479.039212962962</v>
      </c>
      <c r="T221" s="14">
        <v>42509.039212962962</v>
      </c>
    </row>
    <row r="222" spans="1:20" ht="60" x14ac:dyDescent="0.25">
      <c r="A222">
        <v>4067</v>
      </c>
      <c r="B222" s="3" t="s">
        <v>4063</v>
      </c>
      <c r="C222" s="3" t="s">
        <v>7998</v>
      </c>
      <c r="D222" s="8">
        <v>5000</v>
      </c>
      <c r="E222" s="6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4">
        <v>42235.117476851854</v>
      </c>
      <c r="T222" s="14">
        <v>42275.117476851854</v>
      </c>
    </row>
    <row r="223" spans="1:20" ht="45" x14ac:dyDescent="0.25">
      <c r="A223">
        <v>4068</v>
      </c>
      <c r="B223" s="3" t="s">
        <v>4064</v>
      </c>
      <c r="C223" s="3" t="s">
        <v>8171</v>
      </c>
      <c r="D223" s="8">
        <v>3495</v>
      </c>
      <c r="E223" s="6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4">
        <v>42718.963599537034</v>
      </c>
      <c r="T223" s="14">
        <v>42748.961805555555</v>
      </c>
    </row>
    <row r="224" spans="1:20" ht="45" x14ac:dyDescent="0.25">
      <c r="A224">
        <v>4070</v>
      </c>
      <c r="B224" s="3" t="s">
        <v>4066</v>
      </c>
      <c r="C224" s="3" t="s">
        <v>8173</v>
      </c>
      <c r="D224" s="8">
        <v>1000</v>
      </c>
      <c r="E224" s="6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4">
        <v>42031.666898148149</v>
      </c>
      <c r="T224" s="14">
        <v>42064.125</v>
      </c>
    </row>
    <row r="225" spans="1:20" ht="60" x14ac:dyDescent="0.25">
      <c r="A225">
        <v>4073</v>
      </c>
      <c r="B225" s="3" t="s">
        <v>4069</v>
      </c>
      <c r="C225" s="3" t="s">
        <v>8176</v>
      </c>
      <c r="D225" s="8">
        <v>3500</v>
      </c>
      <c r="E225" s="6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4">
        <v>42078.34520833334</v>
      </c>
      <c r="T225" s="14">
        <v>42133.166666666672</v>
      </c>
    </row>
    <row r="226" spans="1:20" ht="45" x14ac:dyDescent="0.25">
      <c r="A226">
        <v>4076</v>
      </c>
      <c r="B226" s="3" t="s">
        <v>4072</v>
      </c>
      <c r="C226" s="3" t="s">
        <v>8179</v>
      </c>
      <c r="D226" s="8">
        <v>700</v>
      </c>
      <c r="E226" s="6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4">
        <v>41905.795706018522</v>
      </c>
      <c r="T226" s="14">
        <v>41933.82708333333</v>
      </c>
    </row>
    <row r="227" spans="1:20" ht="75" x14ac:dyDescent="0.25">
      <c r="A227">
        <v>4077</v>
      </c>
      <c r="B227" s="3" t="s">
        <v>4073</v>
      </c>
      <c r="C227" s="3" t="s">
        <v>8180</v>
      </c>
      <c r="D227" s="8">
        <v>15000</v>
      </c>
      <c r="E227" s="6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4">
        <v>42695.7105787037</v>
      </c>
      <c r="T227" s="14">
        <v>42725.7105787037</v>
      </c>
    </row>
    <row r="228" spans="1:20" ht="60" x14ac:dyDescent="0.25">
      <c r="A228">
        <v>4079</v>
      </c>
      <c r="B228" s="3" t="s">
        <v>4075</v>
      </c>
      <c r="C228" s="3" t="s">
        <v>8182</v>
      </c>
      <c r="D228" s="8">
        <v>3000</v>
      </c>
      <c r="E228" s="6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4">
        <v>42510.938900462963</v>
      </c>
      <c r="T228" s="14">
        <v>42540.938900462963</v>
      </c>
    </row>
    <row r="229" spans="1:20" ht="60" x14ac:dyDescent="0.25">
      <c r="A229">
        <v>4080</v>
      </c>
      <c r="B229" s="3" t="s">
        <v>4076</v>
      </c>
      <c r="C229" s="3" t="s">
        <v>8183</v>
      </c>
      <c r="D229" s="8">
        <v>3000</v>
      </c>
      <c r="E229" s="6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4">
        <v>42511.698101851856</v>
      </c>
      <c r="T229" s="14">
        <v>42535.787500000006</v>
      </c>
    </row>
    <row r="230" spans="1:20" ht="45" x14ac:dyDescent="0.25">
      <c r="A230">
        <v>4081</v>
      </c>
      <c r="B230" s="3" t="s">
        <v>4077</v>
      </c>
      <c r="C230" s="3" t="s">
        <v>8184</v>
      </c>
      <c r="D230" s="8">
        <v>2224</v>
      </c>
      <c r="E230" s="6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4">
        <v>42041.581307870365</v>
      </c>
      <c r="T230" s="14">
        <v>42071.539641203708</v>
      </c>
    </row>
    <row r="231" spans="1:20" ht="60" x14ac:dyDescent="0.25">
      <c r="A231">
        <v>4082</v>
      </c>
      <c r="B231" s="3" t="s">
        <v>4078</v>
      </c>
      <c r="C231" s="3" t="s">
        <v>8185</v>
      </c>
      <c r="D231" s="8">
        <v>150</v>
      </c>
      <c r="E231" s="6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4">
        <v>42307.189270833333</v>
      </c>
      <c r="T231" s="14">
        <v>42322.958333333328</v>
      </c>
    </row>
    <row r="232" spans="1:20" ht="60" x14ac:dyDescent="0.25">
      <c r="A232">
        <v>4083</v>
      </c>
      <c r="B232" s="3" t="s">
        <v>4079</v>
      </c>
      <c r="C232" s="3" t="s">
        <v>8186</v>
      </c>
      <c r="D232" s="8">
        <v>3500</v>
      </c>
      <c r="E232" s="6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4">
        <v>42353.761759259258</v>
      </c>
      <c r="T232" s="14">
        <v>42383.761759259258</v>
      </c>
    </row>
    <row r="233" spans="1:20" ht="60" x14ac:dyDescent="0.25">
      <c r="A233">
        <v>4085</v>
      </c>
      <c r="B233" s="3" t="s">
        <v>4081</v>
      </c>
      <c r="C233" s="3" t="s">
        <v>8188</v>
      </c>
      <c r="D233" s="8">
        <v>3500</v>
      </c>
      <c r="E233" s="6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4">
        <v>42058.603877314818</v>
      </c>
      <c r="T233" s="14">
        <v>42087.165972222225</v>
      </c>
    </row>
    <row r="234" spans="1:20" ht="60" x14ac:dyDescent="0.25">
      <c r="A234">
        <v>4086</v>
      </c>
      <c r="B234" s="3" t="s">
        <v>4082</v>
      </c>
      <c r="C234" s="3" t="s">
        <v>8189</v>
      </c>
      <c r="D234" s="8">
        <v>1000</v>
      </c>
      <c r="E234" s="6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4">
        <v>42304.940960648149</v>
      </c>
      <c r="T234" s="14">
        <v>42329.166666666672</v>
      </c>
    </row>
    <row r="235" spans="1:20" ht="30" x14ac:dyDescent="0.25">
      <c r="A235">
        <v>4087</v>
      </c>
      <c r="B235" s="3" t="s">
        <v>4083</v>
      </c>
      <c r="C235" s="3" t="s">
        <v>8190</v>
      </c>
      <c r="D235" s="8">
        <v>9600</v>
      </c>
      <c r="E235" s="6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4">
        <v>42538.742893518516</v>
      </c>
      <c r="T235" s="14">
        <v>42568.742893518516</v>
      </c>
    </row>
    <row r="236" spans="1:20" ht="60" x14ac:dyDescent="0.25">
      <c r="A236">
        <v>4089</v>
      </c>
      <c r="B236" s="3" t="s">
        <v>4085</v>
      </c>
      <c r="C236" s="3" t="s">
        <v>8192</v>
      </c>
      <c r="D236" s="8">
        <v>5000</v>
      </c>
      <c r="E236" s="6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4">
        <v>42122.732499999998</v>
      </c>
      <c r="T236" s="14">
        <v>42155.732638888891</v>
      </c>
    </row>
    <row r="237" spans="1:20" ht="60" x14ac:dyDescent="0.25">
      <c r="A237">
        <v>4090</v>
      </c>
      <c r="B237" s="3" t="s">
        <v>4086</v>
      </c>
      <c r="C237" s="3" t="s">
        <v>8193</v>
      </c>
      <c r="D237" s="8">
        <v>1000</v>
      </c>
      <c r="E237" s="6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4">
        <v>42209.67288194444</v>
      </c>
      <c r="T237" s="14">
        <v>42223.625</v>
      </c>
    </row>
    <row r="238" spans="1:20" ht="60" x14ac:dyDescent="0.25">
      <c r="A238">
        <v>4091</v>
      </c>
      <c r="B238" s="3" t="s">
        <v>4087</v>
      </c>
      <c r="C238" s="3" t="s">
        <v>8194</v>
      </c>
      <c r="D238" s="8">
        <v>1600</v>
      </c>
      <c r="E238" s="6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4">
        <v>41990.506377314814</v>
      </c>
      <c r="T238" s="14">
        <v>42020.506377314814</v>
      </c>
    </row>
    <row r="239" spans="1:20" ht="60" x14ac:dyDescent="0.25">
      <c r="A239">
        <v>4092</v>
      </c>
      <c r="B239" s="3" t="s">
        <v>4088</v>
      </c>
      <c r="C239" s="3" t="s">
        <v>8195</v>
      </c>
      <c r="D239" s="8">
        <v>110000</v>
      </c>
      <c r="E239" s="6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4">
        <v>42039.194988425923</v>
      </c>
      <c r="T239" s="14">
        <v>42099.153321759266</v>
      </c>
    </row>
    <row r="240" spans="1:20" ht="60" x14ac:dyDescent="0.25">
      <c r="A240">
        <v>4094</v>
      </c>
      <c r="B240" s="3" t="s">
        <v>4090</v>
      </c>
      <c r="C240" s="3" t="s">
        <v>8197</v>
      </c>
      <c r="D240" s="8">
        <v>2000</v>
      </c>
      <c r="E240" s="6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4">
        <v>41890.086805555555</v>
      </c>
      <c r="T240" s="14">
        <v>41934.207638888889</v>
      </c>
    </row>
    <row r="241" spans="1:20" ht="45" x14ac:dyDescent="0.25">
      <c r="A241">
        <v>4098</v>
      </c>
      <c r="B241" s="3" t="s">
        <v>4094</v>
      </c>
      <c r="C241" s="3" t="s">
        <v>8201</v>
      </c>
      <c r="D241" s="8">
        <v>75000</v>
      </c>
      <c r="E241" s="6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4">
        <v>42495.722187499996</v>
      </c>
      <c r="T241" s="14">
        <v>42525.722187499996</v>
      </c>
    </row>
    <row r="242" spans="1:20" ht="60" x14ac:dyDescent="0.25">
      <c r="A242">
        <v>4099</v>
      </c>
      <c r="B242" s="3" t="s">
        <v>4095</v>
      </c>
      <c r="C242" s="3" t="s">
        <v>8202</v>
      </c>
      <c r="D242" s="8">
        <v>4500</v>
      </c>
      <c r="E242" s="6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4">
        <v>42570.850381944445</v>
      </c>
      <c r="T242" s="14">
        <v>42615.850381944445</v>
      </c>
    </row>
    <row r="243" spans="1:20" ht="45" x14ac:dyDescent="0.25">
      <c r="A243">
        <v>4100</v>
      </c>
      <c r="B243" s="3" t="s">
        <v>4096</v>
      </c>
      <c r="C243" s="3" t="s">
        <v>8203</v>
      </c>
      <c r="D243" s="8">
        <v>270</v>
      </c>
      <c r="E243" s="6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4">
        <v>41927.124884259261</v>
      </c>
      <c r="T243" s="14">
        <v>41937.124884259261</v>
      </c>
    </row>
    <row r="244" spans="1:20" ht="60" x14ac:dyDescent="0.25">
      <c r="A244">
        <v>4101</v>
      </c>
      <c r="B244" s="3" t="s">
        <v>4097</v>
      </c>
      <c r="C244" s="3" t="s">
        <v>8204</v>
      </c>
      <c r="D244" s="8">
        <v>600</v>
      </c>
      <c r="E244" s="6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4">
        <v>42730.903726851851</v>
      </c>
      <c r="T244" s="14">
        <v>42760.903726851851</v>
      </c>
    </row>
    <row r="245" spans="1:20" ht="45" x14ac:dyDescent="0.25">
      <c r="A245">
        <v>4102</v>
      </c>
      <c r="B245" s="3" t="s">
        <v>4098</v>
      </c>
      <c r="C245" s="3" t="s">
        <v>8205</v>
      </c>
      <c r="D245" s="8">
        <v>500</v>
      </c>
      <c r="E245" s="6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4">
        <v>42475.848067129627</v>
      </c>
      <c r="T245" s="14">
        <v>42505.848067129627</v>
      </c>
    </row>
    <row r="246" spans="1:20" ht="60" x14ac:dyDescent="0.25">
      <c r="A246">
        <v>4103</v>
      </c>
      <c r="B246" s="3" t="s">
        <v>4099</v>
      </c>
      <c r="C246" s="3" t="s">
        <v>8206</v>
      </c>
      <c r="D246" s="8">
        <v>1000</v>
      </c>
      <c r="E246" s="6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4">
        <v>42188.83293981482</v>
      </c>
      <c r="T246" s="14">
        <v>42242.772222222222</v>
      </c>
    </row>
    <row r="247" spans="1:20" ht="60" x14ac:dyDescent="0.25">
      <c r="A247">
        <v>4106</v>
      </c>
      <c r="B247" s="3" t="s">
        <v>4102</v>
      </c>
      <c r="C247" s="3" t="s">
        <v>8209</v>
      </c>
      <c r="D247" s="8">
        <v>5000</v>
      </c>
      <c r="E247" s="6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4">
        <v>42053.049375000002</v>
      </c>
      <c r="T247" s="14">
        <v>42096.041666666672</v>
      </c>
    </row>
    <row r="248" spans="1:20" ht="60" x14ac:dyDescent="0.25">
      <c r="A248">
        <v>4107</v>
      </c>
      <c r="B248" s="3" t="s">
        <v>4103</v>
      </c>
      <c r="C248" s="3" t="s">
        <v>8210</v>
      </c>
      <c r="D248" s="8">
        <v>2000</v>
      </c>
      <c r="E248" s="6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4">
        <v>41883.916678240741</v>
      </c>
      <c r="T248" s="14">
        <v>41906.916678240741</v>
      </c>
    </row>
    <row r="249" spans="1:20" ht="60" x14ac:dyDescent="0.25">
      <c r="A249">
        <v>4108</v>
      </c>
      <c r="B249" s="3" t="s">
        <v>4104</v>
      </c>
      <c r="C249" s="3" t="s">
        <v>8211</v>
      </c>
      <c r="D249" s="8">
        <v>3000</v>
      </c>
      <c r="E249" s="6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4">
        <v>42767.031678240746</v>
      </c>
      <c r="T249" s="14">
        <v>42797.208333333328</v>
      </c>
    </row>
    <row r="250" spans="1:20" ht="60" x14ac:dyDescent="0.25">
      <c r="A250">
        <v>4111</v>
      </c>
      <c r="B250" s="3" t="s">
        <v>4107</v>
      </c>
      <c r="C250" s="3" t="s">
        <v>8214</v>
      </c>
      <c r="D250" s="8">
        <v>3000</v>
      </c>
      <c r="E250" s="6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4">
        <v>42029.135879629626</v>
      </c>
      <c r="T250" s="14">
        <v>42059.135879629626</v>
      </c>
    </row>
    <row r="251" spans="1:20" ht="60" x14ac:dyDescent="0.25">
      <c r="A251">
        <v>4113</v>
      </c>
      <c r="B251" s="3" t="s">
        <v>4109</v>
      </c>
      <c r="C251" s="3" t="s">
        <v>8215</v>
      </c>
      <c r="D251" s="8">
        <v>1500</v>
      </c>
      <c r="E251" s="6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4">
        <v>42358.573182870372</v>
      </c>
      <c r="T251" s="14">
        <v>42377.273611111115</v>
      </c>
    </row>
  </sheetData>
  <conditionalFormatting sqref="F1:F251">
    <cfRule type="cellIs" dxfId="3" priority="3" operator="equal">
      <formula>"failed"</formula>
    </cfRule>
    <cfRule type="containsText" dxfId="2" priority="4" operator="containsText" text="canceled">
      <formula>NOT(ISERROR(SEARCH("canceled",F1)))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P1 O2:O251 R1:S1">
    <cfRule type="colorScale" priority="2">
      <colorScale>
        <cfvo type="min"/>
        <cfvo type="percentile" val="90"/>
        <color rgb="FFFF7128"/>
        <color rgb="FF00B0F0"/>
      </colorScale>
    </cfRule>
  </conditionalFormatting>
  <conditionalFormatting sqref="T1">
    <cfRule type="colorScale" priority="1">
      <colorScale>
        <cfvo type="min"/>
        <cfvo type="percentile" val="90"/>
        <color rgb="FFFF7128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C0DD71-AF37-4E78-94F4-D11D4F03F448}">
  <sheetPr codeName="Sheet9"/>
  <dimension ref="A1:C14"/>
  <sheetViews>
    <sheetView workbookViewId="0">
      <selection activeCell="A17" sqref="A17"/>
    </sheetView>
  </sheetViews>
  <sheetFormatPr defaultRowHeight="15" x14ac:dyDescent="0.25"/>
  <cols>
    <col min="1" max="1" width="27.28515625" bestFit="1" customWidth="1"/>
    <col min="2" max="2" width="10.5703125" bestFit="1" customWidth="1"/>
    <col min="3" max="3" width="11.5703125" bestFit="1" customWidth="1"/>
  </cols>
  <sheetData>
    <row r="1" spans="1:3" x14ac:dyDescent="0.25">
      <c r="B1" t="s">
        <v>8385</v>
      </c>
      <c r="C1" t="s">
        <v>8382</v>
      </c>
    </row>
    <row r="2" spans="1:3" x14ac:dyDescent="0.25">
      <c r="A2" t="s">
        <v>8380</v>
      </c>
      <c r="B2" s="18">
        <f>AVERAGE('Successful U.S. Kickstarters'!D:D)</f>
        <v>5048.8786407766993</v>
      </c>
      <c r="C2" s="18">
        <f>AVERAGE('Failed U.S. Kickstarters'!D:D)</f>
        <v>10554.212</v>
      </c>
    </row>
    <row r="3" spans="1:3" x14ac:dyDescent="0.25">
      <c r="A3" t="s">
        <v>8381</v>
      </c>
      <c r="B3" s="18">
        <f>MEDIAN('Successful U.S. Kickstarters'!D:D)</f>
        <v>3000</v>
      </c>
      <c r="C3" s="18">
        <f>MEDIAN('Failed U.S. Kickstarters'!D:D)</f>
        <v>5000</v>
      </c>
    </row>
    <row r="4" spans="1:3" x14ac:dyDescent="0.25">
      <c r="A4" t="s">
        <v>8386</v>
      </c>
      <c r="B4" s="18">
        <f>_xlfn.STDEV.P('Successful U.S. Kickstarters'!D:D)</f>
        <v>7748.7537726373303</v>
      </c>
      <c r="C4" s="18">
        <f>_xlfn.STDEV.P('Failed U.S. Kickstarters'!D:D)</f>
        <v>21967.731061515115</v>
      </c>
    </row>
    <row r="5" spans="1:3" x14ac:dyDescent="0.25">
      <c r="A5" t="s">
        <v>8387</v>
      </c>
      <c r="B5" s="18">
        <f>_xlfn.QUARTILE.EXC('Successful U.S. Kickstarters'!D:D,3)</f>
        <v>5000</v>
      </c>
      <c r="C5" s="18">
        <f>_xlfn.QUARTILE.EXC('Failed U.S. Kickstarters'!D:D,3)</f>
        <v>10000</v>
      </c>
    </row>
    <row r="6" spans="1:3" x14ac:dyDescent="0.25">
      <c r="A6" t="s">
        <v>8388</v>
      </c>
      <c r="B6" s="18">
        <f>_xlfn.QUARTILE.EXC('Successful U.S. Kickstarters'!D:D,1)</f>
        <v>1500</v>
      </c>
      <c r="C6" s="18">
        <f>_xlfn.QUARTILE.EXC('Failed U.S. Kickstarters'!D:D,1)</f>
        <v>2000</v>
      </c>
    </row>
    <row r="7" spans="1:3" x14ac:dyDescent="0.25">
      <c r="A7" t="s">
        <v>8389</v>
      </c>
      <c r="B7" s="18">
        <f>B5-B6</f>
        <v>3500</v>
      </c>
      <c r="C7" s="18">
        <f>C5-C6</f>
        <v>8000</v>
      </c>
    </row>
    <row r="8" spans="1:3" x14ac:dyDescent="0.25">
      <c r="B8" s="18"/>
      <c r="C8" s="18"/>
    </row>
    <row r="9" spans="1:3" x14ac:dyDescent="0.25">
      <c r="A9" t="s">
        <v>8384</v>
      </c>
      <c r="B9" s="18">
        <f>AVERAGE('Successful U.S. Kickstarters'!E:E)</f>
        <v>5601.5458009708727</v>
      </c>
      <c r="C9" s="18">
        <f>AVERAGE('Failed U.S. Kickstarters'!E:E)</f>
        <v>558.65484000000004</v>
      </c>
    </row>
    <row r="10" spans="1:3" x14ac:dyDescent="0.25">
      <c r="A10" t="s">
        <v>8383</v>
      </c>
      <c r="B10" s="18">
        <f>MEDIAN('Successful U.S. Kickstarters'!E:E)</f>
        <v>3167.5</v>
      </c>
      <c r="C10" s="18">
        <f>MEDIAN('Failed U.S. Kickstarters'!E:E)</f>
        <v>103</v>
      </c>
    </row>
    <row r="11" spans="1:3" x14ac:dyDescent="0.25">
      <c r="A11" t="s">
        <v>8390</v>
      </c>
      <c r="B11" s="18">
        <f>_xlfn.STDEV.P('Successful U.S. Kickstarters'!E:E)</f>
        <v>8334.5731699164608</v>
      </c>
      <c r="C11" s="18">
        <f>_xlfn.STDEV.P('Failed U.S. Kickstarters'!E:E)</f>
        <v>1330.5230280400915</v>
      </c>
    </row>
    <row r="12" spans="1:3" x14ac:dyDescent="0.25">
      <c r="A12" t="s">
        <v>8391</v>
      </c>
      <c r="B12" s="18">
        <f>_xlfn.QUARTILE.EXC('Successful U.S. Kickstarters'!E:E,3)</f>
        <v>5699</v>
      </c>
      <c r="C12" s="18">
        <f>_xlfn.QUARTILE.EXC('Failed U.S. Kickstarters'!E:E,3)</f>
        <v>501</v>
      </c>
    </row>
    <row r="13" spans="1:3" x14ac:dyDescent="0.25">
      <c r="A13" t="s">
        <v>8392</v>
      </c>
      <c r="B13" s="18">
        <f>_xlfn.QUARTILE.EXC('Successful U.S. Kickstarters'!E:E,1)</f>
        <v>1716.5074999999999</v>
      </c>
      <c r="C13" s="18">
        <f>_xlfn.QUARTILE.EXC('Failed U.S. Kickstarters'!E:E,1)</f>
        <v>9.25</v>
      </c>
    </row>
    <row r="14" spans="1:3" x14ac:dyDescent="0.25">
      <c r="A14" t="s">
        <v>8393</v>
      </c>
      <c r="B14" s="18">
        <f>B12-B13</f>
        <v>3982.4925000000003</v>
      </c>
      <c r="C14" s="18">
        <f>C12-C13</f>
        <v>491.75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6" filterMode="1"/>
  <dimension ref="A1:T4115"/>
  <sheetViews>
    <sheetView zoomScale="80" zoomScaleNormal="80" workbookViewId="0">
      <pane xSplit="2" ySplit="2844" topLeftCell="C2924" activePane="bottomRight" state="frozen"/>
      <selection pane="topRight" activeCell="C1" sqref="C1"/>
      <selection pane="bottomLeft" activeCell="A2845" sqref="A2845"/>
      <selection pane="bottomRight" activeCell="D1" sqref="D1:E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0.5703125" style="8" bestFit="1" customWidth="1"/>
    <col min="5" max="5" width="16.42578125" style="6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3" bestFit="1" customWidth="1"/>
    <col min="16" max="16" width="17" bestFit="1" customWidth="1"/>
    <col min="17" max="17" width="41.140625" customWidth="1"/>
    <col min="18" max="18" width="18" bestFit="1" customWidth="1"/>
    <col min="19" max="20" width="21.28515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7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60" hidden="1" x14ac:dyDescent="0.25">
      <c r="A2">
        <v>0</v>
      </c>
      <c r="B2" s="3" t="s">
        <v>2</v>
      </c>
      <c r="C2" s="3" t="s">
        <v>4111</v>
      </c>
      <c r="D2" s="8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/>
      <c r="T2" s="14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8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8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8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8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8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8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8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8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8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8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8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8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8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8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8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8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8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8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8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8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8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8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8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8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8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8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8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8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8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8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8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8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8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8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8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8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8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8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8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8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8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8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8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8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8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8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8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8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8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8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8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8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8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8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8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8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8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8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8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8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8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8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8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8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8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8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8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8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8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8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8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8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8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8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8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8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8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8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8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8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8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8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8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8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8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8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8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8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8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8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8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8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8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8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8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8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8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8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8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8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8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8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8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8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8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8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8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8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8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8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8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8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8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8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8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8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8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8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8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8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8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8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8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8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8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8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8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8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8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8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8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8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8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8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8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8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8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8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8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8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8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8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8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8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8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8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8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8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8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8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8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8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8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8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8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8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8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8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8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8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8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8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8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8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8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8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8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8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8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8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8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8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8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8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8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8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8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8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8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8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8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8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8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8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8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8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8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8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8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8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8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8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8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8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8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8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8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8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8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8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8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8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8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8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8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8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8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8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8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8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8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8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8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8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8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8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8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8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8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8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8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8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8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8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8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8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8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8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8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8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8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8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8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8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8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8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8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8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8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8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8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8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8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8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8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8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8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8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8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8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8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8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8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8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8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8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8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8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8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8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8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8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8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8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8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8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8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8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8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8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8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8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8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8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8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8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8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8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8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8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8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8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8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8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8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8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8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8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8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8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8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8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8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8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8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8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8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8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8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8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8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8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8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8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8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8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8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8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8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8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8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8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8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8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8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8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8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8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8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8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8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8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8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8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8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8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8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8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8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8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8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8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8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8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8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8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8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8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8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8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8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8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8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8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8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8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8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8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8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8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8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8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8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8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8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8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8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8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8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8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8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8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8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8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8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8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8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8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8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8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8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8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8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8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8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8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8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8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8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8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8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8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8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8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8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8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8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8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8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8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8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8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8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8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8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8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8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8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8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8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8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8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8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8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8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8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8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8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8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8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8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8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8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8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8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8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8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8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8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8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8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8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8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8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8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8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8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8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8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8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8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8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8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8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8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8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8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8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8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8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8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8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8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8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8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8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8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8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8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8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8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8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8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8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8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8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8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8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8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8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8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8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8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8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8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8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8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8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8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8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8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8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8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8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8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8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8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8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8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8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8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8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8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8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8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8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8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8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8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8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8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8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8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8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8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8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8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8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8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8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8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8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8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8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8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8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8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8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8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8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8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8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8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8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8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8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8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8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8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8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8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8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8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8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8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8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8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8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8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8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8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8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8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8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8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8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8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8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8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8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8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8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8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8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8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8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8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8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8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8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8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8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8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8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8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8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8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8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8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8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8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8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8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8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8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8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8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8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8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8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8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8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8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8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8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8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8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8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8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8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8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8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8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8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8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8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8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8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8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8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8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8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8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8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8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8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8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8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8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8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8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8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8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8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8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8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8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8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8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8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8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8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8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8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8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8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8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8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8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8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8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8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8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8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8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8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8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8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8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8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8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8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8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8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8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8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8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8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8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8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0" t="s">
        <v>8317</v>
      </c>
      <c r="R642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8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8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8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8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8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8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8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8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8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8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8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8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8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8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8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8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8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8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8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8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8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8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8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8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8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8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8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8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8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8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8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8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8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8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8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8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8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8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8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8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8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8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8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8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8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8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8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8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8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8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8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8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8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8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8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8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8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8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8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8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8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8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8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8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0" t="s">
        <v>8317</v>
      </c>
      <c r="R706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8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8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8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8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8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8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8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8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8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8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8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8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8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8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8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8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8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8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8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8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8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8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8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8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8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8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8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8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8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8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8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8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8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8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8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8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8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8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8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8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8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8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8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8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8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8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8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8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8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8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8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8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8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8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8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8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8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8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8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8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8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8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8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8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0" t="s">
        <v>8320</v>
      </c>
      <c r="R77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8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8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8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8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8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8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8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8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8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8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8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8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8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8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8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8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8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8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8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8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8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8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8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8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8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8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8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8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8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8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8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8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8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8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8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8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8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8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8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8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8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8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8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8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8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8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8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8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8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8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8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8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8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8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8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8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8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8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8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8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8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8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8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8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0" t="s">
        <v>8323</v>
      </c>
      <c r="R834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8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8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8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8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8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8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8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8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8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8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8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8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8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8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8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8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8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8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8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8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8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8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8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8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8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8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8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8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8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8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8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8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8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8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8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8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8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8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8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8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8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8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8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8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8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8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8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8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8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8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8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8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8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8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8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8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8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8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8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8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8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8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8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8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0" t="s">
        <v>8323</v>
      </c>
      <c r="R898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8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8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8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8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8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8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8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8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8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8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8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8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8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8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8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8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8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8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8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8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8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8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8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8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8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8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8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8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8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8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8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8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8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8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8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8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8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8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8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8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8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8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8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8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8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8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8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8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8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8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8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8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8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8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8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8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8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8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8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8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8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8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8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8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0" t="s">
        <v>8317</v>
      </c>
      <c r="R962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8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8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8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8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8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8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8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8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8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8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8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8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8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8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8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8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8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8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8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8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8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8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8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8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8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8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8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8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8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8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8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8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8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8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8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8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8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8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8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8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8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8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8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8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8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8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8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8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8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8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8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8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8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8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8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8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8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8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8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8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8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8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8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8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0" t="s">
        <v>8323</v>
      </c>
      <c r="R1026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8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8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8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8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8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8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8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8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8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8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8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8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8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8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8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8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8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8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8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8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8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8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8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8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8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8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8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8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8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8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8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8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8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8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8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8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8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8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8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8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8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8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8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8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8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8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8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8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8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8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8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8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8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8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8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8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8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8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8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8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8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8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8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8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0" t="s">
        <v>8331</v>
      </c>
      <c r="R109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8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8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8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8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8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8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8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8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8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8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8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8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8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8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8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8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8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8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8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8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8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8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8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8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8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8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8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8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8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8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8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8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8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8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8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8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8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8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8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8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8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8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8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8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8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8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8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8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8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8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8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8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8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8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8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8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8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8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8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8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8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8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8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8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0" t="s">
        <v>8334</v>
      </c>
      <c r="R1154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8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8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8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8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8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8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8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8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8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8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8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8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8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8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8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8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8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8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8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8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8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8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8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8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8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8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8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8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8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8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8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8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8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8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8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8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8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8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8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8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8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8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8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8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8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8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8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8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8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8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8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8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8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8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8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8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8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8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8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8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8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8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8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8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0" t="s">
        <v>8336</v>
      </c>
      <c r="R1218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8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8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8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8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8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8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8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8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8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8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8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8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8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8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8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8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8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8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8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8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8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8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8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8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8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8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8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8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8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8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8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8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8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8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8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8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8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8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8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8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8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8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8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8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8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8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8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8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8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8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8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8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8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8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8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8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8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8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8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8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8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8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8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8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0" t="s">
        <v>8323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8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8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8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8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8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8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8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8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8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8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8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8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8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8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8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8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8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8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8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8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8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8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8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8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8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8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8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8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8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8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8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8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8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8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8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8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8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8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8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8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8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8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8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8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8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8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8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8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8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8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8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8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8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8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8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8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8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8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8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8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8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8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8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8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0" t="s">
        <v>8320</v>
      </c>
      <c r="R1346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8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8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8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8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8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8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8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8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8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8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8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8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8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8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8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8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8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8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8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8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8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8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8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8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8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8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8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8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8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8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8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8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8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8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8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8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8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8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8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8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8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8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8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8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8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8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8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8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8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8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8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8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8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8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8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8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8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8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8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8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8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8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8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8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0" t="s">
        <v>8320</v>
      </c>
      <c r="R14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8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8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8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8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8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8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8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8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8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8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8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8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8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8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8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8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8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8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8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8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8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8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8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8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8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8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8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8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8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8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8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8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8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8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8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8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8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8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8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8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8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8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8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8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8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8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8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8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8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8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8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8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8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8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8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8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8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8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8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8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8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8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8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8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0" t="s">
        <v>8320</v>
      </c>
      <c r="R1474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8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8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8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8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8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8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8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8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8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8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8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8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8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8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8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8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8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8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8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8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8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8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8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8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8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8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8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8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8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8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8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8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8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8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8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8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8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8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8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8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8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8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8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8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8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8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8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8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8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8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8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8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8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8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8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8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8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8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8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8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8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8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8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8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0" t="s">
        <v>8336</v>
      </c>
      <c r="R1538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8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8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8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8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8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8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8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8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8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8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8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8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8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8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8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8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8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8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8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8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8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8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8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8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8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8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8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8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8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8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8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8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8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8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8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8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8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8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8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8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8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8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8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8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8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8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8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8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8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8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8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8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8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8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8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8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8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8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8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8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8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8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8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8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0" t="s">
        <v>8336</v>
      </c>
      <c r="R1602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8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8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8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8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8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8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8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8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8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8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8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8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8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8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8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8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8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8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8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8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8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8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8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8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8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8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8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8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8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8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8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8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8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8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8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8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8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8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8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8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8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8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8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8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8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8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8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8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8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8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8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8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8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8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8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8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8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8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8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8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8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8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8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8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0" t="s">
        <v>8323</v>
      </c>
      <c r="R1666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8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8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8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8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8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8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8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8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8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8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8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8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8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8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8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8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8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8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8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8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8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8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8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8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8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8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8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8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8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8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8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8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8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8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8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8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8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8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8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8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8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8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8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8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8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8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8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8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8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8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8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8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8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8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8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8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8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8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8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8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8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8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8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8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0" t="s">
        <v>8323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8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8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8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8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8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8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8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8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8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8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8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8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8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8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8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8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8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8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8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8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8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8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8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8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8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8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8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8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8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8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8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8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8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8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8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8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8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8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8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8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8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8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8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8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8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8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8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8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8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8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8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8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8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8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8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8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8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8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8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8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8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8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8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8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0" t="s">
        <v>8336</v>
      </c>
      <c r="R1794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8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8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8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8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8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8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8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8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8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8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8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8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8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8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8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8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8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8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8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8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8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8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8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8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8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8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8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8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8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8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8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8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8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8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8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8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8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8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8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8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8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8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8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8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8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8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8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8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8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8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8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8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8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8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8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8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8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8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8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8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8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8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8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8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0" t="s">
        <v>8323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8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8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8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8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8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8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8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8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8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8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8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8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8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8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8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8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8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8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8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8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8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8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8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8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8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8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8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8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8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8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8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8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8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8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8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8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8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8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8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8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8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8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8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8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8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8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8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8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8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8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8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8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8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8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8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8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8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8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8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8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8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8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8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8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0" t="s">
        <v>8317</v>
      </c>
      <c r="R1922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8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8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8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8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8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8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8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8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8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8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8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8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8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8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8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8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8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8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8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8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8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8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8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8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8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8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8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8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8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8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8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8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8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8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8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8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8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8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8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8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8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8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8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8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8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8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8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8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8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8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8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8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8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8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8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8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8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8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8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8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8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8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8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8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0" t="s">
        <v>8336</v>
      </c>
      <c r="R1986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8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8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8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8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8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8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8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8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8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8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8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8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8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8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8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8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8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8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8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8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8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8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8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8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8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8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8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8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8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8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8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8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8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8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8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8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8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8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8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8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8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8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8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8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8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8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8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8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8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8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8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8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8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8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8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8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8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8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8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8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8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8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8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8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0" t="s">
        <v>8317</v>
      </c>
      <c r="R205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8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8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8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8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8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8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8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8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8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8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8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8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8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8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8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8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8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8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8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8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8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8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8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8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8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8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8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8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8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8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8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8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8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8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8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8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8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8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8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8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8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8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8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8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8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8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8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8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8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8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8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8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8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8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8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8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8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8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8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8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8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8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8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8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0" t="s">
        <v>8323</v>
      </c>
      <c r="R2114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8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8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8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8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8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8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8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8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8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8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8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8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8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8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8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8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8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8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8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8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8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8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8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8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8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8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8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8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8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8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8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8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8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8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8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8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8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8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8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8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8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8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8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8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8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8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8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8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8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8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8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8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8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8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8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8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8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8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8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8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8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8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8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8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0" t="s">
        <v>8323</v>
      </c>
      <c r="R2178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8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8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8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8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8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8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8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8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8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8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8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8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8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8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8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8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8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8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8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8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8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8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8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8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8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8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8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8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8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8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8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8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8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8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8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8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8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8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8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8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8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8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8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8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8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8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8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8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8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8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8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8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8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8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8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8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8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8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8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8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8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8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8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8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0" t="s">
        <v>8331</v>
      </c>
      <c r="R2242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8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8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8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8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8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8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8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8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8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8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8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8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8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8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8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8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8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8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8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8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8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8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8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8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8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8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8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8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8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8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8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8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8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8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8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8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8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8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8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8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8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8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8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8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8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8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8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8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8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8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8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8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8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8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8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8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8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8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8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8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8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8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8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8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0" t="s">
        <v>8323</v>
      </c>
      <c r="R2306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8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8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8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8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8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8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8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8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8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8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8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8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8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8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8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8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8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8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8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8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8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8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8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8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8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8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8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8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8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8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8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8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8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8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8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8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8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8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8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8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8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8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8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8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8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8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8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8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8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8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8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8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8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8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8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8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8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8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8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8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8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8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8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8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0" t="s">
        <v>8317</v>
      </c>
      <c r="R237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8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8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8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8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8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8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8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8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8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8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8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8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8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8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8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8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8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8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8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8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8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8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8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8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8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8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8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8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8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8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8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8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8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8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8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8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8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8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8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8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8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8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8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8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8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8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8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8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8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8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8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8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8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8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8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8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8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8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8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8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8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8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8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8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0" t="s">
        <v>8334</v>
      </c>
      <c r="R2434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8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8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8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8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8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8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8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8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8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8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8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8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8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8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8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8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8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8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8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8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8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8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8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8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8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8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8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8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8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8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8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8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8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8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8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8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8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8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8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8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8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8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8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8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8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8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8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8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8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8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8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8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8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8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8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8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8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8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8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8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8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8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8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8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0" t="s">
        <v>8323</v>
      </c>
      <c r="R2498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8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8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8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8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8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8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8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8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8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8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8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8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8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8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8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8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8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8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8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8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8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8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8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8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8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8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8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8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8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8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8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8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8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8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8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8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8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8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8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8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8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8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8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8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8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8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8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8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8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8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8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8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8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8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8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8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8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8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8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8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8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8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8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8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0" t="s">
        <v>8323</v>
      </c>
      <c r="R2562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8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8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8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8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8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8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8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8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8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8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8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8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8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8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8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8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8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8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8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8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8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8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8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8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8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8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8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8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8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8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8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8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8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8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8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8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8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8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8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8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8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8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8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8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8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8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8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8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8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8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8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8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8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8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8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8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8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8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8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8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8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8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8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8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0" t="s">
        <v>8317</v>
      </c>
      <c r="R2626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8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8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8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8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8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8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8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8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8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8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8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8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8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8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8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8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8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8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8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8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8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8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8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8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8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8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8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8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8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8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8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8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8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8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8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8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8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8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8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8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8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8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8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8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8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8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8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8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8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8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8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8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8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8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8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8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8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8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8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8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8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8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8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8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0" t="s">
        <v>8334</v>
      </c>
      <c r="R269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8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8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8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8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8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8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8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8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8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8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8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8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8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8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8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8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8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8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8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8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8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8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8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8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8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8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8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8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8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8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8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8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8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8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8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8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8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8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8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8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8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8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8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8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8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8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8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8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8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8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8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8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8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8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8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8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8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8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8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8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8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8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8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8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0" t="s">
        <v>8320</v>
      </c>
      <c r="R2754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8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8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8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8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8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8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8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8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8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8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8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8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8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8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8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8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8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8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8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8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8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8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8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8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8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8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8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8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8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8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8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8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8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8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8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8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8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8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8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8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8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8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8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8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8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8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8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8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8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8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8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8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8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8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8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8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8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8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8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8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8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8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8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8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0" t="s">
        <v>8315</v>
      </c>
      <c r="R2818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8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8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8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8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8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8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8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8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8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8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8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8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8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8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8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8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8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8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8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8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8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8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8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8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8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8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8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8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8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8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8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8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8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8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8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8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8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8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8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8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8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8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8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8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8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8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8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8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8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8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8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8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8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8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8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8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8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8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8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8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8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8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8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8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0" t="s">
        <v>8315</v>
      </c>
      <c r="R2882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8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8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8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8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8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8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8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8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8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8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8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8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8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8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8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8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8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8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8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8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8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8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8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8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8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8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8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8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8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8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8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 s="8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 s="8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8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8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8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8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8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8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8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8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8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8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4">
        <f t="shared" si="182"/>
        <v>42013.15253472222</v>
      </c>
      <c r="T2925" s="14">
        <f t="shared" si="183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8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8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8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8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8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8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8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8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8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8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8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8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8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8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4">
        <f t="shared" si="182"/>
        <v>41803.457326388889</v>
      </c>
      <c r="T2939" s="14">
        <f t="shared" si="183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8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8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8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8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8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8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8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0" t="s">
        <v>8315</v>
      </c>
      <c r="R2946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8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8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8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8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8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8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8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8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8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8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8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8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8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8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8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8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8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8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8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8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8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8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8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8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8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8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8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8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8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8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8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8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8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8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8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8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8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8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8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8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8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8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8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8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8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8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8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8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8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8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8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8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8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8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8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8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8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8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8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8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8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8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8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8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0" t="s">
        <v>8315</v>
      </c>
      <c r="R3010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8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8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8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8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8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8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8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8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8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8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8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8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8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8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8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8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8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8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8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8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8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8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8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8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8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8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8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8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8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8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8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8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8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8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8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8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8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8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8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8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8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8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8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8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8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8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8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8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8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8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8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8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8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8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8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8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8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8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8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8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8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8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8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8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0" t="s">
        <v>8315</v>
      </c>
      <c r="R3074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8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8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8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8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8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8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8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8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8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8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8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8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8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8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8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8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8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8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8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8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8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8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8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8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8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8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8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8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8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8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8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8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8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8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8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8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8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8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8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8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8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8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8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8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8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8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8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8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8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8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8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8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8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8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8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8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8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8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8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8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8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8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8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8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0" t="s">
        <v>8315</v>
      </c>
      <c r="R3138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8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8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8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8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8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8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8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8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8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8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8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8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8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8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8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8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8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8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8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8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8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8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8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8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8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8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8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8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8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8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8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8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8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8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8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8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8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8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8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8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8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8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8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8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8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8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8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8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8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8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8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8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4">
        <f t="shared" si="198"/>
        <v>42144.415532407409</v>
      </c>
      <c r="T3190" s="14">
        <f t="shared" si="19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8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8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8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8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4">
        <f t="shared" si="198"/>
        <v>42018.94049768518</v>
      </c>
      <c r="T3194" s="14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8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4">
        <f t="shared" si="198"/>
        <v>42010.968240740738</v>
      </c>
      <c r="T3195" s="14">
        <f t="shared" si="19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8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8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8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8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8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8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8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0" t="s">
        <v>8315</v>
      </c>
      <c r="R3202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8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8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4">
        <f t="shared" si="202"/>
        <v>42293.853541666671</v>
      </c>
      <c r="T3204" s="14">
        <f t="shared" si="203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8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4">
        <f t="shared" si="202"/>
        <v>42242.988680555558</v>
      </c>
      <c r="T3205" s="14">
        <f t="shared" si="203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8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4">
        <f t="shared" si="202"/>
        <v>42172.686099537037</v>
      </c>
      <c r="T3206" s="14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8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4">
        <f t="shared" si="202"/>
        <v>42095.374675925923</v>
      </c>
      <c r="T3207" s="14">
        <f t="shared" si="203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8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4">
        <f t="shared" si="202"/>
        <v>42236.276053240741</v>
      </c>
      <c r="T3208" s="14">
        <f t="shared" si="203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8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4">
        <f t="shared" si="202"/>
        <v>42057.277858796297</v>
      </c>
      <c r="T3209" s="14">
        <f t="shared" si="203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8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4">
        <f t="shared" si="202"/>
        <v>41827.605057870373</v>
      </c>
      <c r="T3210" s="14">
        <f t="shared" si="203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8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4">
        <f t="shared" si="202"/>
        <v>41778.637245370373</v>
      </c>
      <c r="T3211" s="14">
        <f t="shared" si="203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8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4">
        <f t="shared" si="202"/>
        <v>41013.936562499999</v>
      </c>
      <c r="T3212" s="14">
        <f t="shared" si="203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8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4">
        <f t="shared" si="202"/>
        <v>41834.586574074077</v>
      </c>
      <c r="T3213" s="14">
        <f t="shared" si="203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8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4">
        <f t="shared" si="202"/>
        <v>41829.795729166668</v>
      </c>
      <c r="T3214" s="14">
        <f t="shared" si="203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8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4">
        <f t="shared" si="202"/>
        <v>42171.763414351852</v>
      </c>
      <c r="T3215" s="14">
        <f t="shared" si="203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8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4">
        <f t="shared" si="202"/>
        <v>42337.792511574073</v>
      </c>
      <c r="T3216" s="14">
        <f t="shared" si="203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8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4">
        <f t="shared" si="202"/>
        <v>42219.665173611109</v>
      </c>
      <c r="T3217" s="14">
        <f t="shared" si="203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8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4">
        <f t="shared" si="202"/>
        <v>42165.462627314817</v>
      </c>
      <c r="T3218" s="14">
        <f t="shared" si="203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8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4">
        <f t="shared" si="202"/>
        <v>42648.546111111107</v>
      </c>
      <c r="T3219" s="14">
        <f t="shared" si="203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8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4">
        <f t="shared" si="202"/>
        <v>41971.002152777779</v>
      </c>
      <c r="T3220" s="14">
        <f t="shared" si="203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8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4">
        <f t="shared" si="202"/>
        <v>42050.983182870375</v>
      </c>
      <c r="T3221" s="14">
        <f t="shared" si="203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8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4">
        <f t="shared" si="202"/>
        <v>42772.833379629628</v>
      </c>
      <c r="T3222" s="14">
        <f t="shared" si="203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8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4">
        <f t="shared" si="202"/>
        <v>42155.696793981479</v>
      </c>
      <c r="T3223" s="14">
        <f t="shared" si="203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8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4">
        <f t="shared" si="202"/>
        <v>42270.582141203704</v>
      </c>
      <c r="T3224" s="14">
        <f t="shared" si="203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8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4">
        <f t="shared" si="202"/>
        <v>42206.835370370376</v>
      </c>
      <c r="T3225" s="14">
        <f t="shared" si="203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8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4">
        <f t="shared" si="202"/>
        <v>42697.850844907407</v>
      </c>
      <c r="T3226" s="14">
        <f t="shared" si="203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8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4">
        <f t="shared" si="202"/>
        <v>42503.559467592597</v>
      </c>
      <c r="T3227" s="14">
        <f t="shared" si="203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8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4">
        <f t="shared" si="202"/>
        <v>42277.583472222221</v>
      </c>
      <c r="T3228" s="14">
        <f t="shared" si="203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8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4">
        <f t="shared" si="202"/>
        <v>42722.882361111115</v>
      </c>
      <c r="T3229" s="14">
        <f t="shared" si="203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8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4">
        <f t="shared" si="202"/>
        <v>42323.70930555556</v>
      </c>
      <c r="T3230" s="14">
        <f t="shared" si="203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8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4">
        <f t="shared" si="202"/>
        <v>41933.291643518518</v>
      </c>
      <c r="T3231" s="14">
        <f t="shared" si="203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8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4">
        <f t="shared" si="202"/>
        <v>41898.168125000004</v>
      </c>
      <c r="T3232" s="14">
        <f t="shared" si="203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8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4">
        <f t="shared" si="202"/>
        <v>42446.943831018521</v>
      </c>
      <c r="T3233" s="14">
        <f t="shared" si="203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8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4">
        <f t="shared" si="202"/>
        <v>42463.81385416667</v>
      </c>
      <c r="T3234" s="14">
        <f t="shared" si="203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8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4">
        <f t="shared" si="202"/>
        <v>42766.805034722223</v>
      </c>
      <c r="T3235" s="14">
        <f t="shared" si="203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8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4">
        <f t="shared" si="202"/>
        <v>42734.789444444439</v>
      </c>
      <c r="T3236" s="14">
        <f t="shared" si="203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8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4">
        <f t="shared" si="202"/>
        <v>42522.347812499997</v>
      </c>
      <c r="T3237" s="14">
        <f t="shared" si="203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8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4">
        <f t="shared" si="202"/>
        <v>42702.917048611111</v>
      </c>
      <c r="T3238" s="14">
        <f t="shared" si="203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8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4">
        <f t="shared" si="202"/>
        <v>42252.474351851852</v>
      </c>
      <c r="T3239" s="14">
        <f t="shared" si="203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8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4">
        <f t="shared" si="202"/>
        <v>42156.510393518518</v>
      </c>
      <c r="T3240" s="14">
        <f t="shared" si="203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8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4">
        <f t="shared" si="202"/>
        <v>42278.089039351849</v>
      </c>
      <c r="T3241" s="14">
        <f t="shared" si="203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8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4">
        <f t="shared" si="202"/>
        <v>42754.693842592591</v>
      </c>
      <c r="T3242" s="14">
        <f t="shared" si="203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8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4">
        <f t="shared" si="202"/>
        <v>41893.324884259258</v>
      </c>
      <c r="T3243" s="14">
        <f t="shared" si="203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8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4">
        <f t="shared" si="202"/>
        <v>41871.755694444444</v>
      </c>
      <c r="T3244" s="14">
        <f t="shared" si="203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8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4">
        <f t="shared" si="202"/>
        <v>42262.096782407403</v>
      </c>
      <c r="T3245" s="14">
        <f t="shared" si="203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8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4">
        <f t="shared" si="202"/>
        <v>42675.694236111114</v>
      </c>
      <c r="T3246" s="14">
        <f t="shared" si="203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8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4">
        <f t="shared" si="202"/>
        <v>42135.60020833333</v>
      </c>
      <c r="T3247" s="14">
        <f t="shared" si="203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8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4">
        <f t="shared" si="202"/>
        <v>42230.472222222219</v>
      </c>
      <c r="T3248" s="14">
        <f t="shared" si="203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8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4">
        <f t="shared" si="202"/>
        <v>42167.434166666666</v>
      </c>
      <c r="T3249" s="14">
        <f t="shared" si="203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8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4">
        <f t="shared" si="202"/>
        <v>42068.888391203705</v>
      </c>
      <c r="T3250" s="14">
        <f t="shared" si="203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8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4">
        <f t="shared" si="202"/>
        <v>42145.746689814812</v>
      </c>
      <c r="T3251" s="14">
        <f t="shared" si="203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8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4">
        <f t="shared" si="202"/>
        <v>41918.742175925923</v>
      </c>
      <c r="T3252" s="14">
        <f t="shared" si="203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8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4">
        <f t="shared" si="202"/>
        <v>42146.731087962966</v>
      </c>
      <c r="T3253" s="14">
        <f t="shared" si="203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8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4">
        <f t="shared" si="202"/>
        <v>42590.472685185188</v>
      </c>
      <c r="T3254" s="14">
        <f t="shared" si="203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8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4">
        <f t="shared" si="202"/>
        <v>42602.576712962968</v>
      </c>
      <c r="T3255" s="14">
        <f t="shared" si="203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8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4">
        <f t="shared" si="202"/>
        <v>42059.085752314815</v>
      </c>
      <c r="T3256" s="14">
        <f t="shared" si="203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8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4">
        <f t="shared" si="202"/>
        <v>41889.768229166664</v>
      </c>
      <c r="T3257" s="14">
        <f t="shared" si="203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8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4">
        <f t="shared" si="202"/>
        <v>42144.573807870373</v>
      </c>
      <c r="T3258" s="14">
        <f t="shared" si="203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8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4">
        <f t="shared" si="202"/>
        <v>42758.559629629628</v>
      </c>
      <c r="T3259" s="14">
        <f t="shared" si="203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8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4">
        <f t="shared" si="202"/>
        <v>41982.887280092589</v>
      </c>
      <c r="T3260" s="14">
        <f t="shared" si="203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8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4">
        <f t="shared" si="202"/>
        <v>42614.760937500003</v>
      </c>
      <c r="T3261" s="14">
        <f t="shared" si="203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8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4">
        <f t="shared" si="202"/>
        <v>42303.672662037032</v>
      </c>
      <c r="T3262" s="14">
        <f t="shared" si="203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8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4">
        <f t="shared" si="202"/>
        <v>42171.725416666668</v>
      </c>
      <c r="T3263" s="14">
        <f t="shared" si="203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8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4">
        <f t="shared" si="202"/>
        <v>41964.315532407403</v>
      </c>
      <c r="T3264" s="14">
        <f t="shared" si="203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8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4">
        <f t="shared" si="202"/>
        <v>42284.516064814816</v>
      </c>
      <c r="T3265" s="14">
        <f t="shared" si="203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8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0" t="s">
        <v>8315</v>
      </c>
      <c r="R3266" t="s">
        <v>8316</v>
      </c>
      <c r="S3266" s="14">
        <f t="shared" si="202"/>
        <v>42016.800208333334</v>
      </c>
      <c r="T3266" s="14">
        <f t="shared" si="203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8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0" t="s">
        <v>8315</v>
      </c>
      <c r="R3267" t="s">
        <v>8316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8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4">
        <f t="shared" si="206"/>
        <v>42136.536134259266</v>
      </c>
      <c r="T3268" s="14">
        <f t="shared" si="207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8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4">
        <f t="shared" si="206"/>
        <v>42172.757638888885</v>
      </c>
      <c r="T3269" s="14">
        <f t="shared" si="207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8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4">
        <f t="shared" si="206"/>
        <v>42590.90425925926</v>
      </c>
      <c r="T3270" s="14">
        <f t="shared" si="207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8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4">
        <f t="shared" si="206"/>
        <v>42137.395798611105</v>
      </c>
      <c r="T3271" s="14">
        <f t="shared" si="207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8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4">
        <f t="shared" si="206"/>
        <v>42167.533159722225</v>
      </c>
      <c r="T3272" s="14">
        <f t="shared" si="207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8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4">
        <f t="shared" si="206"/>
        <v>41915.437210648146</v>
      </c>
      <c r="T3273" s="14">
        <f t="shared" si="207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8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4">
        <f t="shared" si="206"/>
        <v>42284.500104166669</v>
      </c>
      <c r="T3274" s="14">
        <f t="shared" si="207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8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4">
        <f t="shared" si="206"/>
        <v>42611.801412037035</v>
      </c>
      <c r="T3275" s="14">
        <f t="shared" si="207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8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4">
        <f t="shared" si="206"/>
        <v>42400.704537037032</v>
      </c>
      <c r="T3276" s="14">
        <f t="shared" si="207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8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4">
        <f t="shared" si="206"/>
        <v>42017.88045138889</v>
      </c>
      <c r="T3277" s="14">
        <f t="shared" si="207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8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4">
        <f t="shared" si="206"/>
        <v>42426.949988425928</v>
      </c>
      <c r="T3278" s="14">
        <f t="shared" si="207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8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4">
        <f t="shared" si="206"/>
        <v>41931.682939814818</v>
      </c>
      <c r="T3279" s="14">
        <f t="shared" si="207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8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4">
        <f t="shared" si="206"/>
        <v>42124.848414351851</v>
      </c>
      <c r="T3280" s="14">
        <f t="shared" si="207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8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4">
        <f t="shared" si="206"/>
        <v>42431.102534722217</v>
      </c>
      <c r="T3281" s="14">
        <f t="shared" si="207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8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4">
        <f t="shared" si="206"/>
        <v>42121.756921296299</v>
      </c>
      <c r="T3282" s="14">
        <f t="shared" si="207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8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4">
        <f t="shared" si="206"/>
        <v>42219.019733796296</v>
      </c>
      <c r="T3283" s="14">
        <f t="shared" si="207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8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4">
        <f t="shared" si="206"/>
        <v>42445.19430555556</v>
      </c>
      <c r="T3284" s="14">
        <f t="shared" si="207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8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4">
        <f t="shared" si="206"/>
        <v>42379.74418981481</v>
      </c>
      <c r="T3285" s="14">
        <f t="shared" si="207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8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4">
        <f t="shared" si="206"/>
        <v>42380.884872685187</v>
      </c>
      <c r="T3286" s="14">
        <f t="shared" si="207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8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4">
        <f t="shared" si="206"/>
        <v>42762.942430555559</v>
      </c>
      <c r="T3287" s="14">
        <f t="shared" si="207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8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4">
        <f t="shared" si="206"/>
        <v>42567.840069444443</v>
      </c>
      <c r="T3288" s="14">
        <f t="shared" si="207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8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4">
        <f t="shared" si="206"/>
        <v>42311.750324074077</v>
      </c>
      <c r="T3289" s="14">
        <f t="shared" si="207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8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4">
        <f t="shared" si="206"/>
        <v>42505.774479166663</v>
      </c>
      <c r="T3290" s="14">
        <f t="shared" si="207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8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4">
        <f t="shared" si="206"/>
        <v>42758.368078703701</v>
      </c>
      <c r="T3291" s="14">
        <f t="shared" si="207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8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4">
        <f t="shared" si="206"/>
        <v>42775.51494212963</v>
      </c>
      <c r="T3292" s="14">
        <f t="shared" si="207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8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4">
        <f t="shared" si="206"/>
        <v>42232.702546296292</v>
      </c>
      <c r="T3293" s="14">
        <f t="shared" si="207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8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4">
        <f t="shared" si="206"/>
        <v>42282.770231481481</v>
      </c>
      <c r="T3294" s="14">
        <f t="shared" si="207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8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4">
        <f t="shared" si="206"/>
        <v>42768.425370370373</v>
      </c>
      <c r="T3295" s="14">
        <f t="shared" si="207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8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4">
        <f t="shared" si="206"/>
        <v>42141.541134259256</v>
      </c>
      <c r="T3296" s="14">
        <f t="shared" si="207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8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4">
        <f t="shared" si="206"/>
        <v>42609.442465277782</v>
      </c>
      <c r="T3297" s="14">
        <f t="shared" si="207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8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4">
        <f t="shared" si="206"/>
        <v>42309.756620370375</v>
      </c>
      <c r="T3298" s="14">
        <f t="shared" si="207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8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4">
        <f t="shared" si="206"/>
        <v>42193.771481481483</v>
      </c>
      <c r="T3299" s="14">
        <f t="shared" si="207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8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4">
        <f t="shared" si="206"/>
        <v>42239.957962962959</v>
      </c>
      <c r="T3300" s="14">
        <f t="shared" si="207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8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4">
        <f t="shared" si="206"/>
        <v>42261.917395833334</v>
      </c>
      <c r="T3301" s="14">
        <f t="shared" si="207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8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4">
        <f t="shared" si="206"/>
        <v>42102.743773148148</v>
      </c>
      <c r="T3302" s="14">
        <f t="shared" si="207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8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4">
        <f t="shared" si="206"/>
        <v>42538.73583333334</v>
      </c>
      <c r="T3303" s="14">
        <f t="shared" si="207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8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4">
        <f t="shared" si="206"/>
        <v>42681.35157407407</v>
      </c>
      <c r="T3304" s="14">
        <f t="shared" si="207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8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4">
        <f t="shared" si="206"/>
        <v>42056.65143518518</v>
      </c>
      <c r="T3305" s="14">
        <f t="shared" si="207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8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4">
        <f t="shared" si="206"/>
        <v>42696.624444444446</v>
      </c>
      <c r="T3306" s="14">
        <f t="shared" si="207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8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4">
        <f t="shared" si="206"/>
        <v>42186.855879629627</v>
      </c>
      <c r="T3307" s="14">
        <f t="shared" si="207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8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4">
        <f t="shared" si="206"/>
        <v>42493.219236111108</v>
      </c>
      <c r="T3308" s="14">
        <f t="shared" si="207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8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4">
        <f t="shared" si="206"/>
        <v>42475.057164351849</v>
      </c>
      <c r="T3309" s="14">
        <f t="shared" si="207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8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4">
        <f t="shared" si="206"/>
        <v>42452.876909722225</v>
      </c>
      <c r="T3310" s="14">
        <f t="shared" si="207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8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4">
        <f t="shared" si="206"/>
        <v>42628.650208333333</v>
      </c>
      <c r="T3311" s="14">
        <f t="shared" si="207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8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4">
        <f t="shared" si="206"/>
        <v>42253.928530092591</v>
      </c>
      <c r="T3312" s="14">
        <f t="shared" si="207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8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4">
        <f t="shared" si="206"/>
        <v>42264.29178240741</v>
      </c>
      <c r="T3313" s="14">
        <f t="shared" si="207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8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4">
        <f t="shared" si="206"/>
        <v>42664.809560185182</v>
      </c>
      <c r="T3314" s="14">
        <f t="shared" si="207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8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4">
        <f t="shared" si="206"/>
        <v>42382.244409722218</v>
      </c>
      <c r="T3315" s="14">
        <f t="shared" si="207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8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4">
        <f t="shared" si="206"/>
        <v>42105.267488425925</v>
      </c>
      <c r="T3316" s="14">
        <f t="shared" si="207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8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4">
        <f t="shared" si="206"/>
        <v>42466.303715277783</v>
      </c>
      <c r="T3317" s="14">
        <f t="shared" si="207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8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4">
        <f t="shared" si="206"/>
        <v>41826.871238425927</v>
      </c>
      <c r="T3318" s="14">
        <f t="shared" si="207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8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4">
        <f t="shared" si="206"/>
        <v>42499.039629629624</v>
      </c>
      <c r="T3319" s="14">
        <f t="shared" si="207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8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4">
        <f t="shared" si="206"/>
        <v>42431.302002314813</v>
      </c>
      <c r="T3320" s="14">
        <f t="shared" si="207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8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4">
        <f t="shared" si="206"/>
        <v>41990.585486111115</v>
      </c>
      <c r="T3321" s="14">
        <f t="shared" si="207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8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4">
        <f t="shared" si="206"/>
        <v>42513.045798611114</v>
      </c>
      <c r="T3322" s="14">
        <f t="shared" si="207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8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4">
        <f t="shared" si="206"/>
        <v>41914.100289351853</v>
      </c>
      <c r="T3323" s="14">
        <f t="shared" si="207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8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4">
        <f t="shared" si="206"/>
        <v>42521.010370370372</v>
      </c>
      <c r="T3324" s="14">
        <f t="shared" si="207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8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4">
        <f t="shared" si="206"/>
        <v>42608.36583333333</v>
      </c>
      <c r="T3325" s="14">
        <f t="shared" si="207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8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4">
        <f t="shared" si="206"/>
        <v>42512.58321759259</v>
      </c>
      <c r="T3326" s="14">
        <f t="shared" si="207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8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4">
        <f t="shared" si="206"/>
        <v>42064.785613425927</v>
      </c>
      <c r="T3327" s="14">
        <f t="shared" si="207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8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4">
        <f t="shared" si="206"/>
        <v>42041.714178240742</v>
      </c>
      <c r="T3328" s="14">
        <f t="shared" si="207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8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4">
        <f t="shared" si="206"/>
        <v>42468.374606481477</v>
      </c>
      <c r="T3329" s="14">
        <f t="shared" si="207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8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0" t="s">
        <v>8315</v>
      </c>
      <c r="R3330" t="s">
        <v>8316</v>
      </c>
      <c r="S3330" s="14">
        <f t="shared" si="206"/>
        <v>41822.57503472222</v>
      </c>
      <c r="T3330" s="14">
        <f t="shared" si="207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8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0" t="s">
        <v>8315</v>
      </c>
      <c r="R3331" t="s">
        <v>8316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8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4">
        <f t="shared" si="210"/>
        <v>42065.887361111112</v>
      </c>
      <c r="T3332" s="14">
        <f t="shared" si="211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8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4">
        <f t="shared" si="210"/>
        <v>42248.697754629626</v>
      </c>
      <c r="T3333" s="14">
        <f t="shared" si="211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8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4">
        <f t="shared" si="210"/>
        <v>41809.860300925924</v>
      </c>
      <c r="T3334" s="14">
        <f t="shared" si="211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8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4">
        <f t="shared" si="210"/>
        <v>42148.676851851851</v>
      </c>
      <c r="T3335" s="14">
        <f t="shared" si="211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8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4">
        <f t="shared" si="210"/>
        <v>42185.521087962959</v>
      </c>
      <c r="T3336" s="14">
        <f t="shared" si="211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8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4">
        <f t="shared" si="210"/>
        <v>41827.674143518518</v>
      </c>
      <c r="T3337" s="14">
        <f t="shared" si="211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8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4">
        <f t="shared" si="210"/>
        <v>42437.398680555561</v>
      </c>
      <c r="T3338" s="14">
        <f t="shared" si="211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8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4">
        <f t="shared" si="210"/>
        <v>41901.282025462962</v>
      </c>
      <c r="T3339" s="14">
        <f t="shared" si="211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8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4">
        <f t="shared" si="210"/>
        <v>42769.574999999997</v>
      </c>
      <c r="T3340" s="14">
        <f t="shared" si="211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8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4">
        <f t="shared" si="210"/>
        <v>42549.665717592594</v>
      </c>
      <c r="T3341" s="14">
        <f t="shared" si="211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8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4">
        <f t="shared" si="210"/>
        <v>42685.974004629628</v>
      </c>
      <c r="T3342" s="14">
        <f t="shared" si="211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8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4">
        <f t="shared" si="210"/>
        <v>42510.798854166671</v>
      </c>
      <c r="T3343" s="14">
        <f t="shared" si="211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8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4">
        <f t="shared" si="210"/>
        <v>42062.296412037031</v>
      </c>
      <c r="T3344" s="14">
        <f t="shared" si="211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8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4">
        <f t="shared" si="210"/>
        <v>42452.916481481487</v>
      </c>
      <c r="T3345" s="14">
        <f t="shared" si="211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8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4">
        <f t="shared" si="210"/>
        <v>41851.200150462959</v>
      </c>
      <c r="T3346" s="14">
        <f t="shared" si="211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8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4">
        <f t="shared" si="210"/>
        <v>42053.106111111112</v>
      </c>
      <c r="T3347" s="14">
        <f t="shared" si="211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8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4">
        <f t="shared" si="210"/>
        <v>42054.024421296301</v>
      </c>
      <c r="T3348" s="14">
        <f t="shared" si="211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8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4">
        <f t="shared" si="210"/>
        <v>42484.551550925928</v>
      </c>
      <c r="T3349" s="14">
        <f t="shared" si="211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8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4">
        <f t="shared" si="210"/>
        <v>42466.558796296296</v>
      </c>
      <c r="T3350" s="14">
        <f t="shared" si="211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8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4">
        <f t="shared" si="210"/>
        <v>42513.110787037032</v>
      </c>
      <c r="T3351" s="14">
        <f t="shared" si="211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8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4">
        <f t="shared" si="210"/>
        <v>42302.701516203699</v>
      </c>
      <c r="T3352" s="14">
        <f t="shared" si="211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8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4">
        <f t="shared" si="210"/>
        <v>41806.395428240743</v>
      </c>
      <c r="T3353" s="14">
        <f t="shared" si="211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8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4">
        <f t="shared" si="210"/>
        <v>42495.992800925931</v>
      </c>
      <c r="T3354" s="14">
        <f t="shared" si="211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8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4">
        <f t="shared" si="210"/>
        <v>42479.432291666672</v>
      </c>
      <c r="T3355" s="14">
        <f t="shared" si="211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8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4">
        <f t="shared" si="210"/>
        <v>42270.7269212963</v>
      </c>
      <c r="T3356" s="14">
        <f t="shared" si="211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8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4">
        <f t="shared" si="210"/>
        <v>42489.619525462964</v>
      </c>
      <c r="T3357" s="14">
        <f t="shared" si="211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8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4">
        <f t="shared" si="210"/>
        <v>42536.815648148149</v>
      </c>
      <c r="T3358" s="14">
        <f t="shared" si="211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8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4">
        <f t="shared" si="210"/>
        <v>41822.417939814812</v>
      </c>
      <c r="T3359" s="14">
        <f t="shared" si="211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8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4">
        <f t="shared" si="210"/>
        <v>41932.311099537037</v>
      </c>
      <c r="T3360" s="14">
        <f t="shared" si="211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8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4">
        <f t="shared" si="210"/>
        <v>42746.057106481487</v>
      </c>
      <c r="T3361" s="14">
        <f t="shared" si="211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8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4">
        <f t="shared" si="210"/>
        <v>42697.082673611112</v>
      </c>
      <c r="T3362" s="14">
        <f t="shared" si="211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8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4">
        <f t="shared" si="210"/>
        <v>41866.025347222225</v>
      </c>
      <c r="T3363" s="14">
        <f t="shared" si="211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8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4">
        <f t="shared" si="210"/>
        <v>42056.091631944444</v>
      </c>
      <c r="T3364" s="14">
        <f t="shared" si="211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8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4">
        <f t="shared" si="210"/>
        <v>41851.771354166667</v>
      </c>
      <c r="T3365" s="14">
        <f t="shared" si="211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8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4">
        <f t="shared" si="210"/>
        <v>42422.977418981478</v>
      </c>
      <c r="T3366" s="14">
        <f t="shared" si="211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8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4">
        <f t="shared" si="210"/>
        <v>42321.101759259262</v>
      </c>
      <c r="T3367" s="14">
        <f t="shared" si="211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8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4">
        <f t="shared" si="210"/>
        <v>42107.067557870367</v>
      </c>
      <c r="T3368" s="14">
        <f t="shared" si="211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8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4">
        <f t="shared" si="210"/>
        <v>42192.933958333335</v>
      </c>
      <c r="T3369" s="14">
        <f t="shared" si="211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8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4">
        <f t="shared" si="210"/>
        <v>41969.199756944443</v>
      </c>
      <c r="T3370" s="14">
        <f t="shared" si="211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8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4">
        <f t="shared" si="210"/>
        <v>42690.041435185187</v>
      </c>
      <c r="T3371" s="14">
        <f t="shared" si="211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8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4">
        <f t="shared" si="210"/>
        <v>42690.334317129629</v>
      </c>
      <c r="T3372" s="14">
        <f t="shared" si="211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8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4">
        <f t="shared" si="210"/>
        <v>42312.874594907407</v>
      </c>
      <c r="T3373" s="14">
        <f t="shared" si="211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8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4">
        <f t="shared" si="210"/>
        <v>41855.548101851848</v>
      </c>
      <c r="T3374" s="14">
        <f t="shared" si="211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8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4">
        <f t="shared" si="210"/>
        <v>42179.854629629626</v>
      </c>
      <c r="T3375" s="14">
        <f t="shared" si="211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8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4">
        <f t="shared" si="210"/>
        <v>42275.731666666667</v>
      </c>
      <c r="T3376" s="14">
        <f t="shared" si="211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8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4">
        <f t="shared" si="210"/>
        <v>41765.610798611109</v>
      </c>
      <c r="T3377" s="14">
        <f t="shared" si="211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8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4">
        <f t="shared" si="210"/>
        <v>42059.701319444444</v>
      </c>
      <c r="T3378" s="14">
        <f t="shared" si="211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8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4">
        <f t="shared" si="210"/>
        <v>42053.732627314821</v>
      </c>
      <c r="T3379" s="14">
        <f t="shared" si="211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8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4">
        <f t="shared" si="210"/>
        <v>41858.355393518519</v>
      </c>
      <c r="T3380" s="14">
        <f t="shared" si="211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8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4">
        <f t="shared" si="210"/>
        <v>42225.513888888891</v>
      </c>
      <c r="T3381" s="14">
        <f t="shared" si="211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8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4">
        <f t="shared" si="210"/>
        <v>41937.95344907407</v>
      </c>
      <c r="T3382" s="14">
        <f t="shared" si="211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8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4">
        <f t="shared" si="210"/>
        <v>42044.184988425928</v>
      </c>
      <c r="T3383" s="14">
        <f t="shared" si="211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8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4">
        <f t="shared" si="210"/>
        <v>42559.431203703702</v>
      </c>
      <c r="T3384" s="14">
        <f t="shared" si="211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8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4">
        <f t="shared" si="210"/>
        <v>42524.782638888893</v>
      </c>
      <c r="T3385" s="14">
        <f t="shared" si="211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8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4">
        <f t="shared" si="210"/>
        <v>42292.087592592594</v>
      </c>
      <c r="T3386" s="14">
        <f t="shared" si="211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8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4">
        <f t="shared" si="210"/>
        <v>41953.8675</v>
      </c>
      <c r="T3387" s="14">
        <f t="shared" si="211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8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4">
        <f t="shared" si="210"/>
        <v>41946.644745370373</v>
      </c>
      <c r="T3388" s="14">
        <f t="shared" si="211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8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4">
        <f t="shared" si="210"/>
        <v>41947.762592592589</v>
      </c>
      <c r="T3389" s="14">
        <f t="shared" si="211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8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4">
        <f t="shared" si="210"/>
        <v>42143.461122685185</v>
      </c>
      <c r="T3390" s="14">
        <f t="shared" si="211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8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4">
        <f t="shared" si="210"/>
        <v>42494.563449074078</v>
      </c>
      <c r="T3391" s="14">
        <f t="shared" si="211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8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4">
        <f t="shared" si="210"/>
        <v>41815.774826388886</v>
      </c>
      <c r="T3392" s="14">
        <f t="shared" si="211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8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4">
        <f t="shared" si="210"/>
        <v>41830.545694444445</v>
      </c>
      <c r="T3393" s="14">
        <f t="shared" si="211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8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0" t="s">
        <v>8315</v>
      </c>
      <c r="R3394" t="s">
        <v>8316</v>
      </c>
      <c r="S3394" s="14">
        <f t="shared" si="210"/>
        <v>42446.845543981486</v>
      </c>
      <c r="T3394" s="14">
        <f t="shared" si="211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8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0" t="s">
        <v>8315</v>
      </c>
      <c r="R3395" t="s">
        <v>8316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8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4">
        <f t="shared" si="214"/>
        <v>41817.59542824074</v>
      </c>
      <c r="T3396" s="14">
        <f t="shared" si="215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8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4">
        <f t="shared" si="214"/>
        <v>42140.712314814817</v>
      </c>
      <c r="T3397" s="14">
        <f t="shared" si="215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8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4">
        <f t="shared" si="214"/>
        <v>41764.44663194444</v>
      </c>
      <c r="T3398" s="14">
        <f t="shared" si="215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8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4">
        <f t="shared" si="214"/>
        <v>42378.478344907402</v>
      </c>
      <c r="T3399" s="14">
        <f t="shared" si="215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8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4">
        <f t="shared" si="214"/>
        <v>41941.75203703704</v>
      </c>
      <c r="T3400" s="14">
        <f t="shared" si="215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8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4">
        <f t="shared" si="214"/>
        <v>42026.920428240745</v>
      </c>
      <c r="T3401" s="14">
        <f t="shared" si="215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8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4">
        <f t="shared" si="214"/>
        <v>41834.953865740739</v>
      </c>
      <c r="T3402" s="14">
        <f t="shared" si="215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8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4">
        <f t="shared" si="214"/>
        <v>42193.723912037036</v>
      </c>
      <c r="T3403" s="14">
        <f t="shared" si="215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8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4">
        <f t="shared" si="214"/>
        <v>42290.61855324074</v>
      </c>
      <c r="T3404" s="14">
        <f t="shared" si="215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8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4">
        <f t="shared" si="214"/>
        <v>42150.462083333332</v>
      </c>
      <c r="T3405" s="14">
        <f t="shared" si="215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8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4">
        <f t="shared" si="214"/>
        <v>42152.503495370373</v>
      </c>
      <c r="T3406" s="14">
        <f t="shared" si="215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8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4">
        <f t="shared" si="214"/>
        <v>42410.017199074078</v>
      </c>
      <c r="T3407" s="14">
        <f t="shared" si="215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8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4">
        <f t="shared" si="214"/>
        <v>41791.492777777778</v>
      </c>
      <c r="T3408" s="14">
        <f t="shared" si="215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8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4">
        <f t="shared" si="214"/>
        <v>41796.422326388885</v>
      </c>
      <c r="T3409" s="14">
        <f t="shared" si="215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8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4">
        <f t="shared" si="214"/>
        <v>41808.991944444446</v>
      </c>
      <c r="T3410" s="14">
        <f t="shared" si="215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8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4">
        <f t="shared" si="214"/>
        <v>42544.814328703709</v>
      </c>
      <c r="T3411" s="14">
        <f t="shared" si="215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8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4">
        <f t="shared" si="214"/>
        <v>42500.041550925926</v>
      </c>
      <c r="T3412" s="14">
        <f t="shared" si="215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8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4">
        <f t="shared" si="214"/>
        <v>42265.022824074069</v>
      </c>
      <c r="T3413" s="14">
        <f t="shared" si="215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8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4">
        <f t="shared" si="214"/>
        <v>41879.959050925929</v>
      </c>
      <c r="T3414" s="14">
        <f t="shared" si="215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8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4">
        <f t="shared" si="214"/>
        <v>42053.733078703706</v>
      </c>
      <c r="T3415" s="14">
        <f t="shared" si="215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8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4">
        <f t="shared" si="214"/>
        <v>42675.832465277781</v>
      </c>
      <c r="T3416" s="14">
        <f t="shared" si="215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8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4">
        <f t="shared" si="214"/>
        <v>42467.144166666665</v>
      </c>
      <c r="T3417" s="14">
        <f t="shared" si="215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8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4">
        <f t="shared" si="214"/>
        <v>42089.412557870368</v>
      </c>
      <c r="T3418" s="14">
        <f t="shared" si="215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8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4">
        <f t="shared" si="214"/>
        <v>41894.91375</v>
      </c>
      <c r="T3419" s="14">
        <f t="shared" si="215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8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4">
        <f t="shared" si="214"/>
        <v>41752.83457175926</v>
      </c>
      <c r="T3420" s="14">
        <f t="shared" si="215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8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4">
        <f t="shared" si="214"/>
        <v>42448.821585648147</v>
      </c>
      <c r="T3421" s="14">
        <f t="shared" si="215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8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4">
        <f t="shared" si="214"/>
        <v>42405.090300925927</v>
      </c>
      <c r="T3422" s="14">
        <f t="shared" si="215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8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4">
        <f t="shared" si="214"/>
        <v>42037.791238425925</v>
      </c>
      <c r="T3423" s="14">
        <f t="shared" si="215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8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4">
        <f t="shared" si="214"/>
        <v>42323.562222222223</v>
      </c>
      <c r="T3424" s="14">
        <f t="shared" si="215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8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4">
        <f t="shared" si="214"/>
        <v>42088.911354166667</v>
      </c>
      <c r="T3425" s="14">
        <f t="shared" si="215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8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4">
        <f t="shared" si="214"/>
        <v>42018.676898148144</v>
      </c>
      <c r="T3426" s="14">
        <f t="shared" si="215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8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4">
        <f t="shared" si="214"/>
        <v>41884.617314814815</v>
      </c>
      <c r="T3427" s="14">
        <f t="shared" si="215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8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4">
        <f t="shared" si="214"/>
        <v>41884.056747685187</v>
      </c>
      <c r="T3428" s="14">
        <f t="shared" si="215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8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4">
        <f t="shared" si="214"/>
        <v>41792.645277777774</v>
      </c>
      <c r="T3429" s="14">
        <f t="shared" si="215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8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4">
        <f t="shared" si="214"/>
        <v>42038.720451388886</v>
      </c>
      <c r="T3430" s="14">
        <f t="shared" si="215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8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4">
        <f t="shared" si="214"/>
        <v>42662.021539351852</v>
      </c>
      <c r="T3431" s="14">
        <f t="shared" si="215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8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4">
        <f t="shared" si="214"/>
        <v>41820.945613425924</v>
      </c>
      <c r="T3432" s="14">
        <f t="shared" si="215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8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4">
        <f t="shared" si="214"/>
        <v>41839.730937500004</v>
      </c>
      <c r="T3433" s="14">
        <f t="shared" si="215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8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4">
        <f t="shared" si="214"/>
        <v>42380.581180555557</v>
      </c>
      <c r="T3434" s="14">
        <f t="shared" si="215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8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4">
        <f t="shared" si="214"/>
        <v>41776.063136574077</v>
      </c>
      <c r="T3435" s="14">
        <f t="shared" si="215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8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4">
        <f t="shared" si="214"/>
        <v>41800.380428240744</v>
      </c>
      <c r="T3436" s="14">
        <f t="shared" si="215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8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4">
        <f t="shared" si="214"/>
        <v>42572.61681712963</v>
      </c>
      <c r="T3437" s="14">
        <f t="shared" si="215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8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4">
        <f t="shared" si="214"/>
        <v>41851.541585648149</v>
      </c>
      <c r="T3438" s="14">
        <f t="shared" si="215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8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4">
        <f t="shared" si="214"/>
        <v>42205.710879629631</v>
      </c>
      <c r="T3439" s="14">
        <f t="shared" si="215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8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4">
        <f t="shared" si="214"/>
        <v>42100.927858796291</v>
      </c>
      <c r="T3440" s="14">
        <f t="shared" si="215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8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4">
        <f t="shared" si="214"/>
        <v>42374.911226851851</v>
      </c>
      <c r="T3441" s="14">
        <f t="shared" si="215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8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4">
        <f t="shared" si="214"/>
        <v>41809.12300925926</v>
      </c>
      <c r="T3442" s="14">
        <f t="shared" si="215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8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4">
        <f t="shared" si="214"/>
        <v>42294.429641203707</v>
      </c>
      <c r="T3443" s="14">
        <f t="shared" si="215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8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4">
        <f t="shared" si="214"/>
        <v>42124.841111111105</v>
      </c>
      <c r="T3444" s="14">
        <f t="shared" si="215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8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4">
        <f t="shared" si="214"/>
        <v>41861.524837962963</v>
      </c>
      <c r="T3445" s="14">
        <f t="shared" si="215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8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4">
        <f t="shared" si="214"/>
        <v>42521.291504629626</v>
      </c>
      <c r="T3446" s="14">
        <f t="shared" si="215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8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4">
        <f t="shared" si="214"/>
        <v>42272.530509259261</v>
      </c>
      <c r="T3447" s="14">
        <f t="shared" si="215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8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4">
        <f t="shared" si="214"/>
        <v>42016.832465277781</v>
      </c>
      <c r="T3448" s="14">
        <f t="shared" si="215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8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4">
        <f t="shared" si="214"/>
        <v>42402.889027777783</v>
      </c>
      <c r="T3449" s="14">
        <f t="shared" si="215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8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4">
        <f t="shared" si="214"/>
        <v>41960.119085648148</v>
      </c>
      <c r="T3450" s="14">
        <f t="shared" si="215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8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4">
        <f t="shared" si="214"/>
        <v>42532.052523148144</v>
      </c>
      <c r="T3451" s="14">
        <f t="shared" si="215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8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4">
        <f t="shared" si="214"/>
        <v>42036.704525462963</v>
      </c>
      <c r="T3452" s="14">
        <f t="shared" si="215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8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4">
        <f t="shared" si="214"/>
        <v>42088.723692129628</v>
      </c>
      <c r="T3453" s="14">
        <f t="shared" si="215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8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4">
        <f t="shared" si="214"/>
        <v>41820.639189814814</v>
      </c>
      <c r="T3454" s="14">
        <f t="shared" si="215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8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4">
        <f t="shared" si="214"/>
        <v>42535.97865740741</v>
      </c>
      <c r="T3455" s="14">
        <f t="shared" si="215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8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4">
        <f t="shared" si="214"/>
        <v>41821.698599537034</v>
      </c>
      <c r="T3456" s="14">
        <f t="shared" si="215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8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4">
        <f t="shared" si="214"/>
        <v>42626.7503125</v>
      </c>
      <c r="T3457" s="14">
        <f t="shared" si="215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8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0" t="s">
        <v>8315</v>
      </c>
      <c r="R3458" t="s">
        <v>8316</v>
      </c>
      <c r="S3458" s="14">
        <f t="shared" si="214"/>
        <v>41821.205636574072</v>
      </c>
      <c r="T3458" s="14">
        <f t="shared" si="215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8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0" t="s">
        <v>8315</v>
      </c>
      <c r="R3459" t="s">
        <v>8316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8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4">
        <f t="shared" si="218"/>
        <v>42011.202581018515</v>
      </c>
      <c r="T3460" s="14">
        <f t="shared" si="219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8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4">
        <f t="shared" si="218"/>
        <v>42480.479861111111</v>
      </c>
      <c r="T3461" s="14">
        <f t="shared" si="219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8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4">
        <f t="shared" si="218"/>
        <v>41852.527222222219</v>
      </c>
      <c r="T3462" s="14">
        <f t="shared" si="219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8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4">
        <f t="shared" si="218"/>
        <v>42643.632858796293</v>
      </c>
      <c r="T3463" s="14">
        <f t="shared" si="219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8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4">
        <f t="shared" si="218"/>
        <v>42179.898472222223</v>
      </c>
      <c r="T3464" s="14">
        <f t="shared" si="219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8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4">
        <f t="shared" si="218"/>
        <v>42612.918807870374</v>
      </c>
      <c r="T3465" s="14">
        <f t="shared" si="219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8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4">
        <f t="shared" si="218"/>
        <v>42575.130057870367</v>
      </c>
      <c r="T3466" s="14">
        <f t="shared" si="219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8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4">
        <f t="shared" si="218"/>
        <v>42200.625833333332</v>
      </c>
      <c r="T3467" s="14">
        <f t="shared" si="219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8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4">
        <f t="shared" si="218"/>
        <v>42420.019097222219</v>
      </c>
      <c r="T3468" s="14">
        <f t="shared" si="219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8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4">
        <f t="shared" si="218"/>
        <v>42053.671666666662</v>
      </c>
      <c r="T3469" s="14">
        <f t="shared" si="219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8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4">
        <f t="shared" si="218"/>
        <v>42605.765381944439</v>
      </c>
      <c r="T3470" s="14">
        <f t="shared" si="219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8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4">
        <f t="shared" si="218"/>
        <v>42458.641724537039</v>
      </c>
      <c r="T3471" s="14">
        <f t="shared" si="219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8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4">
        <f t="shared" si="218"/>
        <v>42529.022013888884</v>
      </c>
      <c r="T3472" s="14">
        <f t="shared" si="219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8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4">
        <f t="shared" si="218"/>
        <v>41841.820486111108</v>
      </c>
      <c r="T3473" s="14">
        <f t="shared" si="219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8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4">
        <f t="shared" si="218"/>
        <v>41928.170497685183</v>
      </c>
      <c r="T3474" s="14">
        <f t="shared" si="219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8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4">
        <f t="shared" si="218"/>
        <v>42062.834444444445</v>
      </c>
      <c r="T3475" s="14">
        <f t="shared" si="219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8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4">
        <f t="shared" si="218"/>
        <v>42541.501516203702</v>
      </c>
      <c r="T3476" s="14">
        <f t="shared" si="219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8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4">
        <f t="shared" si="218"/>
        <v>41918.880833333329</v>
      </c>
      <c r="T3477" s="14">
        <f t="shared" si="219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8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4">
        <f t="shared" si="218"/>
        <v>41921.279976851853</v>
      </c>
      <c r="T3478" s="14">
        <f t="shared" si="219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8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4">
        <f t="shared" si="218"/>
        <v>42128.736608796295</v>
      </c>
      <c r="T3479" s="14">
        <f t="shared" si="219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8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4">
        <f t="shared" si="218"/>
        <v>42053.916921296302</v>
      </c>
      <c r="T3480" s="14">
        <f t="shared" si="219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8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4">
        <f t="shared" si="218"/>
        <v>41781.855092592588</v>
      </c>
      <c r="T3481" s="14">
        <f t="shared" si="219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8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4">
        <f t="shared" si="218"/>
        <v>42171.317442129628</v>
      </c>
      <c r="T3482" s="14">
        <f t="shared" si="219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8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4">
        <f t="shared" si="218"/>
        <v>41989.24754629629</v>
      </c>
      <c r="T3483" s="14">
        <f t="shared" si="219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8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4">
        <f t="shared" si="218"/>
        <v>41796.771597222221</v>
      </c>
      <c r="T3484" s="14">
        <f t="shared" si="219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8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4">
        <f t="shared" si="218"/>
        <v>41793.668761574074</v>
      </c>
      <c r="T3485" s="14">
        <f t="shared" si="219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8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4">
        <f t="shared" si="218"/>
        <v>42506.760405092587</v>
      </c>
      <c r="T3486" s="14">
        <f t="shared" si="219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8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4">
        <f t="shared" si="218"/>
        <v>42372.693055555559</v>
      </c>
      <c r="T3487" s="14">
        <f t="shared" si="219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8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4">
        <f t="shared" si="218"/>
        <v>42126.87501157407</v>
      </c>
      <c r="T3488" s="14">
        <f t="shared" si="219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8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4">
        <f t="shared" si="218"/>
        <v>42149.940416666665</v>
      </c>
      <c r="T3489" s="14">
        <f t="shared" si="219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8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4">
        <f t="shared" si="218"/>
        <v>42087.768055555556</v>
      </c>
      <c r="T3490" s="14">
        <f t="shared" si="219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8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4">
        <f t="shared" si="218"/>
        <v>41753.635775462964</v>
      </c>
      <c r="T3491" s="14">
        <f t="shared" si="219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8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4">
        <f t="shared" si="218"/>
        <v>42443.802361111113</v>
      </c>
      <c r="T3492" s="14">
        <f t="shared" si="219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8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4">
        <f t="shared" si="218"/>
        <v>42121.249814814815</v>
      </c>
      <c r="T3493" s="14">
        <f t="shared" si="219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8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4">
        <f t="shared" si="218"/>
        <v>42268.009224537032</v>
      </c>
      <c r="T3494" s="14">
        <f t="shared" si="219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8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4">
        <f t="shared" si="218"/>
        <v>41848.866157407407</v>
      </c>
      <c r="T3495" s="14">
        <f t="shared" si="219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8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4">
        <f t="shared" si="218"/>
        <v>42689.214988425927</v>
      </c>
      <c r="T3496" s="14">
        <f t="shared" si="219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8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4">
        <f t="shared" si="218"/>
        <v>41915.762835648151</v>
      </c>
      <c r="T3497" s="14">
        <f t="shared" si="219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8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4">
        <f t="shared" si="218"/>
        <v>42584.846828703703</v>
      </c>
      <c r="T3498" s="14">
        <f t="shared" si="219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8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4">
        <f t="shared" si="218"/>
        <v>42511.741944444439</v>
      </c>
      <c r="T3499" s="14">
        <f t="shared" si="219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8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4">
        <f t="shared" si="218"/>
        <v>42459.15861111111</v>
      </c>
      <c r="T3500" s="14">
        <f t="shared" si="219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8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4">
        <f t="shared" si="218"/>
        <v>42132.036168981482</v>
      </c>
      <c r="T3501" s="14">
        <f t="shared" si="219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8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4">
        <f t="shared" si="218"/>
        <v>42419.91942129629</v>
      </c>
      <c r="T3502" s="14">
        <f t="shared" si="219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8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4">
        <f t="shared" si="218"/>
        <v>42233.763831018514</v>
      </c>
      <c r="T3503" s="14">
        <f t="shared" si="219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8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4">
        <f t="shared" si="218"/>
        <v>42430.839398148149</v>
      </c>
      <c r="T3504" s="14">
        <f t="shared" si="219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8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4">
        <f t="shared" si="218"/>
        <v>42545.478333333333</v>
      </c>
      <c r="T3505" s="14">
        <f t="shared" si="219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8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4">
        <f t="shared" si="218"/>
        <v>42297.748738425929</v>
      </c>
      <c r="T3506" s="14">
        <f t="shared" si="219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8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4">
        <f t="shared" si="218"/>
        <v>41760.935706018521</v>
      </c>
      <c r="T3507" s="14">
        <f t="shared" si="219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8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4">
        <f t="shared" si="218"/>
        <v>41829.734259259261</v>
      </c>
      <c r="T3508" s="14">
        <f t="shared" si="219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8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4">
        <f t="shared" si="218"/>
        <v>42491.92288194444</v>
      </c>
      <c r="T3509" s="14">
        <f t="shared" si="219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8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4">
        <f t="shared" si="218"/>
        <v>42477.729780092588</v>
      </c>
      <c r="T3510" s="14">
        <f t="shared" si="219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8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4">
        <f t="shared" si="218"/>
        <v>41950.859560185185</v>
      </c>
      <c r="T3511" s="14">
        <f t="shared" si="219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8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4">
        <f t="shared" si="218"/>
        <v>41802.62090277778</v>
      </c>
      <c r="T3512" s="14">
        <f t="shared" si="219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8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4">
        <f t="shared" si="218"/>
        <v>41927.873784722222</v>
      </c>
      <c r="T3513" s="14">
        <f t="shared" si="219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8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4">
        <f t="shared" si="218"/>
        <v>42057.536944444444</v>
      </c>
      <c r="T3514" s="14">
        <f t="shared" si="219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8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4">
        <f t="shared" si="218"/>
        <v>41781.096203703702</v>
      </c>
      <c r="T3515" s="14">
        <f t="shared" si="219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8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4">
        <f t="shared" si="218"/>
        <v>42020.846666666665</v>
      </c>
      <c r="T3516" s="14">
        <f t="shared" si="219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8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4">
        <f t="shared" si="218"/>
        <v>42125.772812499999</v>
      </c>
      <c r="T3517" s="14">
        <f t="shared" si="219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8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4">
        <f t="shared" si="218"/>
        <v>41856.010069444441</v>
      </c>
      <c r="T3518" s="14">
        <f t="shared" si="219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8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4">
        <f t="shared" si="218"/>
        <v>41794.817523148151</v>
      </c>
      <c r="T3519" s="14">
        <f t="shared" si="219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8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4">
        <f t="shared" si="218"/>
        <v>41893.783553240741</v>
      </c>
      <c r="T3520" s="14">
        <f t="shared" si="219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8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4">
        <f t="shared" si="218"/>
        <v>42037.598958333328</v>
      </c>
      <c r="T3521" s="14">
        <f t="shared" si="219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8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0" t="s">
        <v>8315</v>
      </c>
      <c r="R3522" t="s">
        <v>8316</v>
      </c>
      <c r="S3522" s="14">
        <f t="shared" si="218"/>
        <v>42227.824212962965</v>
      </c>
      <c r="T3522" s="14">
        <f t="shared" si="219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8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0" t="s">
        <v>8315</v>
      </c>
      <c r="R3523" t="s">
        <v>8316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8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4">
        <f t="shared" si="222"/>
        <v>42234.789884259255</v>
      </c>
      <c r="T3524" s="14">
        <f t="shared" si="223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8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4">
        <f t="shared" si="222"/>
        <v>42581.397546296299</v>
      </c>
      <c r="T3525" s="14">
        <f t="shared" si="223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8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4">
        <f t="shared" si="222"/>
        <v>41880.76357638889</v>
      </c>
      <c r="T3526" s="14">
        <f t="shared" si="223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8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4">
        <f t="shared" si="222"/>
        <v>42214.6956712963</v>
      </c>
      <c r="T3527" s="14">
        <f t="shared" si="223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8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4">
        <f t="shared" si="222"/>
        <v>42460.335312499999</v>
      </c>
      <c r="T3528" s="14">
        <f t="shared" si="223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8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4">
        <f t="shared" si="222"/>
        <v>42167.023206018523</v>
      </c>
      <c r="T3529" s="14">
        <f t="shared" si="223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8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4">
        <f t="shared" si="222"/>
        <v>42733.50136574074</v>
      </c>
      <c r="T3530" s="14">
        <f t="shared" si="223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8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4">
        <f t="shared" si="222"/>
        <v>42177.761782407411</v>
      </c>
      <c r="T3531" s="14">
        <f t="shared" si="223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8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4">
        <f t="shared" si="222"/>
        <v>42442.623344907406</v>
      </c>
      <c r="T3532" s="14">
        <f t="shared" si="223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8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4">
        <f t="shared" si="222"/>
        <v>42521.654328703706</v>
      </c>
      <c r="T3533" s="14">
        <f t="shared" si="223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8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4">
        <f t="shared" si="222"/>
        <v>41884.599849537037</v>
      </c>
      <c r="T3534" s="14">
        <f t="shared" si="223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8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4">
        <f t="shared" si="222"/>
        <v>42289.761192129634</v>
      </c>
      <c r="T3535" s="14">
        <f t="shared" si="223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8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4">
        <f t="shared" si="222"/>
        <v>42243.6252662037</v>
      </c>
      <c r="T3536" s="14">
        <f t="shared" si="223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8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4">
        <f t="shared" si="222"/>
        <v>42248.640162037031</v>
      </c>
      <c r="T3537" s="14">
        <f t="shared" si="223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8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4">
        <f t="shared" si="222"/>
        <v>42328.727141203708</v>
      </c>
      <c r="T3538" s="14">
        <f t="shared" si="223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8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4">
        <f t="shared" si="222"/>
        <v>41923.354351851849</v>
      </c>
      <c r="T3539" s="14">
        <f t="shared" si="223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8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4">
        <f t="shared" si="222"/>
        <v>42571.420601851853</v>
      </c>
      <c r="T3540" s="14">
        <f t="shared" si="223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8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4">
        <f t="shared" si="222"/>
        <v>42600.756041666667</v>
      </c>
      <c r="T3541" s="14">
        <f t="shared" si="223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8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4">
        <f t="shared" si="222"/>
        <v>42517.003368055557</v>
      </c>
      <c r="T3542" s="14">
        <f t="shared" si="223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8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4">
        <f t="shared" si="222"/>
        <v>42222.730034722219</v>
      </c>
      <c r="T3543" s="14">
        <f t="shared" si="223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8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4">
        <f t="shared" si="222"/>
        <v>41829.599791666667</v>
      </c>
      <c r="T3544" s="14">
        <f t="shared" si="223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8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4">
        <f t="shared" si="222"/>
        <v>42150.755312499998</v>
      </c>
      <c r="T3545" s="14">
        <f t="shared" si="223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8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4">
        <f t="shared" si="222"/>
        <v>42040.831678240742</v>
      </c>
      <c r="T3546" s="14">
        <f t="shared" si="223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8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4">
        <f t="shared" si="222"/>
        <v>42075.807395833333</v>
      </c>
      <c r="T3547" s="14">
        <f t="shared" si="223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8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4">
        <f t="shared" si="222"/>
        <v>42073.660694444443</v>
      </c>
      <c r="T3548" s="14">
        <f t="shared" si="223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8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4">
        <f t="shared" si="222"/>
        <v>42480.078715277778</v>
      </c>
      <c r="T3549" s="14">
        <f t="shared" si="223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8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4">
        <f t="shared" si="222"/>
        <v>42411.942291666666</v>
      </c>
      <c r="T3550" s="14">
        <f t="shared" si="223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8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4">
        <f t="shared" si="222"/>
        <v>42223.394363425927</v>
      </c>
      <c r="T3551" s="14">
        <f t="shared" si="223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8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4">
        <f t="shared" si="222"/>
        <v>42462.893495370372</v>
      </c>
      <c r="T3552" s="14">
        <f t="shared" si="223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8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4">
        <f t="shared" si="222"/>
        <v>41753.515856481477</v>
      </c>
      <c r="T3553" s="14">
        <f t="shared" si="223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8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4">
        <f t="shared" si="222"/>
        <v>41788.587083333332</v>
      </c>
      <c r="T3554" s="14">
        <f t="shared" si="223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8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4">
        <f t="shared" si="222"/>
        <v>42196.028703703705</v>
      </c>
      <c r="T3555" s="14">
        <f t="shared" si="223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8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4">
        <f t="shared" si="222"/>
        <v>42016.050451388888</v>
      </c>
      <c r="T3556" s="14">
        <f t="shared" si="223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8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4">
        <f t="shared" si="222"/>
        <v>42661.442060185189</v>
      </c>
      <c r="T3557" s="14">
        <f t="shared" si="223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8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4">
        <f t="shared" si="222"/>
        <v>41808.649583333332</v>
      </c>
      <c r="T3558" s="14">
        <f t="shared" si="223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8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4">
        <f t="shared" si="222"/>
        <v>41730.276747685188</v>
      </c>
      <c r="T3559" s="14">
        <f t="shared" si="223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8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4">
        <f t="shared" si="222"/>
        <v>42139.816840277781</v>
      </c>
      <c r="T3560" s="14">
        <f t="shared" si="223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8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4">
        <f t="shared" si="222"/>
        <v>42194.096157407403</v>
      </c>
      <c r="T3561" s="14">
        <f t="shared" si="223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8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4">
        <f t="shared" si="222"/>
        <v>42115.889652777783</v>
      </c>
      <c r="T3562" s="14">
        <f t="shared" si="223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8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4">
        <f t="shared" si="222"/>
        <v>42203.680300925931</v>
      </c>
      <c r="T3563" s="14">
        <f t="shared" si="223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8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4">
        <f t="shared" si="222"/>
        <v>42433.761886574073</v>
      </c>
      <c r="T3564" s="14">
        <f t="shared" si="223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8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4">
        <f t="shared" si="222"/>
        <v>42555.671944444446</v>
      </c>
      <c r="T3565" s="14">
        <f t="shared" si="223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8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4">
        <f t="shared" si="222"/>
        <v>42236.623252314821</v>
      </c>
      <c r="T3566" s="14">
        <f t="shared" si="223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8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4">
        <f t="shared" si="222"/>
        <v>41974.743148148147</v>
      </c>
      <c r="T3567" s="14">
        <f t="shared" si="223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8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4">
        <f t="shared" si="222"/>
        <v>41997.507905092592</v>
      </c>
      <c r="T3568" s="14">
        <f t="shared" si="223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8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4">
        <f t="shared" si="222"/>
        <v>42135.810694444444</v>
      </c>
      <c r="T3569" s="14">
        <f t="shared" si="223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8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4">
        <f t="shared" si="222"/>
        <v>41869.740671296298</v>
      </c>
      <c r="T3570" s="14">
        <f t="shared" si="223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8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4">
        <f t="shared" si="222"/>
        <v>41982.688611111109</v>
      </c>
      <c r="T3571" s="14">
        <f t="shared" si="223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8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4">
        <f t="shared" si="222"/>
        <v>41976.331979166673</v>
      </c>
      <c r="T3572" s="14">
        <f t="shared" si="223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8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4">
        <f t="shared" si="222"/>
        <v>41912.858946759261</v>
      </c>
      <c r="T3573" s="14">
        <f t="shared" si="223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8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4">
        <f t="shared" si="222"/>
        <v>42146.570393518516</v>
      </c>
      <c r="T3574" s="14">
        <f t="shared" si="223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8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4">
        <f t="shared" si="222"/>
        <v>41921.375532407408</v>
      </c>
      <c r="T3575" s="14">
        <f t="shared" si="223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8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4">
        <f t="shared" si="222"/>
        <v>41926.942685185182</v>
      </c>
      <c r="T3576" s="14">
        <f t="shared" si="223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8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4">
        <f t="shared" si="222"/>
        <v>42561.783877314811</v>
      </c>
      <c r="T3577" s="14">
        <f t="shared" si="223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8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4">
        <f t="shared" si="222"/>
        <v>42649.54923611111</v>
      </c>
      <c r="T3578" s="14">
        <f t="shared" si="223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8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4">
        <f t="shared" si="222"/>
        <v>42093.786840277782</v>
      </c>
      <c r="T3579" s="14">
        <f t="shared" si="223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8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4">
        <f t="shared" si="222"/>
        <v>42460.733530092592</v>
      </c>
      <c r="T3580" s="14">
        <f t="shared" si="223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8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4">
        <f t="shared" si="222"/>
        <v>42430.762222222227</v>
      </c>
      <c r="T3581" s="14">
        <f t="shared" si="223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8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4">
        <f t="shared" si="222"/>
        <v>42026.176180555558</v>
      </c>
      <c r="T3582" s="14">
        <f t="shared" si="223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8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4">
        <f t="shared" si="222"/>
        <v>41836.471180555556</v>
      </c>
      <c r="T3583" s="14">
        <f t="shared" si="223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8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4">
        <f t="shared" si="222"/>
        <v>42451.095856481479</v>
      </c>
      <c r="T3584" s="14">
        <f t="shared" si="223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8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4">
        <f t="shared" si="222"/>
        <v>42418.425983796296</v>
      </c>
      <c r="T3585" s="14">
        <f t="shared" si="223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8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0" t="s">
        <v>8315</v>
      </c>
      <c r="R3586" t="s">
        <v>8316</v>
      </c>
      <c r="S3586" s="14">
        <f t="shared" si="222"/>
        <v>42168.316481481481</v>
      </c>
      <c r="T3586" s="14">
        <f t="shared" si="223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8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0" t="s">
        <v>8315</v>
      </c>
      <c r="R3587" t="s">
        <v>8316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8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4">
        <f t="shared" si="226"/>
        <v>42576.697569444441</v>
      </c>
      <c r="T3588" s="14">
        <f t="shared" si="227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8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4">
        <f t="shared" si="226"/>
        <v>42503.539976851855</v>
      </c>
      <c r="T3589" s="14">
        <f t="shared" si="227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8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4">
        <f t="shared" si="226"/>
        <v>42101.828819444447</v>
      </c>
      <c r="T3590" s="14">
        <f t="shared" si="227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8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4">
        <f t="shared" si="226"/>
        <v>42125.647534722222</v>
      </c>
      <c r="T3591" s="14">
        <f t="shared" si="227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8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4">
        <f t="shared" si="226"/>
        <v>41902.333726851852</v>
      </c>
      <c r="T3592" s="14">
        <f t="shared" si="227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8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4">
        <f t="shared" si="226"/>
        <v>42003.948425925926</v>
      </c>
      <c r="T3593" s="14">
        <f t="shared" si="227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8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4">
        <f t="shared" si="226"/>
        <v>41988.829942129625</v>
      </c>
      <c r="T3594" s="14">
        <f t="shared" si="227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8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4">
        <f t="shared" si="226"/>
        <v>41974.898599537039</v>
      </c>
      <c r="T3595" s="14">
        <f t="shared" si="227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8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4">
        <f t="shared" si="226"/>
        <v>42592.066921296297</v>
      </c>
      <c r="T3596" s="14">
        <f t="shared" si="227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8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4">
        <f t="shared" si="226"/>
        <v>42050.008368055554</v>
      </c>
      <c r="T3597" s="14">
        <f t="shared" si="227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8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4">
        <f t="shared" si="226"/>
        <v>41856.715069444443</v>
      </c>
      <c r="T3598" s="14">
        <f t="shared" si="227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8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4">
        <f t="shared" si="226"/>
        <v>42417.585532407407</v>
      </c>
      <c r="T3599" s="14">
        <f t="shared" si="227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8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4">
        <f t="shared" si="226"/>
        <v>41866.79886574074</v>
      </c>
      <c r="T3600" s="14">
        <f t="shared" si="227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8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4">
        <f t="shared" si="226"/>
        <v>42220.79487268519</v>
      </c>
      <c r="T3601" s="14">
        <f t="shared" si="227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8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4">
        <f t="shared" si="226"/>
        <v>42628.849120370374</v>
      </c>
      <c r="T3602" s="14">
        <f t="shared" si="227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8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4">
        <f t="shared" si="226"/>
        <v>41990.99863425926</v>
      </c>
      <c r="T3603" s="14">
        <f t="shared" si="227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8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4">
        <f t="shared" si="226"/>
        <v>42447.894432870366</v>
      </c>
      <c r="T3604" s="14">
        <f t="shared" si="227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8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4">
        <f t="shared" si="226"/>
        <v>42283.864351851851</v>
      </c>
      <c r="T3605" s="14">
        <f t="shared" si="227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8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4">
        <f t="shared" si="226"/>
        <v>42483.015694444446</v>
      </c>
      <c r="T3606" s="14">
        <f t="shared" si="227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8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4">
        <f t="shared" si="226"/>
        <v>42383.793124999997</v>
      </c>
      <c r="T3607" s="14">
        <f t="shared" si="227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8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4">
        <f t="shared" si="226"/>
        <v>42566.604826388888</v>
      </c>
      <c r="T3608" s="14">
        <f t="shared" si="227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8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4">
        <f t="shared" si="226"/>
        <v>42338.963912037041</v>
      </c>
      <c r="T3609" s="14">
        <f t="shared" si="227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8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4">
        <f t="shared" si="226"/>
        <v>42506.709375000006</v>
      </c>
      <c r="T3610" s="14">
        <f t="shared" si="227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8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4">
        <f t="shared" si="226"/>
        <v>42429.991724537031</v>
      </c>
      <c r="T3611" s="14">
        <f t="shared" si="227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8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4">
        <f t="shared" si="226"/>
        <v>42203.432129629626</v>
      </c>
      <c r="T3612" s="14">
        <f t="shared" si="227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8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4">
        <f t="shared" si="226"/>
        <v>42072.370381944449</v>
      </c>
      <c r="T3613" s="14">
        <f t="shared" si="227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8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4">
        <f t="shared" si="226"/>
        <v>41789.726979166669</v>
      </c>
      <c r="T3614" s="14">
        <f t="shared" si="227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8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4">
        <f t="shared" si="226"/>
        <v>41788.58997685185</v>
      </c>
      <c r="T3615" s="14">
        <f t="shared" si="227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8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4">
        <f t="shared" si="226"/>
        <v>42144.041851851856</v>
      </c>
      <c r="T3616" s="14">
        <f t="shared" si="227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8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4">
        <f t="shared" si="226"/>
        <v>42318.593703703707</v>
      </c>
      <c r="T3617" s="14">
        <f t="shared" si="227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8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4">
        <f t="shared" si="226"/>
        <v>42052.949814814812</v>
      </c>
      <c r="T3618" s="14">
        <f t="shared" si="227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8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4">
        <f t="shared" si="226"/>
        <v>42779.610289351855</v>
      </c>
      <c r="T3619" s="14">
        <f t="shared" si="227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8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4">
        <f t="shared" si="226"/>
        <v>42128.627893518518</v>
      </c>
      <c r="T3620" s="14">
        <f t="shared" si="227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8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4">
        <f t="shared" si="226"/>
        <v>42661.132245370376</v>
      </c>
      <c r="T3621" s="14">
        <f t="shared" si="227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8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4">
        <f t="shared" si="226"/>
        <v>42037.938206018516</v>
      </c>
      <c r="T3622" s="14">
        <f t="shared" si="227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8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4">
        <f t="shared" si="226"/>
        <v>42619.935694444444</v>
      </c>
      <c r="T3623" s="14">
        <f t="shared" si="227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8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4">
        <f t="shared" si="226"/>
        <v>41877.221886574072</v>
      </c>
      <c r="T3624" s="14">
        <f t="shared" si="227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8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4">
        <f t="shared" si="226"/>
        <v>41828.736921296295</v>
      </c>
      <c r="T3625" s="14">
        <f t="shared" si="227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8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4">
        <f t="shared" si="226"/>
        <v>42545.774189814809</v>
      </c>
      <c r="T3626" s="14">
        <f t="shared" si="227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8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4">
        <f t="shared" si="226"/>
        <v>42157.652511574073</v>
      </c>
      <c r="T3627" s="14">
        <f t="shared" si="227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8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4">
        <f t="shared" si="226"/>
        <v>41846.667326388888</v>
      </c>
      <c r="T3628" s="14">
        <f t="shared" si="227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8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4">
        <f t="shared" si="226"/>
        <v>42460.741747685184</v>
      </c>
      <c r="T3629" s="14">
        <f t="shared" si="227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8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4">
        <f t="shared" si="226"/>
        <v>42291.833287037036</v>
      </c>
      <c r="T3630" s="14">
        <f t="shared" si="227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8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4">
        <f t="shared" si="226"/>
        <v>42437.094490740739</v>
      </c>
      <c r="T3631" s="14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8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4">
        <f t="shared" si="226"/>
        <v>41942.84710648148</v>
      </c>
      <c r="T3632" s="14">
        <f t="shared" si="227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8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4">
        <f t="shared" si="226"/>
        <v>41880.753437499996</v>
      </c>
      <c r="T3633" s="14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8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4">
        <f t="shared" si="226"/>
        <v>41946.936909722222</v>
      </c>
      <c r="T3634" s="14">
        <f t="shared" si="227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8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4">
        <f t="shared" si="226"/>
        <v>42649.623460648145</v>
      </c>
      <c r="T3635" s="14">
        <f t="shared" si="227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8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4">
        <f t="shared" si="226"/>
        <v>42701.166365740741</v>
      </c>
      <c r="T3636" s="14">
        <f t="shared" si="227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8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4">
        <f t="shared" si="226"/>
        <v>42450.88282407407</v>
      </c>
      <c r="T3637" s="14">
        <f t="shared" si="227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8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4">
        <f t="shared" si="226"/>
        <v>42226.694780092599</v>
      </c>
      <c r="T3638" s="14">
        <f t="shared" si="227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8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4">
        <f t="shared" si="226"/>
        <v>41975.700636574074</v>
      </c>
      <c r="T3639" s="14">
        <f t="shared" si="227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8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4">
        <f t="shared" si="226"/>
        <v>42053.672824074078</v>
      </c>
      <c r="T3640" s="14">
        <f t="shared" si="227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8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4">
        <f t="shared" si="226"/>
        <v>42590.677152777775</v>
      </c>
      <c r="T3641" s="14">
        <f t="shared" si="227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8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4">
        <f t="shared" si="226"/>
        <v>42104.781597222223</v>
      </c>
      <c r="T3642" s="14">
        <f t="shared" si="227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8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4">
        <f t="shared" si="226"/>
        <v>41899.627071759263</v>
      </c>
      <c r="T3643" s="14">
        <f t="shared" si="227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8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4">
        <f t="shared" si="226"/>
        <v>42297.816284722227</v>
      </c>
      <c r="T3644" s="14">
        <f t="shared" si="227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8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4">
        <f t="shared" si="226"/>
        <v>42285.143969907411</v>
      </c>
      <c r="T3645" s="14">
        <f t="shared" si="227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8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4">
        <f t="shared" si="226"/>
        <v>42409.241747685184</v>
      </c>
      <c r="T3646" s="14">
        <f t="shared" si="227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8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4">
        <f t="shared" si="226"/>
        <v>42665.970347222217</v>
      </c>
      <c r="T3647" s="14">
        <f t="shared" si="227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8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4">
        <f t="shared" si="226"/>
        <v>42140.421319444446</v>
      </c>
      <c r="T3648" s="14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8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4">
        <f t="shared" si="226"/>
        <v>42598.749155092592</v>
      </c>
      <c r="T3649" s="14">
        <f t="shared" si="227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8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0" t="s">
        <v>8315</v>
      </c>
      <c r="R3650" t="s">
        <v>8316</v>
      </c>
      <c r="S3650" s="14">
        <f t="shared" si="226"/>
        <v>41887.292187500003</v>
      </c>
      <c r="T3650" s="14">
        <f t="shared" si="227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8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0" t="s">
        <v>8315</v>
      </c>
      <c r="R3651" t="s">
        <v>8316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8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4">
        <f t="shared" si="230"/>
        <v>42381.478981481487</v>
      </c>
      <c r="T3652" s="14">
        <f t="shared" si="231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8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4">
        <f t="shared" si="230"/>
        <v>41828.646319444444</v>
      </c>
      <c r="T3653" s="14">
        <f t="shared" si="231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8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4">
        <f t="shared" si="230"/>
        <v>42596.644699074073</v>
      </c>
      <c r="T3654" s="14">
        <f t="shared" si="231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8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4">
        <f t="shared" si="230"/>
        <v>42191.363506944443</v>
      </c>
      <c r="T3655" s="14">
        <f t="shared" si="231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8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4">
        <f t="shared" si="230"/>
        <v>42440.416504629626</v>
      </c>
      <c r="T3656" s="14">
        <f t="shared" si="231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8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4">
        <f t="shared" si="230"/>
        <v>42173.803217592591</v>
      </c>
      <c r="T3657" s="14">
        <f t="shared" si="231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8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4">
        <f t="shared" si="230"/>
        <v>42737.910138888896</v>
      </c>
      <c r="T3658" s="14">
        <f t="shared" si="231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8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4">
        <f t="shared" si="230"/>
        <v>42499.629849537043</v>
      </c>
      <c r="T3659" s="14">
        <f t="shared" si="231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8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4">
        <f t="shared" si="230"/>
        <v>41775.858564814815</v>
      </c>
      <c r="T3660" s="14">
        <f t="shared" si="231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8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4">
        <f t="shared" si="230"/>
        <v>42055.277199074073</v>
      </c>
      <c r="T3661" s="14">
        <f t="shared" si="231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8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4">
        <f t="shared" si="230"/>
        <v>41971.881076388891</v>
      </c>
      <c r="T3662" s="14">
        <f t="shared" si="231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8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4">
        <f t="shared" si="230"/>
        <v>42447.896666666667</v>
      </c>
      <c r="T3663" s="14">
        <f t="shared" si="231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8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4">
        <f t="shared" si="230"/>
        <v>42064.220069444447</v>
      </c>
      <c r="T3664" s="14">
        <f t="shared" si="231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8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4">
        <f t="shared" si="230"/>
        <v>42665.451736111107</v>
      </c>
      <c r="T3665" s="14">
        <f t="shared" si="231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8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4">
        <f t="shared" si="230"/>
        <v>42523.248715277776</v>
      </c>
      <c r="T3666" s="14">
        <f t="shared" si="231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8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4">
        <f t="shared" si="230"/>
        <v>42294.808124999996</v>
      </c>
      <c r="T3667" s="14">
        <f t="shared" si="231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8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4">
        <f t="shared" si="230"/>
        <v>41822.90488425926</v>
      </c>
      <c r="T3668" s="14">
        <f t="shared" si="231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8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4">
        <f t="shared" si="230"/>
        <v>42173.970127314817</v>
      </c>
      <c r="T3669" s="14">
        <f t="shared" si="231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8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4">
        <f t="shared" si="230"/>
        <v>42185.556157407409</v>
      </c>
      <c r="T3670" s="14">
        <f t="shared" si="231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8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4">
        <f t="shared" si="230"/>
        <v>42136.675196759257</v>
      </c>
      <c r="T3671" s="14">
        <f t="shared" si="231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8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4">
        <f t="shared" si="230"/>
        <v>42142.514016203699</v>
      </c>
      <c r="T3672" s="14">
        <f t="shared" si="231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8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4">
        <f t="shared" si="230"/>
        <v>41820.62809027778</v>
      </c>
      <c r="T3673" s="14">
        <f t="shared" si="231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8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4">
        <f t="shared" si="230"/>
        <v>41878.946574074071</v>
      </c>
      <c r="T3674" s="14">
        <f t="shared" si="231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8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4">
        <f t="shared" si="230"/>
        <v>41914.295104166667</v>
      </c>
      <c r="T3675" s="14">
        <f t="shared" si="231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8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4">
        <f t="shared" si="230"/>
        <v>42556.873020833329</v>
      </c>
      <c r="T3676" s="14">
        <f t="shared" si="231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8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4">
        <f t="shared" si="230"/>
        <v>42493.597013888888</v>
      </c>
      <c r="T3677" s="14">
        <f t="shared" si="231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8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4">
        <f t="shared" si="230"/>
        <v>41876.815787037034</v>
      </c>
      <c r="T3678" s="14">
        <f t="shared" si="231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8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4">
        <f t="shared" si="230"/>
        <v>41802.574282407404</v>
      </c>
      <c r="T3679" s="14">
        <f t="shared" si="231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8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4">
        <f t="shared" si="230"/>
        <v>42120.531226851846</v>
      </c>
      <c r="T3680" s="14">
        <f t="shared" si="231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8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4">
        <f t="shared" si="230"/>
        <v>41786.761354166665</v>
      </c>
      <c r="T3681" s="14">
        <f t="shared" si="231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8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4">
        <f t="shared" si="230"/>
        <v>42627.454097222217</v>
      </c>
      <c r="T3682" s="14">
        <f t="shared" si="231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8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4">
        <f t="shared" si="230"/>
        <v>42374.651504629626</v>
      </c>
      <c r="T3683" s="14">
        <f t="shared" si="231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8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4">
        <f t="shared" si="230"/>
        <v>41772.685393518521</v>
      </c>
      <c r="T3684" s="14">
        <f t="shared" si="231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8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4">
        <f t="shared" si="230"/>
        <v>42633.116851851853</v>
      </c>
      <c r="T3685" s="14">
        <f t="shared" si="231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8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4">
        <f t="shared" si="230"/>
        <v>42219.180393518516</v>
      </c>
      <c r="T3686" s="14">
        <f t="shared" si="231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8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4">
        <f t="shared" si="230"/>
        <v>41753.593275462961</v>
      </c>
      <c r="T3687" s="14">
        <f t="shared" si="231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8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4">
        <f t="shared" si="230"/>
        <v>42230.662731481483</v>
      </c>
      <c r="T3688" s="14">
        <f t="shared" si="231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8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4">
        <f t="shared" si="230"/>
        <v>41787.218229166669</v>
      </c>
      <c r="T3689" s="14">
        <f t="shared" si="231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8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4">
        <f t="shared" si="230"/>
        <v>41829.787083333329</v>
      </c>
      <c r="T3690" s="14">
        <f t="shared" si="231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8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4">
        <f t="shared" si="230"/>
        <v>42147.826840277776</v>
      </c>
      <c r="T3691" s="14">
        <f t="shared" si="231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8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4">
        <f t="shared" si="230"/>
        <v>41940.598182870373</v>
      </c>
      <c r="T3692" s="14">
        <f t="shared" si="231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8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4">
        <f t="shared" si="230"/>
        <v>42020.700567129628</v>
      </c>
      <c r="T3693" s="14">
        <f t="shared" si="231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8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4">
        <f t="shared" si="230"/>
        <v>41891.96503472222</v>
      </c>
      <c r="T3694" s="14">
        <f t="shared" si="231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8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4">
        <f t="shared" si="230"/>
        <v>42309.191307870366</v>
      </c>
      <c r="T3695" s="14">
        <f t="shared" si="231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8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4">
        <f t="shared" si="230"/>
        <v>42490.133877314816</v>
      </c>
      <c r="T3696" s="14">
        <f t="shared" si="231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8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4">
        <f t="shared" si="230"/>
        <v>41995.870486111111</v>
      </c>
      <c r="T3697" s="14">
        <f t="shared" si="231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8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4">
        <f t="shared" si="230"/>
        <v>41988.617083333331</v>
      </c>
      <c r="T3698" s="14">
        <f t="shared" si="231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8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4">
        <f t="shared" si="230"/>
        <v>42479.465833333335</v>
      </c>
      <c r="T3699" s="14">
        <f t="shared" si="231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8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4">
        <f t="shared" si="230"/>
        <v>42401.806562500002</v>
      </c>
      <c r="T3700" s="14">
        <f t="shared" si="231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8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4">
        <f t="shared" si="230"/>
        <v>41897.602037037039</v>
      </c>
      <c r="T3701" s="14">
        <f t="shared" si="231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8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4">
        <f t="shared" si="230"/>
        <v>41882.585648148146</v>
      </c>
      <c r="T3702" s="14">
        <f t="shared" si="231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8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4">
        <f t="shared" si="230"/>
        <v>42129.541585648149</v>
      </c>
      <c r="T3703" s="14">
        <f t="shared" si="231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8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4">
        <f t="shared" si="230"/>
        <v>42524.53800925926</v>
      </c>
      <c r="T3704" s="14">
        <f t="shared" si="231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8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4">
        <f t="shared" si="230"/>
        <v>42556.504490740743</v>
      </c>
      <c r="T3705" s="14">
        <f t="shared" si="231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8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4">
        <f t="shared" si="230"/>
        <v>42461.689745370371</v>
      </c>
      <c r="T3706" s="14">
        <f t="shared" si="231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8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4">
        <f t="shared" si="230"/>
        <v>41792.542986111112</v>
      </c>
      <c r="T3707" s="14">
        <f t="shared" si="231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8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4">
        <f t="shared" si="230"/>
        <v>41879.913761574076</v>
      </c>
      <c r="T3708" s="14">
        <f t="shared" si="231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8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4">
        <f t="shared" si="230"/>
        <v>42552.048356481479</v>
      </c>
      <c r="T3709" s="14">
        <f t="shared" si="231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8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4">
        <f t="shared" si="230"/>
        <v>41810.142199074071</v>
      </c>
      <c r="T3710" s="14">
        <f t="shared" si="231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8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4">
        <f t="shared" si="230"/>
        <v>41785.707708333335</v>
      </c>
      <c r="T3711" s="14">
        <f t="shared" si="231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8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4">
        <f t="shared" si="230"/>
        <v>42072.576249999998</v>
      </c>
      <c r="T3712" s="14">
        <f t="shared" si="231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8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4">
        <f t="shared" si="230"/>
        <v>41779.724224537036</v>
      </c>
      <c r="T3713" s="14">
        <f t="shared" si="231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8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0" t="s">
        <v>8315</v>
      </c>
      <c r="R3714" t="s">
        <v>8316</v>
      </c>
      <c r="S3714" s="14">
        <f t="shared" si="230"/>
        <v>42134.172071759262</v>
      </c>
      <c r="T3714" s="14">
        <f t="shared" si="231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8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0" t="s">
        <v>8315</v>
      </c>
      <c r="R3715" t="s">
        <v>8316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8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4">
        <f t="shared" si="234"/>
        <v>42118.556331018524</v>
      </c>
      <c r="T3716" s="14">
        <f t="shared" si="235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8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4">
        <f t="shared" si="234"/>
        <v>42036.995590277773</v>
      </c>
      <c r="T3717" s="14">
        <f t="shared" si="235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8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4">
        <f t="shared" si="234"/>
        <v>42360.887835648144</v>
      </c>
      <c r="T3718" s="14">
        <f t="shared" si="235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8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4">
        <f t="shared" si="234"/>
        <v>42102.866307870368</v>
      </c>
      <c r="T3719" s="14">
        <f t="shared" si="235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8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4">
        <f t="shared" si="234"/>
        <v>42032.716145833328</v>
      </c>
      <c r="T3720" s="14">
        <f t="shared" si="235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8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4">
        <f t="shared" si="234"/>
        <v>42147.729930555557</v>
      </c>
      <c r="T3721" s="14">
        <f t="shared" si="235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8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4">
        <f t="shared" si="234"/>
        <v>42165.993125000001</v>
      </c>
      <c r="T3722" s="14">
        <f t="shared" si="235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8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4">
        <f t="shared" si="234"/>
        <v>41927.936157407406</v>
      </c>
      <c r="T3723" s="14">
        <f t="shared" si="235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8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4">
        <f t="shared" si="234"/>
        <v>42381.671840277777</v>
      </c>
      <c r="T3724" s="14">
        <f t="shared" si="235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8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4">
        <f t="shared" si="234"/>
        <v>41943.753032407411</v>
      </c>
      <c r="T3725" s="14">
        <f t="shared" si="235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8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4">
        <f t="shared" si="234"/>
        <v>42465.491435185191</v>
      </c>
      <c r="T3726" s="14">
        <f t="shared" si="235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8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4">
        <f t="shared" si="234"/>
        <v>42401.945219907408</v>
      </c>
      <c r="T3727" s="14">
        <f t="shared" si="235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8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4">
        <f t="shared" si="234"/>
        <v>42462.140868055561</v>
      </c>
      <c r="T3728" s="14">
        <f t="shared" si="235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8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4">
        <f t="shared" si="234"/>
        <v>42632.348310185189</v>
      </c>
      <c r="T3729" s="14">
        <f t="shared" si="235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8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4">
        <f t="shared" si="234"/>
        <v>42205.171018518522</v>
      </c>
      <c r="T3730" s="14">
        <f t="shared" si="235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8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4">
        <f t="shared" si="234"/>
        <v>42041.205000000002</v>
      </c>
      <c r="T3731" s="14">
        <f t="shared" si="235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8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4">
        <f t="shared" si="234"/>
        <v>42203.677766203706</v>
      </c>
      <c r="T3732" s="14">
        <f t="shared" si="235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8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4">
        <f t="shared" si="234"/>
        <v>41983.752847222218</v>
      </c>
      <c r="T3733" s="14">
        <f t="shared" si="235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8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4">
        <f t="shared" si="234"/>
        <v>41968.677465277782</v>
      </c>
      <c r="T3734" s="14">
        <f t="shared" si="235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8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4">
        <f t="shared" si="234"/>
        <v>42103.024398148147</v>
      </c>
      <c r="T3735" s="14">
        <f t="shared" si="235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8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4">
        <f t="shared" si="234"/>
        <v>42089.901574074072</v>
      </c>
      <c r="T3736" s="14">
        <f t="shared" si="235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8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4">
        <f t="shared" si="234"/>
        <v>42122.693159722221</v>
      </c>
      <c r="T3737" s="14">
        <f t="shared" si="235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8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4">
        <f t="shared" si="234"/>
        <v>42048.711724537032</v>
      </c>
      <c r="T3738" s="14">
        <f t="shared" si="235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8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4">
        <f t="shared" si="234"/>
        <v>42297.691006944442</v>
      </c>
      <c r="T3739" s="14">
        <f t="shared" si="235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8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4">
        <f t="shared" si="234"/>
        <v>41813.938715277778</v>
      </c>
      <c r="T3740" s="14">
        <f t="shared" si="235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8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4">
        <f t="shared" si="234"/>
        <v>42548.449861111112</v>
      </c>
      <c r="T3741" s="14">
        <f t="shared" si="235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8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4">
        <f t="shared" si="234"/>
        <v>41833.089756944442</v>
      </c>
      <c r="T3742" s="14">
        <f t="shared" si="235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8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4">
        <f t="shared" si="234"/>
        <v>42325.920717592591</v>
      </c>
      <c r="T3743" s="14">
        <f t="shared" si="235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8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4">
        <f t="shared" si="234"/>
        <v>41858.214629629627</v>
      </c>
      <c r="T3744" s="14">
        <f t="shared" si="235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8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4">
        <f t="shared" si="234"/>
        <v>41793.710231481484</v>
      </c>
      <c r="T3745" s="14">
        <f t="shared" si="235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8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4">
        <f t="shared" si="234"/>
        <v>41793.814259259263</v>
      </c>
      <c r="T3746" s="14">
        <f t="shared" si="235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8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4">
        <f t="shared" si="234"/>
        <v>41831.697939814818</v>
      </c>
      <c r="T3747" s="14">
        <f t="shared" si="235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8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4">
        <f t="shared" si="234"/>
        <v>42621.389340277776</v>
      </c>
      <c r="T3748" s="14">
        <f t="shared" si="235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8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4">
        <f t="shared" si="234"/>
        <v>42164.299722222218</v>
      </c>
      <c r="T3749" s="14">
        <f t="shared" si="235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8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4">
        <f t="shared" si="234"/>
        <v>42395.706435185188</v>
      </c>
      <c r="T3750" s="14">
        <f t="shared" si="235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8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4">
        <f t="shared" si="234"/>
        <v>42458.127175925925</v>
      </c>
      <c r="T3751" s="14">
        <f t="shared" si="235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8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4">
        <f t="shared" si="234"/>
        <v>42016.981574074074</v>
      </c>
      <c r="T3752" s="14">
        <f t="shared" si="235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8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4">
        <f t="shared" si="234"/>
        <v>42403.035567129627</v>
      </c>
      <c r="T3753" s="14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8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4">
        <f t="shared" si="234"/>
        <v>42619.802488425921</v>
      </c>
      <c r="T3754" s="14">
        <f t="shared" si="235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8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4">
        <f t="shared" si="234"/>
        <v>42128.824074074073</v>
      </c>
      <c r="T3755" s="14">
        <f t="shared" si="235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8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4">
        <f t="shared" si="234"/>
        <v>41808.881215277775</v>
      </c>
      <c r="T3756" s="14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8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4">
        <f t="shared" si="234"/>
        <v>42445.866979166662</v>
      </c>
      <c r="T3757" s="14">
        <f t="shared" si="235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8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4">
        <f t="shared" si="234"/>
        <v>41771.814791666664</v>
      </c>
      <c r="T3758" s="14">
        <f t="shared" si="235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8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4">
        <f t="shared" si="234"/>
        <v>41954.850868055553</v>
      </c>
      <c r="T3759" s="14">
        <f t="shared" si="235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8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4">
        <f t="shared" si="234"/>
        <v>41747.471504629626</v>
      </c>
      <c r="T3760" s="14">
        <f t="shared" si="235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8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4">
        <f t="shared" si="234"/>
        <v>42182.108252314814</v>
      </c>
      <c r="T3761" s="14">
        <f t="shared" si="235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8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4">
        <f t="shared" si="234"/>
        <v>41739.525300925925</v>
      </c>
      <c r="T3762" s="14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8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4">
        <f t="shared" si="234"/>
        <v>42173.466863425929</v>
      </c>
      <c r="T3763" s="14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8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4">
        <f t="shared" si="234"/>
        <v>42193.813530092593</v>
      </c>
      <c r="T3764" s="14">
        <f t="shared" si="235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8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4">
        <f t="shared" si="234"/>
        <v>42065.750300925924</v>
      </c>
      <c r="T3765" s="14">
        <f t="shared" si="235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8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4">
        <f t="shared" si="234"/>
        <v>42499.842962962968</v>
      </c>
      <c r="T3766" s="14">
        <f t="shared" si="235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8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4">
        <f t="shared" si="234"/>
        <v>41820.776412037041</v>
      </c>
      <c r="T3767" s="14">
        <f t="shared" si="235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8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4">
        <f t="shared" si="234"/>
        <v>41788.167187500003</v>
      </c>
      <c r="T3768" s="14">
        <f t="shared" si="235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8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4">
        <f t="shared" si="234"/>
        <v>42050.019641203704</v>
      </c>
      <c r="T3769" s="14">
        <f t="shared" si="235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8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4">
        <f t="shared" si="234"/>
        <v>41772.727893518517</v>
      </c>
      <c r="T3770" s="14">
        <f t="shared" si="235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8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4">
        <f t="shared" si="234"/>
        <v>42445.598136574074</v>
      </c>
      <c r="T3771" s="14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8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4">
        <f t="shared" si="234"/>
        <v>42138.930671296301</v>
      </c>
      <c r="T3772" s="14">
        <f t="shared" si="235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8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4">
        <f t="shared" si="234"/>
        <v>42493.857083333336</v>
      </c>
      <c r="T3773" s="14">
        <f t="shared" si="235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8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4">
        <f t="shared" si="234"/>
        <v>42682.616967592592</v>
      </c>
      <c r="T3774" s="14">
        <f t="shared" si="235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8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4">
        <f t="shared" si="234"/>
        <v>42656.005173611105</v>
      </c>
      <c r="T3775" s="14">
        <f t="shared" si="235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8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4">
        <f t="shared" si="234"/>
        <v>42087.792303240742</v>
      </c>
      <c r="T3776" s="14">
        <f t="shared" si="235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8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4">
        <f t="shared" si="234"/>
        <v>42075.942627314813</v>
      </c>
      <c r="T3777" s="14">
        <f t="shared" si="235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8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0" t="s">
        <v>8315</v>
      </c>
      <c r="R3778" t="s">
        <v>8357</v>
      </c>
      <c r="S3778" s="14">
        <f t="shared" si="234"/>
        <v>41814.367800925924</v>
      </c>
      <c r="T3778" s="14">
        <f t="shared" si="235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8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8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4">
        <f t="shared" si="238"/>
        <v>41989.819212962961</v>
      </c>
      <c r="T3780" s="14">
        <f t="shared" si="23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8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4">
        <f t="shared" si="238"/>
        <v>42425.735416666663</v>
      </c>
      <c r="T3781" s="14">
        <f t="shared" si="23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8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4">
        <f t="shared" si="238"/>
        <v>42166.219733796301</v>
      </c>
      <c r="T3782" s="14">
        <f t="shared" si="23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8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4">
        <f t="shared" si="238"/>
        <v>41865.882928240739</v>
      </c>
      <c r="T3783" s="14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8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4">
        <f t="shared" si="238"/>
        <v>42546.862233796302</v>
      </c>
      <c r="T3784" s="14">
        <f t="shared" si="23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8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4">
        <f t="shared" si="238"/>
        <v>42420.140277777777</v>
      </c>
      <c r="T3785" s="14">
        <f t="shared" si="23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8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4">
        <f t="shared" si="238"/>
        <v>42531.980694444443</v>
      </c>
      <c r="T3786" s="14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8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4">
        <f t="shared" si="238"/>
        <v>42548.63853009259</v>
      </c>
      <c r="T3787" s="14">
        <f t="shared" si="23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8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4">
        <f t="shared" si="238"/>
        <v>42487.037905092591</v>
      </c>
      <c r="T3788" s="14">
        <f t="shared" si="23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8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4">
        <f t="shared" si="238"/>
        <v>42167.534791666665</v>
      </c>
      <c r="T3789" s="14">
        <f t="shared" si="23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8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4">
        <f t="shared" si="238"/>
        <v>42333.695821759262</v>
      </c>
      <c r="T3790" s="14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8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4">
        <f t="shared" si="238"/>
        <v>42138.798819444448</v>
      </c>
      <c r="T3791" s="14">
        <f t="shared" si="23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8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4">
        <f t="shared" si="238"/>
        <v>42666.666932870372</v>
      </c>
      <c r="T3792" s="14">
        <f t="shared" si="23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8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4">
        <f t="shared" si="238"/>
        <v>41766.692037037035</v>
      </c>
      <c r="T3793" s="14">
        <f t="shared" si="23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8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4">
        <f t="shared" si="238"/>
        <v>42170.447013888886</v>
      </c>
      <c r="T3794" s="14">
        <f t="shared" si="23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8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4">
        <f t="shared" si="238"/>
        <v>41968.938993055555</v>
      </c>
      <c r="T3795" s="14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8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4">
        <f t="shared" si="238"/>
        <v>42132.58048611111</v>
      </c>
      <c r="T3796" s="14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8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4">
        <f t="shared" si="238"/>
        <v>42201.436226851853</v>
      </c>
      <c r="T3797" s="14">
        <f t="shared" si="239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8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4">
        <f t="shared" si="238"/>
        <v>42689.029583333337</v>
      </c>
      <c r="T3798" s="14">
        <f t="shared" si="23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8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4">
        <f t="shared" si="238"/>
        <v>42084.881539351853</v>
      </c>
      <c r="T3799" s="14">
        <f t="shared" si="23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8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4">
        <f t="shared" si="238"/>
        <v>41831.722777777781</v>
      </c>
      <c r="T3800" s="14">
        <f t="shared" si="23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8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4">
        <f t="shared" si="238"/>
        <v>42410.93105324074</v>
      </c>
      <c r="T3801" s="14">
        <f t="shared" si="239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8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4">
        <f t="shared" si="238"/>
        <v>41982.737071759257</v>
      </c>
      <c r="T3802" s="14">
        <f t="shared" si="23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8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4">
        <f t="shared" si="238"/>
        <v>41975.676111111112</v>
      </c>
      <c r="T3803" s="14">
        <f t="shared" si="23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8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4">
        <f t="shared" si="238"/>
        <v>42269.126226851848</v>
      </c>
      <c r="T3804" s="14">
        <f t="shared" si="23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8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4">
        <f t="shared" si="238"/>
        <v>42403.971851851849</v>
      </c>
      <c r="T3805" s="14">
        <f t="shared" si="23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8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4">
        <f t="shared" si="238"/>
        <v>42527.00953703704</v>
      </c>
      <c r="T3806" s="14">
        <f t="shared" si="23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8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4">
        <f t="shared" si="238"/>
        <v>41849.887037037035</v>
      </c>
      <c r="T3807" s="14">
        <f t="shared" si="23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8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4">
        <f t="shared" si="238"/>
        <v>41799.259039351848</v>
      </c>
      <c r="T3808" s="14">
        <f t="shared" si="239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8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4">
        <f t="shared" si="238"/>
        <v>42090.909016203703</v>
      </c>
      <c r="T3809" s="14">
        <f t="shared" si="23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8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4">
        <f t="shared" si="238"/>
        <v>42059.453923611116</v>
      </c>
      <c r="T3810" s="14">
        <f t="shared" si="23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8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4">
        <f t="shared" si="238"/>
        <v>41800.526701388888</v>
      </c>
      <c r="T3811" s="14">
        <f t="shared" si="23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8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4">
        <f t="shared" si="238"/>
        <v>42054.849050925928</v>
      </c>
      <c r="T3812" s="14">
        <f t="shared" si="23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8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4">
        <f t="shared" si="238"/>
        <v>42487.62700231481</v>
      </c>
      <c r="T3813" s="14">
        <f t="shared" si="23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8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4">
        <f t="shared" si="238"/>
        <v>42109.751250000001</v>
      </c>
      <c r="T3814" s="14">
        <f t="shared" si="23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8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4">
        <f t="shared" si="238"/>
        <v>42497.275706018518</v>
      </c>
      <c r="T3815" s="14">
        <f t="shared" si="23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8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4">
        <f t="shared" si="238"/>
        <v>42058.904074074075</v>
      </c>
      <c r="T3816" s="14">
        <f t="shared" si="23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8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4">
        <f t="shared" si="238"/>
        <v>42207.259918981479</v>
      </c>
      <c r="T3817" s="14">
        <f t="shared" si="23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8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4">
        <f t="shared" si="238"/>
        <v>41807.690081018518</v>
      </c>
      <c r="T3818" s="14">
        <f t="shared" si="23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8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4">
        <f t="shared" si="238"/>
        <v>42284.69694444444</v>
      </c>
      <c r="T3819" s="14">
        <f t="shared" si="23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8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4">
        <f t="shared" si="238"/>
        <v>42045.84238425926</v>
      </c>
      <c r="T3820" s="14">
        <f t="shared" si="23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8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4">
        <f t="shared" si="238"/>
        <v>42184.209537037037</v>
      </c>
      <c r="T3821" s="14">
        <f t="shared" si="23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8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4">
        <f t="shared" si="238"/>
        <v>42160.651817129634</v>
      </c>
      <c r="T3822" s="14">
        <f t="shared" si="23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8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4">
        <f t="shared" si="238"/>
        <v>42341.180636574078</v>
      </c>
      <c r="T3823" s="14">
        <f t="shared" si="23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8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4">
        <f t="shared" si="238"/>
        <v>42329.838159722218</v>
      </c>
      <c r="T3824" s="14">
        <f t="shared" si="23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8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4">
        <f t="shared" si="238"/>
        <v>42170.910231481481</v>
      </c>
      <c r="T3825" s="14">
        <f t="shared" si="23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8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4">
        <f t="shared" si="238"/>
        <v>42571.626192129625</v>
      </c>
      <c r="T3826" s="14">
        <f t="shared" si="23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8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4">
        <f t="shared" si="238"/>
        <v>42151.069606481484</v>
      </c>
      <c r="T3827" s="14">
        <f t="shared" si="23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8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4">
        <f t="shared" si="238"/>
        <v>42101.423541666663</v>
      </c>
      <c r="T3828" s="14">
        <f t="shared" si="23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8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4">
        <f t="shared" si="238"/>
        <v>42034.928252314814</v>
      </c>
      <c r="T3829" s="14">
        <f t="shared" si="23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8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4">
        <f t="shared" si="238"/>
        <v>41944.527627314819</v>
      </c>
      <c r="T3830" s="14">
        <f t="shared" si="23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8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4">
        <f t="shared" si="238"/>
        <v>42593.865405092598</v>
      </c>
      <c r="T3831" s="14">
        <f t="shared" si="23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8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4">
        <f t="shared" si="238"/>
        <v>42503.740868055553</v>
      </c>
      <c r="T3832" s="14">
        <f t="shared" si="23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8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4">
        <f t="shared" si="238"/>
        <v>41927.848900462966</v>
      </c>
      <c r="T3833" s="14">
        <f t="shared" si="23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8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4">
        <f t="shared" si="238"/>
        <v>42375.114988425921</v>
      </c>
      <c r="T3834" s="14">
        <f t="shared" si="23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8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4">
        <f t="shared" si="238"/>
        <v>41963.872361111105</v>
      </c>
      <c r="T3835" s="14">
        <f t="shared" si="23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8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4">
        <f t="shared" si="238"/>
        <v>42143.445219907408</v>
      </c>
      <c r="T3836" s="14">
        <f t="shared" si="23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8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4">
        <f t="shared" si="238"/>
        <v>42460.94222222222</v>
      </c>
      <c r="T3837" s="14">
        <f t="shared" si="23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8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4">
        <f t="shared" si="238"/>
        <v>42553.926527777774</v>
      </c>
      <c r="T3838" s="14">
        <f t="shared" si="23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8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4">
        <f t="shared" si="238"/>
        <v>42152.765717592592</v>
      </c>
      <c r="T3839" s="14">
        <f t="shared" si="23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8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4">
        <f t="shared" si="238"/>
        <v>42116.710752314815</v>
      </c>
      <c r="T3840" s="14">
        <f t="shared" si="23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8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4">
        <f t="shared" si="238"/>
        <v>42155.142638888887</v>
      </c>
      <c r="T3841" s="14">
        <f t="shared" si="23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8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0" t="s">
        <v>8315</v>
      </c>
      <c r="R3842" t="s">
        <v>8316</v>
      </c>
      <c r="S3842" s="14">
        <f t="shared" si="238"/>
        <v>42432.701724537037</v>
      </c>
      <c r="T3842" s="14">
        <f t="shared" si="239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8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0" t="s">
        <v>8315</v>
      </c>
      <c r="R3843" t="s">
        <v>8316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8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4">
        <f t="shared" si="242"/>
        <v>41740.493657407409</v>
      </c>
      <c r="T3844" s="14">
        <f t="shared" si="243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8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4">
        <f t="shared" si="242"/>
        <v>41766.072500000002</v>
      </c>
      <c r="T3845" s="14">
        <f t="shared" si="243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8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4">
        <f t="shared" si="242"/>
        <v>41766.617291666669</v>
      </c>
      <c r="T3846" s="14">
        <f t="shared" si="243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8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4">
        <f t="shared" si="242"/>
        <v>42248.627013888887</v>
      </c>
      <c r="T3847" s="14">
        <f t="shared" si="243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8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4">
        <f t="shared" si="242"/>
        <v>41885.221550925926</v>
      </c>
      <c r="T3848" s="14">
        <f t="shared" si="243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8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4">
        <f t="shared" si="242"/>
        <v>42159.224432870367</v>
      </c>
      <c r="T3849" s="14">
        <f t="shared" si="243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8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4">
        <f t="shared" si="242"/>
        <v>42265.817002314812</v>
      </c>
      <c r="T3850" s="14">
        <f t="shared" si="243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8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4">
        <f t="shared" si="242"/>
        <v>42136.767175925925</v>
      </c>
      <c r="T3851" s="14">
        <f t="shared" si="243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8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4">
        <f t="shared" si="242"/>
        <v>41975.124340277776</v>
      </c>
      <c r="T3852" s="14">
        <f t="shared" si="243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8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4">
        <f t="shared" si="242"/>
        <v>42172.439571759256</v>
      </c>
      <c r="T3853" s="14">
        <f t="shared" si="243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8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4">
        <f t="shared" si="242"/>
        <v>42065.190694444449</v>
      </c>
      <c r="T3854" s="14">
        <f t="shared" si="243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8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4">
        <f t="shared" si="242"/>
        <v>41848.84002314815</v>
      </c>
      <c r="T3855" s="14">
        <f t="shared" si="243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8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4">
        <f t="shared" si="242"/>
        <v>42103.884930555556</v>
      </c>
      <c r="T3856" s="14">
        <f t="shared" si="243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8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4">
        <f t="shared" si="242"/>
        <v>42059.970729166671</v>
      </c>
      <c r="T3857" s="14">
        <f t="shared" si="243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8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4">
        <f t="shared" si="242"/>
        <v>42041.743090277778</v>
      </c>
      <c r="T3858" s="14">
        <f t="shared" si="243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8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4">
        <f t="shared" si="242"/>
        <v>41829.73715277778</v>
      </c>
      <c r="T3859" s="14">
        <f t="shared" si="243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8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4">
        <f t="shared" si="242"/>
        <v>42128.431064814817</v>
      </c>
      <c r="T3860" s="14">
        <f t="shared" si="243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8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4">
        <f t="shared" si="242"/>
        <v>41789.893599537041</v>
      </c>
      <c r="T3861" s="14">
        <f t="shared" si="243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8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4">
        <f t="shared" si="242"/>
        <v>41833.660995370366</v>
      </c>
      <c r="T3862" s="14">
        <f t="shared" si="243"/>
        <v>41863.660995370366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 s="8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4">
        <f t="shared" si="242"/>
        <v>41914.590011574073</v>
      </c>
      <c r="T3863" s="14">
        <f t="shared" si="243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8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4">
        <f t="shared" si="242"/>
        <v>42611.261064814811</v>
      </c>
      <c r="T3864" s="14">
        <f t="shared" si="243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8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4">
        <f t="shared" si="242"/>
        <v>42253.633159722223</v>
      </c>
      <c r="T3865" s="14">
        <f t="shared" si="243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8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4">
        <f t="shared" si="242"/>
        <v>42295.891828703709</v>
      </c>
      <c r="T3866" s="14">
        <f t="shared" si="243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8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4">
        <f t="shared" si="242"/>
        <v>41841.651597222226</v>
      </c>
      <c r="T3867" s="14">
        <f t="shared" si="243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8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4">
        <f t="shared" si="242"/>
        <v>42402.947002314817</v>
      </c>
      <c r="T3868" s="14">
        <f t="shared" si="243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8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4">
        <f t="shared" si="242"/>
        <v>42509.814108796301</v>
      </c>
      <c r="T3869" s="14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8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4">
        <f t="shared" si="242"/>
        <v>41865.659780092588</v>
      </c>
      <c r="T3870" s="14">
        <f t="shared" si="243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8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4">
        <f t="shared" si="242"/>
        <v>42047.724444444444</v>
      </c>
      <c r="T3871" s="14">
        <f t="shared" si="243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8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4">
        <f t="shared" si="242"/>
        <v>41793.17219907407</v>
      </c>
      <c r="T3872" s="14">
        <f t="shared" si="243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8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4">
        <f t="shared" si="242"/>
        <v>42763.780671296292</v>
      </c>
      <c r="T3873" s="14">
        <f t="shared" si="243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8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4">
        <f t="shared" si="242"/>
        <v>42180.145787037036</v>
      </c>
      <c r="T3874" s="14">
        <f t="shared" si="243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8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4">
        <f t="shared" si="242"/>
        <v>42255.696006944447</v>
      </c>
      <c r="T3875" s="14">
        <f t="shared" si="243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8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4">
        <f t="shared" si="242"/>
        <v>42007.016458333332</v>
      </c>
      <c r="T3876" s="14">
        <f t="shared" si="243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8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4">
        <f t="shared" si="242"/>
        <v>42615.346817129626</v>
      </c>
      <c r="T3877" s="14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8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4">
        <f t="shared" si="242"/>
        <v>42372.624166666668</v>
      </c>
      <c r="T3878" s="14">
        <f t="shared" si="243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8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4">
        <f t="shared" si="242"/>
        <v>42682.67768518519</v>
      </c>
      <c r="T3879" s="14">
        <f t="shared" si="243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8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4">
        <f t="shared" si="242"/>
        <v>42154.818819444445</v>
      </c>
      <c r="T3880" s="14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8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4">
        <f t="shared" si="242"/>
        <v>41999.861064814817</v>
      </c>
      <c r="T3881" s="14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8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4">
        <f t="shared" si="242"/>
        <v>41815.815046296295</v>
      </c>
      <c r="T3882" s="14">
        <f t="shared" si="243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8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4">
        <f t="shared" si="242"/>
        <v>42756.018506944441</v>
      </c>
      <c r="T3883" s="14">
        <f t="shared" si="243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8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4">
        <f t="shared" si="242"/>
        <v>42373.983449074076</v>
      </c>
      <c r="T3884" s="14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8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4">
        <f t="shared" si="242"/>
        <v>41854.602650462963</v>
      </c>
      <c r="T3885" s="14">
        <f t="shared" si="243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8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4">
        <f t="shared" si="242"/>
        <v>42065.791574074072</v>
      </c>
      <c r="T3886" s="14">
        <f t="shared" si="243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8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4">
        <f t="shared" si="242"/>
        <v>42469.951284722221</v>
      </c>
      <c r="T3887" s="14">
        <f t="shared" si="243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8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4">
        <f t="shared" si="242"/>
        <v>41954.228032407409</v>
      </c>
      <c r="T3888" s="14">
        <f t="shared" si="243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8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4">
        <f t="shared" si="242"/>
        <v>42079.857974537037</v>
      </c>
      <c r="T3889" s="14">
        <f t="shared" si="243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8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4">
        <f t="shared" si="242"/>
        <v>42762.545810185184</v>
      </c>
      <c r="T3890" s="14">
        <f t="shared" si="243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8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4">
        <f t="shared" si="242"/>
        <v>41977.004976851851</v>
      </c>
      <c r="T3891" s="14">
        <f t="shared" si="243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8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4">
        <f t="shared" si="242"/>
        <v>42171.758611111116</v>
      </c>
      <c r="T3892" s="14">
        <f t="shared" si="243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8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4">
        <f t="shared" si="242"/>
        <v>42056.1324537037</v>
      </c>
      <c r="T3893" s="14">
        <f t="shared" si="243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8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4">
        <f t="shared" si="242"/>
        <v>41867.652280092596</v>
      </c>
      <c r="T3894" s="14">
        <f t="shared" si="243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8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4">
        <f t="shared" si="242"/>
        <v>41779.657870370371</v>
      </c>
      <c r="T3895" s="14">
        <f t="shared" si="243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8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4">
        <f t="shared" si="242"/>
        <v>42679.958472222221</v>
      </c>
      <c r="T3896" s="14">
        <f t="shared" si="243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8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4">
        <f t="shared" si="242"/>
        <v>42032.250208333338</v>
      </c>
      <c r="T3897" s="14">
        <f t="shared" si="243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8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4">
        <f t="shared" si="242"/>
        <v>41793.191875000004</v>
      </c>
      <c r="T3898" s="14">
        <f t="shared" si="243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8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4">
        <f t="shared" si="242"/>
        <v>41982.87364583333</v>
      </c>
      <c r="T3899" s="14">
        <f t="shared" si="243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8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4">
        <f t="shared" si="242"/>
        <v>42193.482291666667</v>
      </c>
      <c r="T3900" s="14">
        <f t="shared" si="243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8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4">
        <f t="shared" si="242"/>
        <v>41843.775011574071</v>
      </c>
      <c r="T3901" s="14">
        <f t="shared" si="243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8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4">
        <f t="shared" si="242"/>
        <v>42136.092488425929</v>
      </c>
      <c r="T3902" s="14">
        <f t="shared" si="243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8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4">
        <f t="shared" si="242"/>
        <v>42317.826377314821</v>
      </c>
      <c r="T3903" s="14">
        <f t="shared" si="243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8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4">
        <f t="shared" si="242"/>
        <v>42663.468078703707</v>
      </c>
      <c r="T3904" s="14">
        <f t="shared" si="243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8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4">
        <f t="shared" si="242"/>
        <v>42186.01116898148</v>
      </c>
      <c r="T3905" s="14">
        <f t="shared" si="243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8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0" t="s">
        <v>8315</v>
      </c>
      <c r="R3906" t="s">
        <v>8316</v>
      </c>
      <c r="S3906" s="14">
        <f t="shared" si="242"/>
        <v>42095.229166666672</v>
      </c>
      <c r="T3906" s="14">
        <f t="shared" si="243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8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0" t="s">
        <v>8315</v>
      </c>
      <c r="R3907" t="s">
        <v>8316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8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4">
        <f t="shared" si="246"/>
        <v>42143.917743055557</v>
      </c>
      <c r="T3908" s="14">
        <f t="shared" si="247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8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4">
        <f t="shared" si="246"/>
        <v>41906.819513888891</v>
      </c>
      <c r="T3909" s="14">
        <f t="shared" si="247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8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4">
        <f t="shared" si="246"/>
        <v>41834.135370370372</v>
      </c>
      <c r="T3910" s="14">
        <f t="shared" si="247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8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4">
        <f t="shared" si="246"/>
        <v>41863.359282407408</v>
      </c>
      <c r="T3911" s="14">
        <f t="shared" si="247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8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4">
        <f t="shared" si="246"/>
        <v>42224.756909722222</v>
      </c>
      <c r="T3912" s="14">
        <f t="shared" si="247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8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4">
        <f t="shared" si="246"/>
        <v>41939.8122337963</v>
      </c>
      <c r="T3913" s="14">
        <f t="shared" si="247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8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4">
        <f t="shared" si="246"/>
        <v>42059.270023148143</v>
      </c>
      <c r="T3914" s="14">
        <f t="shared" si="247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8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4">
        <f t="shared" si="246"/>
        <v>42308.211215277777</v>
      </c>
      <c r="T3915" s="14">
        <f t="shared" si="247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8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4">
        <f t="shared" si="246"/>
        <v>42114.818935185183</v>
      </c>
      <c r="T3916" s="14">
        <f t="shared" si="247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8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4">
        <f t="shared" si="246"/>
        <v>42492.98505787037</v>
      </c>
      <c r="T3917" s="14">
        <f t="shared" si="247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8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4">
        <f t="shared" si="246"/>
        <v>42494.471666666665</v>
      </c>
      <c r="T3918" s="14">
        <f t="shared" si="247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8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4">
        <f t="shared" si="246"/>
        <v>41863.527326388888</v>
      </c>
      <c r="T3919" s="14">
        <f t="shared" si="247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8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4">
        <f t="shared" si="246"/>
        <v>41843.664618055554</v>
      </c>
      <c r="T3920" s="14">
        <f t="shared" si="247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8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4">
        <f t="shared" si="246"/>
        <v>42358.684872685189</v>
      </c>
      <c r="T3921" s="14">
        <f t="shared" si="247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8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4">
        <f t="shared" si="246"/>
        <v>42657.38726851852</v>
      </c>
      <c r="T3922" s="14">
        <f t="shared" si="247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8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4">
        <f t="shared" si="246"/>
        <v>41926.542303240742</v>
      </c>
      <c r="T3923" s="14">
        <f t="shared" si="247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8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4">
        <f t="shared" si="246"/>
        <v>42020.768634259264</v>
      </c>
      <c r="T3924" s="14">
        <f t="shared" si="247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8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4">
        <f t="shared" si="246"/>
        <v>42075.979988425926</v>
      </c>
      <c r="T3925" s="14">
        <f t="shared" si="247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8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4">
        <f t="shared" si="246"/>
        <v>41786.959745370368</v>
      </c>
      <c r="T3926" s="14">
        <f t="shared" si="247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8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4">
        <f t="shared" si="246"/>
        <v>41820.870821759258</v>
      </c>
      <c r="T3927" s="14">
        <f t="shared" si="247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8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4">
        <f t="shared" si="246"/>
        <v>41970.085046296299</v>
      </c>
      <c r="T3928" s="14">
        <f t="shared" si="247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8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4">
        <f t="shared" si="246"/>
        <v>41830.267407407409</v>
      </c>
      <c r="T3929" s="14">
        <f t="shared" si="247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8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4">
        <f t="shared" si="246"/>
        <v>42265.683182870373</v>
      </c>
      <c r="T3930" s="14">
        <f t="shared" si="247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8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4">
        <f t="shared" si="246"/>
        <v>42601.827141203699</v>
      </c>
      <c r="T3931" s="14">
        <f t="shared" si="247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8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4">
        <f t="shared" si="246"/>
        <v>42433.338749999995</v>
      </c>
      <c r="T3932" s="14">
        <f t="shared" si="247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8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4">
        <f t="shared" si="246"/>
        <v>42228.151701388888</v>
      </c>
      <c r="T3933" s="14">
        <f t="shared" si="247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8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4">
        <f t="shared" si="246"/>
        <v>42415.168564814812</v>
      </c>
      <c r="T3934" s="14">
        <f t="shared" si="247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8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4">
        <f t="shared" si="246"/>
        <v>42538.968310185184</v>
      </c>
      <c r="T3935" s="14">
        <f t="shared" si="247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8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4">
        <f t="shared" si="246"/>
        <v>42233.671747685185</v>
      </c>
      <c r="T3936" s="14">
        <f t="shared" si="247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8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4">
        <f t="shared" si="246"/>
        <v>42221.656782407401</v>
      </c>
      <c r="T3937" s="14">
        <f t="shared" si="247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8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4">
        <f t="shared" si="246"/>
        <v>42675.262962962966</v>
      </c>
      <c r="T3938" s="14">
        <f t="shared" si="247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8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4">
        <f t="shared" si="246"/>
        <v>42534.631481481483</v>
      </c>
      <c r="T3939" s="14">
        <f t="shared" si="247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8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4">
        <f t="shared" si="246"/>
        <v>42151.905717592599</v>
      </c>
      <c r="T3940" s="14">
        <f t="shared" si="247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8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4">
        <f t="shared" si="246"/>
        <v>41915.400219907409</v>
      </c>
      <c r="T3941" s="14">
        <f t="shared" si="247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8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4">
        <f t="shared" si="246"/>
        <v>41961.492488425924</v>
      </c>
      <c r="T3942" s="14">
        <f t="shared" si="247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8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4">
        <f t="shared" si="246"/>
        <v>41940.587233796294</v>
      </c>
      <c r="T3943" s="14">
        <f t="shared" si="247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8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4">
        <f t="shared" si="246"/>
        <v>42111.904097222221</v>
      </c>
      <c r="T3944" s="14">
        <f t="shared" si="247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8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4">
        <f t="shared" si="246"/>
        <v>42279.778564814813</v>
      </c>
      <c r="T3945" s="14">
        <f t="shared" si="247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8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4">
        <f t="shared" si="246"/>
        <v>42213.662905092591</v>
      </c>
      <c r="T3946" s="14">
        <f t="shared" si="247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8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4">
        <f t="shared" si="246"/>
        <v>42109.801712962959</v>
      </c>
      <c r="T3947" s="14">
        <f t="shared" si="247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8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4">
        <f t="shared" si="246"/>
        <v>42031.833587962959</v>
      </c>
      <c r="T3948" s="14">
        <f t="shared" si="247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8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4">
        <f t="shared" si="246"/>
        <v>42615.142870370371</v>
      </c>
      <c r="T3949" s="14">
        <f t="shared" si="247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8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4">
        <f t="shared" si="246"/>
        <v>41829.325497685182</v>
      </c>
      <c r="T3950" s="14">
        <f t="shared" si="247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8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4">
        <f t="shared" si="246"/>
        <v>42016.120613425926</v>
      </c>
      <c r="T3951" s="14">
        <f t="shared" si="247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8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4">
        <f t="shared" si="246"/>
        <v>42439.702314814815</v>
      </c>
      <c r="T3952" s="14">
        <f t="shared" si="247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8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4">
        <f t="shared" si="246"/>
        <v>42433.825717592597</v>
      </c>
      <c r="T3953" s="14">
        <f t="shared" si="247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8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4">
        <f t="shared" si="246"/>
        <v>42243.790393518517</v>
      </c>
      <c r="T3954" s="14">
        <f t="shared" si="247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8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4">
        <f t="shared" si="246"/>
        <v>42550.048449074078</v>
      </c>
      <c r="T3955" s="14">
        <f t="shared" si="247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8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4">
        <f t="shared" si="246"/>
        <v>41774.651203703703</v>
      </c>
      <c r="T3956" s="14">
        <f t="shared" si="247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8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4">
        <f t="shared" si="246"/>
        <v>42306.848854166667</v>
      </c>
      <c r="T3957" s="14">
        <f t="shared" si="247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8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4">
        <f t="shared" si="246"/>
        <v>42457.932025462964</v>
      </c>
      <c r="T3958" s="14">
        <f t="shared" si="247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8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4">
        <f t="shared" si="246"/>
        <v>42513.976319444439</v>
      </c>
      <c r="T3959" s="14">
        <f t="shared" si="247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8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4">
        <f t="shared" si="246"/>
        <v>41816.950370370374</v>
      </c>
      <c r="T3960" s="14">
        <f t="shared" si="247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8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4">
        <f t="shared" si="246"/>
        <v>41880.788842592592</v>
      </c>
      <c r="T3961" s="14">
        <f t="shared" si="247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8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4">
        <f t="shared" si="246"/>
        <v>42342.845555555556</v>
      </c>
      <c r="T3962" s="14">
        <f t="shared" si="247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8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4">
        <f t="shared" si="246"/>
        <v>41745.891319444447</v>
      </c>
      <c r="T3963" s="14">
        <f t="shared" si="247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8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4">
        <f t="shared" si="246"/>
        <v>42311.621458333335</v>
      </c>
      <c r="T3964" s="14">
        <f t="shared" si="247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8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4">
        <f t="shared" si="246"/>
        <v>42296.154131944444</v>
      </c>
      <c r="T3965" s="14">
        <f t="shared" si="247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8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4">
        <f t="shared" si="246"/>
        <v>42053.722060185188</v>
      </c>
      <c r="T3966" s="14">
        <f t="shared" si="247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8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4">
        <f t="shared" si="246"/>
        <v>42414.235879629632</v>
      </c>
      <c r="T3967" s="14">
        <f t="shared" si="247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8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4">
        <f t="shared" si="246"/>
        <v>41801.711550925924</v>
      </c>
      <c r="T3968" s="14">
        <f t="shared" si="247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8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4">
        <f t="shared" si="246"/>
        <v>42770.290590277778</v>
      </c>
      <c r="T3969" s="14">
        <f t="shared" si="247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8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0" t="s">
        <v>8315</v>
      </c>
      <c r="R3970" t="s">
        <v>8316</v>
      </c>
      <c r="S3970" s="14">
        <f t="shared" si="246"/>
        <v>42452.815659722226</v>
      </c>
      <c r="T3970" s="14">
        <f t="shared" si="247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8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0" t="s">
        <v>8315</v>
      </c>
      <c r="R3971" t="s">
        <v>8316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8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4">
        <f t="shared" si="250"/>
        <v>42447.863553240735</v>
      </c>
      <c r="T3972" s="14">
        <f t="shared" si="251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8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4">
        <f t="shared" si="250"/>
        <v>41811.536180555559</v>
      </c>
      <c r="T3973" s="14">
        <f t="shared" si="251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8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4">
        <f t="shared" si="250"/>
        <v>41981.067523148144</v>
      </c>
      <c r="T3974" s="14">
        <f t="shared" si="251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8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4">
        <f t="shared" si="250"/>
        <v>42469.68414351852</v>
      </c>
      <c r="T3975" s="14">
        <f t="shared" si="251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8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4">
        <f t="shared" si="250"/>
        <v>42493.546851851846</v>
      </c>
      <c r="T3976" s="14">
        <f t="shared" si="251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8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4">
        <f t="shared" si="250"/>
        <v>42534.866875</v>
      </c>
      <c r="T3977" s="14">
        <f t="shared" si="251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8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4">
        <f t="shared" si="250"/>
        <v>41830.858344907407</v>
      </c>
      <c r="T3978" s="14">
        <f t="shared" si="251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8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4">
        <f t="shared" si="250"/>
        <v>42543.788564814815</v>
      </c>
      <c r="T3979" s="14">
        <f t="shared" si="251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8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4">
        <f t="shared" si="250"/>
        <v>41975.642974537041</v>
      </c>
      <c r="T3980" s="14">
        <f t="shared" si="251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8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4">
        <f t="shared" si="250"/>
        <v>42069.903437500005</v>
      </c>
      <c r="T3981" s="14">
        <f t="shared" si="251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8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4">
        <f t="shared" si="250"/>
        <v>41795.598923611113</v>
      </c>
      <c r="T3982" s="14">
        <f t="shared" si="251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8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4">
        <f t="shared" si="250"/>
        <v>42508.179965277777</v>
      </c>
      <c r="T3983" s="14">
        <f t="shared" si="251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8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4">
        <f t="shared" si="250"/>
        <v>42132.809953703705</v>
      </c>
      <c r="T3984" s="14">
        <f t="shared" si="251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8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4">
        <f t="shared" si="250"/>
        <v>41747.86986111111</v>
      </c>
      <c r="T3985" s="14">
        <f t="shared" si="251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8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4">
        <f t="shared" si="250"/>
        <v>41920.963472222218</v>
      </c>
      <c r="T3986" s="14">
        <f t="shared" si="251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8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4">
        <f t="shared" si="250"/>
        <v>42399.707407407404</v>
      </c>
      <c r="T3987" s="14">
        <f t="shared" si="251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8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4">
        <f t="shared" si="250"/>
        <v>42467.548541666663</v>
      </c>
      <c r="T3988" s="14">
        <f t="shared" si="251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8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4">
        <f t="shared" si="250"/>
        <v>41765.92465277778</v>
      </c>
      <c r="T3989" s="14">
        <f t="shared" si="251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8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4">
        <f t="shared" si="250"/>
        <v>42230.08116898148</v>
      </c>
      <c r="T3990" s="14">
        <f t="shared" si="251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8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4">
        <f t="shared" si="250"/>
        <v>42286.749780092592</v>
      </c>
      <c r="T3991" s="14">
        <f t="shared" si="251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8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4">
        <f t="shared" si="250"/>
        <v>42401.672372685185</v>
      </c>
      <c r="T3992" s="14">
        <f t="shared" si="251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8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4">
        <f t="shared" si="250"/>
        <v>42125.644467592589</v>
      </c>
      <c r="T3993" s="14">
        <f t="shared" si="251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8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4">
        <f t="shared" si="250"/>
        <v>42289.94049768518</v>
      </c>
      <c r="T3994" s="14">
        <f t="shared" si="251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8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4">
        <f t="shared" si="250"/>
        <v>42107.864722222221</v>
      </c>
      <c r="T3995" s="14">
        <f t="shared" si="251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8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4">
        <f t="shared" si="250"/>
        <v>41809.389930555553</v>
      </c>
      <c r="T3996" s="14">
        <f t="shared" si="251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8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4">
        <f t="shared" si="250"/>
        <v>42019.683761574073</v>
      </c>
      <c r="T3997" s="14">
        <f t="shared" si="251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8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4">
        <f t="shared" si="250"/>
        <v>41950.26694444444</v>
      </c>
      <c r="T3998" s="14">
        <f t="shared" si="251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8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4">
        <f t="shared" si="250"/>
        <v>42069.391446759255</v>
      </c>
      <c r="T3999" s="14">
        <f t="shared" si="251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8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4">
        <f t="shared" si="250"/>
        <v>42061.963263888887</v>
      </c>
      <c r="T4000" s="14">
        <f t="shared" si="251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8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4">
        <f t="shared" si="250"/>
        <v>41842.828680555554</v>
      </c>
      <c r="T4001" s="14">
        <f t="shared" si="251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8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4">
        <f t="shared" si="250"/>
        <v>42437.64534722222</v>
      </c>
      <c r="T4002" s="14">
        <f t="shared" si="251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8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4">
        <f t="shared" si="250"/>
        <v>42775.964212962965</v>
      </c>
      <c r="T4003" s="14">
        <f t="shared" si="251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8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4">
        <f t="shared" si="250"/>
        <v>41879.043530092589</v>
      </c>
      <c r="T4004" s="14">
        <f t="shared" si="251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8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4">
        <f t="shared" si="250"/>
        <v>42020.587349537032</v>
      </c>
      <c r="T4005" s="14">
        <f t="shared" si="251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8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4">
        <f t="shared" si="250"/>
        <v>41890.16269675926</v>
      </c>
      <c r="T4006" s="14">
        <f t="shared" si="251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8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4">
        <f t="shared" si="250"/>
        <v>41872.807696759257</v>
      </c>
      <c r="T4007" s="14">
        <f t="shared" si="251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8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4">
        <f t="shared" si="250"/>
        <v>42391.772997685184</v>
      </c>
      <c r="T4008" s="14">
        <f t="shared" si="251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8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4">
        <f t="shared" si="250"/>
        <v>41848.772928240738</v>
      </c>
      <c r="T4009" s="14">
        <f t="shared" si="251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8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4">
        <f t="shared" si="250"/>
        <v>42177.964201388888</v>
      </c>
      <c r="T4010" s="14">
        <f t="shared" si="251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8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4">
        <f t="shared" si="250"/>
        <v>41851.700925925928</v>
      </c>
      <c r="T4011" s="14">
        <f t="shared" si="251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8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4">
        <f t="shared" si="250"/>
        <v>41921.770439814813</v>
      </c>
      <c r="T4012" s="14">
        <f t="shared" si="251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8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4">
        <f t="shared" si="250"/>
        <v>42002.54488425926</v>
      </c>
      <c r="T4013" s="14">
        <f t="shared" si="251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8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4">
        <f t="shared" si="250"/>
        <v>42096.544548611113</v>
      </c>
      <c r="T4014" s="14">
        <f t="shared" si="251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8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4">
        <f t="shared" si="250"/>
        <v>42021.301192129627</v>
      </c>
      <c r="T4015" s="14">
        <f t="shared" si="251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8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4">
        <f t="shared" si="250"/>
        <v>42419.246168981481</v>
      </c>
      <c r="T4016" s="14">
        <f t="shared" si="251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8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4">
        <f t="shared" si="250"/>
        <v>42174.780821759254</v>
      </c>
      <c r="T4017" s="14">
        <f t="shared" si="251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8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4">
        <f t="shared" si="250"/>
        <v>41869.872685185182</v>
      </c>
      <c r="T4018" s="14">
        <f t="shared" si="251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8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4">
        <f t="shared" si="250"/>
        <v>41856.672152777777</v>
      </c>
      <c r="T4019" s="14">
        <f t="shared" si="251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8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4">
        <f t="shared" si="250"/>
        <v>42620.91097222222</v>
      </c>
      <c r="T4020" s="14">
        <f t="shared" si="251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8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4">
        <f t="shared" si="250"/>
        <v>42417.675879629634</v>
      </c>
      <c r="T4021" s="14">
        <f t="shared" si="251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8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4">
        <f t="shared" si="250"/>
        <v>42057.190960648149</v>
      </c>
      <c r="T4022" s="14">
        <f t="shared" si="251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8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4">
        <f t="shared" si="250"/>
        <v>41878.911550925928</v>
      </c>
      <c r="T4023" s="14">
        <f t="shared" si="251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8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4">
        <f t="shared" si="250"/>
        <v>41990.584108796291</v>
      </c>
      <c r="T4024" s="14">
        <f t="shared" si="251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8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4">
        <f t="shared" si="250"/>
        <v>42408.999571759254</v>
      </c>
      <c r="T4025" s="14">
        <f t="shared" si="251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8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4">
        <f t="shared" si="250"/>
        <v>42217.670104166667</v>
      </c>
      <c r="T4026" s="14">
        <f t="shared" si="251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8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4">
        <f t="shared" si="250"/>
        <v>42151.237685185188</v>
      </c>
      <c r="T4027" s="14">
        <f t="shared" si="251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8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4">
        <f t="shared" si="250"/>
        <v>42282.655543981484</v>
      </c>
      <c r="T4028" s="14">
        <f t="shared" si="251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8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4">
        <f t="shared" si="250"/>
        <v>42768.97084490741</v>
      </c>
      <c r="T4029" s="14">
        <f t="shared" si="251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8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4">
        <f t="shared" si="250"/>
        <v>41765.938657407409</v>
      </c>
      <c r="T4030" s="14">
        <f t="shared" si="251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8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4">
        <f t="shared" si="250"/>
        <v>42322.025115740747</v>
      </c>
      <c r="T4031" s="14">
        <f t="shared" si="251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8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4">
        <f t="shared" si="250"/>
        <v>42374.655081018514</v>
      </c>
      <c r="T4032" s="14">
        <f t="shared" si="251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8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4">
        <f t="shared" si="250"/>
        <v>41941.585231481484</v>
      </c>
      <c r="T4033" s="14">
        <f t="shared" si="251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8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0" t="s">
        <v>8315</v>
      </c>
      <c r="R4034" t="s">
        <v>8316</v>
      </c>
      <c r="S4034" s="14">
        <f t="shared" si="250"/>
        <v>42293.809212962966</v>
      </c>
      <c r="T4034" s="14">
        <f t="shared" si="251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8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0" t="s">
        <v>8315</v>
      </c>
      <c r="R4035" t="s">
        <v>8316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8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4">
        <f t="shared" si="254"/>
        <v>42067.947337962964</v>
      </c>
      <c r="T4036" s="14">
        <f t="shared" si="255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8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4">
        <f t="shared" si="254"/>
        <v>41903.882951388885</v>
      </c>
      <c r="T4037" s="14">
        <f t="shared" si="255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8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4">
        <f t="shared" si="254"/>
        <v>41804.937083333331</v>
      </c>
      <c r="T4038" s="14">
        <f t="shared" si="255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8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4">
        <f t="shared" si="254"/>
        <v>42497.070775462969</v>
      </c>
      <c r="T4039" s="14">
        <f t="shared" si="255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8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4">
        <f t="shared" si="254"/>
        <v>41869.798726851855</v>
      </c>
      <c r="T4040" s="14">
        <f t="shared" si="255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8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4">
        <f t="shared" si="254"/>
        <v>42305.670914351853</v>
      </c>
      <c r="T4041" s="14">
        <f t="shared" si="255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8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4">
        <f t="shared" si="254"/>
        <v>42144.231527777782</v>
      </c>
      <c r="T4042" s="14">
        <f t="shared" si="255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8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4">
        <f t="shared" si="254"/>
        <v>42559.474004629628</v>
      </c>
      <c r="T4043" s="14">
        <f t="shared" si="255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8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4">
        <f t="shared" si="254"/>
        <v>41995.084074074075</v>
      </c>
      <c r="T4044" s="14">
        <f t="shared" si="255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8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4">
        <f t="shared" si="254"/>
        <v>41948.957465277781</v>
      </c>
      <c r="T4045" s="14">
        <f t="shared" si="255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8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4">
        <f t="shared" si="254"/>
        <v>42074.219699074078</v>
      </c>
      <c r="T4046" s="14">
        <f t="shared" si="255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8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4">
        <f t="shared" si="254"/>
        <v>41842.201261574075</v>
      </c>
      <c r="T4047" s="14">
        <f t="shared" si="255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8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4">
        <f t="shared" si="254"/>
        <v>41904.650578703702</v>
      </c>
      <c r="T4048" s="14">
        <f t="shared" si="255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8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4">
        <f t="shared" si="254"/>
        <v>41991.022488425922</v>
      </c>
      <c r="T4049" s="14">
        <f t="shared" si="255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8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4">
        <f t="shared" si="254"/>
        <v>42436.509108796294</v>
      </c>
      <c r="T4050" s="14">
        <f t="shared" si="255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8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4">
        <f t="shared" si="254"/>
        <v>42169.958506944444</v>
      </c>
      <c r="T4051" s="14">
        <f t="shared" si="255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8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4">
        <f t="shared" si="254"/>
        <v>41905.636469907404</v>
      </c>
      <c r="T4052" s="14">
        <f t="shared" si="255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8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4">
        <f t="shared" si="254"/>
        <v>41761.810150462967</v>
      </c>
      <c r="T4053" s="14">
        <f t="shared" si="255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8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4">
        <f t="shared" si="254"/>
        <v>41865.878657407404</v>
      </c>
      <c r="T4054" s="14">
        <f t="shared" si="255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8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4">
        <f t="shared" si="254"/>
        <v>41928.690138888887</v>
      </c>
      <c r="T4055" s="14">
        <f t="shared" si="255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8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4">
        <f t="shared" si="254"/>
        <v>42613.841261574074</v>
      </c>
      <c r="T4056" s="14">
        <f t="shared" si="255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8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4">
        <f t="shared" si="254"/>
        <v>41779.648506944446</v>
      </c>
      <c r="T4057" s="14">
        <f t="shared" si="255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8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4">
        <f t="shared" si="254"/>
        <v>42534.933321759265</v>
      </c>
      <c r="T4058" s="14">
        <f t="shared" si="255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8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4">
        <f t="shared" si="254"/>
        <v>42310.968518518523</v>
      </c>
      <c r="T4059" s="14">
        <f t="shared" si="255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8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4">
        <f t="shared" si="254"/>
        <v>42446.060694444444</v>
      </c>
      <c r="T4060" s="14">
        <f t="shared" si="255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8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4">
        <f t="shared" si="254"/>
        <v>41866.640648148146</v>
      </c>
      <c r="T4061" s="14">
        <f t="shared" si="255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8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4">
        <f t="shared" si="254"/>
        <v>41779.695092592592</v>
      </c>
      <c r="T4062" s="14">
        <f t="shared" si="255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8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4">
        <f t="shared" si="254"/>
        <v>42421.141469907408</v>
      </c>
      <c r="T4063" s="14">
        <f t="shared" si="255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8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4">
        <f t="shared" si="254"/>
        <v>42523.739212962959</v>
      </c>
      <c r="T4064" s="14">
        <f t="shared" si="255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8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4">
        <f t="shared" si="254"/>
        <v>41787.681527777779</v>
      </c>
      <c r="T4065" s="14">
        <f t="shared" si="255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8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4">
        <f t="shared" si="254"/>
        <v>42093.588263888887</v>
      </c>
      <c r="T4066" s="14">
        <f t="shared" si="255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8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4">
        <f t="shared" si="254"/>
        <v>41833.951516203706</v>
      </c>
      <c r="T4067" s="14">
        <f t="shared" si="255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8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4">
        <f t="shared" si="254"/>
        <v>42479.039212962962</v>
      </c>
      <c r="T4068" s="14">
        <f t="shared" si="255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8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4">
        <f t="shared" si="254"/>
        <v>42235.117476851854</v>
      </c>
      <c r="T4069" s="14">
        <f t="shared" si="255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8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4">
        <f t="shared" si="254"/>
        <v>42718.963599537034</v>
      </c>
      <c r="T4070" s="14">
        <f t="shared" si="255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8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4">
        <f t="shared" si="254"/>
        <v>42022.661527777775</v>
      </c>
      <c r="T4071" s="14">
        <f t="shared" si="255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8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4">
        <f t="shared" si="254"/>
        <v>42031.666898148149</v>
      </c>
      <c r="T4072" s="14">
        <f t="shared" si="255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8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4">
        <f t="shared" si="254"/>
        <v>42700.804756944446</v>
      </c>
      <c r="T4073" s="14">
        <f t="shared" si="255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8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4">
        <f t="shared" si="254"/>
        <v>41812.77443287037</v>
      </c>
      <c r="T4074" s="14">
        <f t="shared" si="255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8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4">
        <f t="shared" si="254"/>
        <v>42078.34520833334</v>
      </c>
      <c r="T4075" s="14">
        <f t="shared" si="255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8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4">
        <f t="shared" si="254"/>
        <v>42283.552951388891</v>
      </c>
      <c r="T4076" s="14">
        <f t="shared" si="255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8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4">
        <f t="shared" si="254"/>
        <v>41779.045937499999</v>
      </c>
      <c r="T4077" s="14">
        <f t="shared" si="255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8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4">
        <f t="shared" si="254"/>
        <v>41905.795706018522</v>
      </c>
      <c r="T4078" s="14">
        <f t="shared" si="255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8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4">
        <f t="shared" si="254"/>
        <v>42695.7105787037</v>
      </c>
      <c r="T4079" s="14">
        <f t="shared" si="255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8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4">
        <f t="shared" si="254"/>
        <v>42732.787523148145</v>
      </c>
      <c r="T4080" s="14">
        <f t="shared" si="255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8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4">
        <f t="shared" si="254"/>
        <v>42510.938900462963</v>
      </c>
      <c r="T4081" s="14">
        <f t="shared" si="255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8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4">
        <f t="shared" si="254"/>
        <v>42511.698101851856</v>
      </c>
      <c r="T4082" s="14">
        <f t="shared" si="255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8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4">
        <f t="shared" si="254"/>
        <v>42041.581307870365</v>
      </c>
      <c r="T4083" s="14">
        <f t="shared" si="255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8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4">
        <f t="shared" si="254"/>
        <v>42307.189270833333</v>
      </c>
      <c r="T4084" s="14">
        <f t="shared" si="255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8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4">
        <f t="shared" si="254"/>
        <v>42353.761759259258</v>
      </c>
      <c r="T4085" s="14">
        <f t="shared" si="255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8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4">
        <f t="shared" si="254"/>
        <v>42622.436412037037</v>
      </c>
      <c r="T4086" s="14">
        <f t="shared" si="255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8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4">
        <f t="shared" si="254"/>
        <v>42058.603877314818</v>
      </c>
      <c r="T4087" s="14">
        <f t="shared" si="255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8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4">
        <f t="shared" si="254"/>
        <v>42304.940960648149</v>
      </c>
      <c r="T4088" s="14">
        <f t="shared" si="255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8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4">
        <f t="shared" si="254"/>
        <v>42538.742893518516</v>
      </c>
      <c r="T4089" s="14">
        <f t="shared" si="255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8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4">
        <f t="shared" si="254"/>
        <v>41990.612546296295</v>
      </c>
      <c r="T4090" s="14">
        <f t="shared" si="255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8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4">
        <f t="shared" si="254"/>
        <v>42122.732499999998</v>
      </c>
      <c r="T4091" s="14">
        <f t="shared" si="255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8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4">
        <f t="shared" si="254"/>
        <v>42209.67288194444</v>
      </c>
      <c r="T4092" s="14">
        <f t="shared" si="255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8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4">
        <f t="shared" si="254"/>
        <v>41990.506377314814</v>
      </c>
      <c r="T4093" s="14">
        <f t="shared" si="255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8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4">
        <f t="shared" si="254"/>
        <v>42039.194988425923</v>
      </c>
      <c r="T4094" s="14">
        <f t="shared" si="255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8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4">
        <f t="shared" si="254"/>
        <v>42178.815891203703</v>
      </c>
      <c r="T4095" s="14">
        <f t="shared" si="255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8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4">
        <f t="shared" si="254"/>
        <v>41890.086805555555</v>
      </c>
      <c r="T4096" s="14">
        <f t="shared" si="255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8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4">
        <f t="shared" si="254"/>
        <v>42693.031828703708</v>
      </c>
      <c r="T4097" s="14">
        <f t="shared" si="255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8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0" t="s">
        <v>8315</v>
      </c>
      <c r="R4098" t="s">
        <v>8316</v>
      </c>
      <c r="S4098" s="14">
        <f t="shared" si="254"/>
        <v>42750.530312499999</v>
      </c>
      <c r="T4098" s="14">
        <f t="shared" si="255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8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0" t="s">
        <v>8315</v>
      </c>
      <c r="R4099" t="s">
        <v>8316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8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4">
        <f t="shared" si="258"/>
        <v>42495.722187499996</v>
      </c>
      <c r="T4100" s="14">
        <f t="shared" si="259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8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4">
        <f t="shared" si="258"/>
        <v>42570.850381944445</v>
      </c>
      <c r="T4101" s="14">
        <f t="shared" si="259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8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4">
        <f t="shared" si="258"/>
        <v>41927.124884259261</v>
      </c>
      <c r="T4102" s="14">
        <f t="shared" si="259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8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4">
        <f t="shared" si="258"/>
        <v>42730.903726851851</v>
      </c>
      <c r="T4103" s="14">
        <f t="shared" si="259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8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4">
        <f t="shared" si="258"/>
        <v>42475.848067129627</v>
      </c>
      <c r="T4104" s="14">
        <f t="shared" si="259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8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4">
        <f t="shared" si="258"/>
        <v>42188.83293981482</v>
      </c>
      <c r="T4105" s="14">
        <f t="shared" si="259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8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4">
        <f t="shared" si="258"/>
        <v>42640.278171296297</v>
      </c>
      <c r="T4106" s="14">
        <f t="shared" si="259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8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4">
        <f t="shared" si="258"/>
        <v>42697.010520833333</v>
      </c>
      <c r="T4107" s="14">
        <f t="shared" si="259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8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4">
        <f t="shared" si="258"/>
        <v>42053.049375000002</v>
      </c>
      <c r="T4108" s="14">
        <f t="shared" si="259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8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4">
        <f t="shared" si="258"/>
        <v>41883.916678240741</v>
      </c>
      <c r="T4109" s="14">
        <f t="shared" si="259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8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4">
        <f t="shared" si="258"/>
        <v>42767.031678240746</v>
      </c>
      <c r="T4110" s="14">
        <f t="shared" si="259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8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4">
        <f t="shared" si="258"/>
        <v>42307.539398148147</v>
      </c>
      <c r="T4111" s="14">
        <f t="shared" si="259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8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4">
        <f t="shared" si="258"/>
        <v>42512.626747685179</v>
      </c>
      <c r="T4112" s="14">
        <f t="shared" si="259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8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4">
        <f t="shared" si="258"/>
        <v>42029.135879629626</v>
      </c>
      <c r="T4113" s="14">
        <f t="shared" si="259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8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4">
        <f t="shared" si="258"/>
        <v>42400.946597222224</v>
      </c>
      <c r="T4114" s="14">
        <f t="shared" si="259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8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4">
        <f t="shared" si="258"/>
        <v>42358.573182870372</v>
      </c>
      <c r="T4115" s="14">
        <f t="shared" si="259"/>
        <v>42377.273611111115</v>
      </c>
    </row>
  </sheetData>
  <autoFilter ref="A1:T4115" xr:uid="{A62BDE5B-B063-45DF-9563-7139EA7EA01B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4" operator="equal">
      <formula>"failed"</formula>
    </cfRule>
    <cfRule type="containsText" dxfId="10" priority="5" operator="containsText" text="canceled">
      <formula>NOT(ISERROR(SEARCH("canceled",F1)))</formula>
    </cfRule>
    <cfRule type="cellIs" dxfId="9" priority="6" operator="equal">
      <formula>"successful"</formula>
    </cfRule>
    <cfRule type="cellIs" dxfId="8" priority="7" operator="equal">
      <formula>"live"</formula>
    </cfRule>
  </conditionalFormatting>
  <conditionalFormatting sqref="O1:O1048576 P1 R1:S1">
    <cfRule type="colorScale" priority="2">
      <colorScale>
        <cfvo type="min"/>
        <cfvo type="percentile" val="90"/>
        <color rgb="FFFF7128"/>
        <color rgb="FF00B0F0"/>
      </colorScale>
    </cfRule>
  </conditionalFormatting>
  <conditionalFormatting sqref="T1">
    <cfRule type="colorScale" priority="1">
      <colorScale>
        <cfvo type="min"/>
        <cfvo type="percentile" val="90"/>
        <color rgb="FFFF7128"/>
        <color rgb="FF00B0F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Sheet1</vt:lpstr>
      <vt:lpstr>Sheet2</vt:lpstr>
      <vt:lpstr>Subcategory Statistics</vt:lpstr>
      <vt:lpstr>Outcomes Based on Launch Date</vt:lpstr>
      <vt:lpstr>Edinburg Research</vt:lpstr>
      <vt:lpstr>Successful U.S. Kickstarters</vt:lpstr>
      <vt:lpstr>Failed U.S. Kickstarters</vt:lpstr>
      <vt:lpstr>Descriptive Statistics</vt:lpstr>
      <vt:lpstr>Kickstarter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Daniel Bastidas</cp:lastModifiedBy>
  <dcterms:created xsi:type="dcterms:W3CDTF">2017-04-20T15:17:24Z</dcterms:created>
  <dcterms:modified xsi:type="dcterms:W3CDTF">2020-07-19T20:11:17Z</dcterms:modified>
</cp:coreProperties>
</file>