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ang\Desktop\GenTemplateBJ-main\Templates\川西\"/>
    </mc:Choice>
  </mc:AlternateContent>
  <xr:revisionPtr revIDLastSave="0" documentId="13_ncr:1_{C0AEE756-31E7-4381-BED3-5BACAEE14666}" xr6:coauthVersionLast="47" xr6:coauthVersionMax="47" xr10:uidLastSave="{00000000-0000-0000-0000-000000000000}"/>
  <bookViews>
    <workbookView xWindow="780" yWindow="990" windowWidth="16540" windowHeight="14130" firstSheet="3" activeTab="3" xr2:uid="{00000000-000D-0000-FFFF-FFFF00000000}"/>
  </bookViews>
  <sheets>
    <sheet name="4号站757个" sheetId="1" state="veryHidden" r:id="rId1"/>
    <sheet name="Sheet3" sheetId="3" state="veryHidden" r:id="rId2"/>
    <sheet name="检验报告-02804-01-4000-MP-R-M-8 (2" sheetId="8" state="veryHidden" r:id="rId3"/>
    <sheet name="检验报告-02804-01-4000-MP-R-M-8050" sheetId="4" r:id="rId4"/>
    <sheet name="Sheet1" sheetId="6" state="veryHidden" r:id="rId5"/>
    <sheet name="检验报告-4号站" sheetId="5" state="veryHidden" r:id="rId6"/>
  </sheets>
  <externalReferences>
    <externalReference r:id="rId7"/>
  </externalReferences>
  <definedNames>
    <definedName name="_xlnm._FilterDatabase" localSheetId="0" hidden="1">'4号站757个'!$A$1:$N$147</definedName>
    <definedName name="_xlnm._FilterDatabase" localSheetId="2" hidden="1">'检验报告-02804-01-4000-MP-R-M-8 (2'!$A$8:$WVD$121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7" i="1" l="1"/>
  <c r="T10" i="8" l="1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9" i="8"/>
  <c r="O10" i="8"/>
  <c r="Q10" i="8"/>
  <c r="O11" i="8"/>
  <c r="Q11" i="8"/>
  <c r="O12" i="8"/>
  <c r="Q12" i="8"/>
  <c r="O13" i="8"/>
  <c r="Q13" i="8"/>
  <c r="O14" i="8"/>
  <c r="Q14" i="8"/>
  <c r="O15" i="8"/>
  <c r="Q15" i="8"/>
  <c r="O16" i="8"/>
  <c r="Q16" i="8"/>
  <c r="O17" i="8"/>
  <c r="Q17" i="8"/>
  <c r="O18" i="8"/>
  <c r="Q18" i="8"/>
  <c r="O19" i="8"/>
  <c r="Q19" i="8"/>
  <c r="O20" i="8"/>
  <c r="Q20" i="8"/>
  <c r="O21" i="8"/>
  <c r="Q21" i="8"/>
  <c r="O22" i="8"/>
  <c r="Q22" i="8"/>
  <c r="O23" i="8"/>
  <c r="Q23" i="8"/>
  <c r="O24" i="8"/>
  <c r="Q24" i="8"/>
  <c r="O25" i="8"/>
  <c r="Q25" i="8"/>
  <c r="O26" i="8"/>
  <c r="Q26" i="8"/>
  <c r="O27" i="8"/>
  <c r="Q27" i="8"/>
  <c r="O28" i="8"/>
  <c r="Q28" i="8"/>
  <c r="O29" i="8"/>
  <c r="Q29" i="8"/>
  <c r="O30" i="8"/>
  <c r="Q30" i="8"/>
  <c r="O31" i="8"/>
  <c r="Q31" i="8"/>
  <c r="O32" i="8"/>
  <c r="Q32" i="8"/>
  <c r="O33" i="8"/>
  <c r="Q33" i="8"/>
  <c r="O34" i="8"/>
  <c r="Q34" i="8"/>
  <c r="O35" i="8"/>
  <c r="Q35" i="8"/>
  <c r="O36" i="8"/>
  <c r="Q36" i="8"/>
  <c r="O37" i="8"/>
  <c r="Q37" i="8"/>
  <c r="O38" i="8"/>
  <c r="Q38" i="8"/>
  <c r="O39" i="8"/>
  <c r="Q39" i="8"/>
  <c r="O40" i="8"/>
  <c r="Q40" i="8"/>
  <c r="O41" i="8"/>
  <c r="Q41" i="8"/>
  <c r="O42" i="8"/>
  <c r="Q42" i="8"/>
  <c r="O43" i="8"/>
  <c r="Q43" i="8"/>
  <c r="O44" i="8"/>
  <c r="Q44" i="8"/>
  <c r="O45" i="8"/>
  <c r="Q45" i="8"/>
  <c r="O46" i="8"/>
  <c r="Q46" i="8"/>
  <c r="O47" i="8"/>
  <c r="Q47" i="8"/>
  <c r="O48" i="8"/>
  <c r="Q48" i="8"/>
  <c r="O49" i="8"/>
  <c r="Q49" i="8"/>
  <c r="O50" i="8"/>
  <c r="Q50" i="8"/>
  <c r="O51" i="8"/>
  <c r="Q51" i="8"/>
  <c r="O52" i="8"/>
  <c r="Q52" i="8"/>
  <c r="O53" i="8"/>
  <c r="Q53" i="8"/>
  <c r="O54" i="8"/>
  <c r="Q54" i="8"/>
  <c r="O55" i="8"/>
  <c r="Q55" i="8"/>
  <c r="O56" i="8"/>
  <c r="Q56" i="8"/>
  <c r="O57" i="8"/>
  <c r="Q57" i="8"/>
  <c r="O58" i="8"/>
  <c r="Q58" i="8"/>
  <c r="O59" i="8"/>
  <c r="Q59" i="8"/>
  <c r="O60" i="8"/>
  <c r="Q60" i="8"/>
  <c r="O61" i="8"/>
  <c r="Q61" i="8"/>
  <c r="O62" i="8"/>
  <c r="Q62" i="8"/>
  <c r="O63" i="8"/>
  <c r="Q63" i="8"/>
  <c r="O64" i="8"/>
  <c r="Q64" i="8"/>
  <c r="O65" i="8"/>
  <c r="Q65" i="8"/>
  <c r="O66" i="8"/>
  <c r="Q66" i="8"/>
  <c r="O67" i="8"/>
  <c r="Q67" i="8"/>
  <c r="O68" i="8"/>
  <c r="Q68" i="8"/>
  <c r="O69" i="8"/>
  <c r="Q69" i="8"/>
  <c r="O70" i="8"/>
  <c r="Q70" i="8"/>
  <c r="O71" i="8"/>
  <c r="Q71" i="8"/>
  <c r="O72" i="8"/>
  <c r="Q72" i="8"/>
  <c r="O73" i="8"/>
  <c r="Q73" i="8"/>
  <c r="O74" i="8"/>
  <c r="Q74" i="8"/>
  <c r="O75" i="8"/>
  <c r="Q75" i="8"/>
  <c r="O76" i="8"/>
  <c r="Q76" i="8"/>
  <c r="O77" i="8"/>
  <c r="Q77" i="8"/>
  <c r="O78" i="8"/>
  <c r="Q78" i="8"/>
  <c r="O79" i="8"/>
  <c r="Q79" i="8"/>
  <c r="O80" i="8"/>
  <c r="Q80" i="8"/>
  <c r="O81" i="8"/>
  <c r="Q81" i="8"/>
  <c r="O82" i="8"/>
  <c r="Q82" i="8"/>
  <c r="O83" i="8"/>
  <c r="Q83" i="8"/>
  <c r="O84" i="8"/>
  <c r="Q84" i="8"/>
  <c r="O85" i="8"/>
  <c r="Q85" i="8"/>
  <c r="O86" i="8"/>
  <c r="Q86" i="8"/>
  <c r="O87" i="8"/>
  <c r="Q87" i="8"/>
  <c r="O88" i="8"/>
  <c r="Q88" i="8"/>
  <c r="O89" i="8"/>
  <c r="Q89" i="8"/>
  <c r="O90" i="8"/>
  <c r="Q90" i="8"/>
  <c r="O91" i="8"/>
  <c r="Q91" i="8"/>
  <c r="O92" i="8"/>
  <c r="Q92" i="8"/>
  <c r="O93" i="8"/>
  <c r="Q93" i="8"/>
  <c r="O94" i="8"/>
  <c r="Q94" i="8"/>
  <c r="O95" i="8"/>
  <c r="Q95" i="8"/>
  <c r="O96" i="8"/>
  <c r="Q96" i="8"/>
  <c r="O97" i="8"/>
  <c r="Q97" i="8"/>
  <c r="O98" i="8"/>
  <c r="Q98" i="8"/>
  <c r="O99" i="8"/>
  <c r="Q99" i="8"/>
  <c r="O100" i="8"/>
  <c r="Q100" i="8"/>
  <c r="O101" i="8"/>
  <c r="Q101" i="8"/>
  <c r="O102" i="8"/>
  <c r="Q102" i="8"/>
  <c r="O103" i="8"/>
  <c r="Q103" i="8"/>
  <c r="O104" i="8"/>
  <c r="Q104" i="8"/>
  <c r="O105" i="8"/>
  <c r="Q105" i="8"/>
  <c r="O106" i="8"/>
  <c r="Q106" i="8"/>
  <c r="O107" i="8"/>
  <c r="Q107" i="8"/>
  <c r="O108" i="8"/>
  <c r="Q108" i="8"/>
  <c r="O109" i="8"/>
  <c r="Q109" i="8"/>
  <c r="O110" i="8"/>
  <c r="Q110" i="8"/>
  <c r="O111" i="8"/>
  <c r="Q111" i="8"/>
  <c r="O112" i="8"/>
  <c r="Q112" i="8"/>
  <c r="O113" i="8"/>
  <c r="Q113" i="8"/>
  <c r="O114" i="8"/>
  <c r="Q114" i="8"/>
  <c r="O115" i="8"/>
  <c r="Q115" i="8"/>
  <c r="O116" i="8"/>
  <c r="Q116" i="8"/>
  <c r="O117" i="8"/>
  <c r="Q117" i="8"/>
  <c r="O118" i="8"/>
  <c r="Q118" i="8"/>
  <c r="O119" i="8"/>
  <c r="Q119" i="8"/>
  <c r="O120" i="8"/>
  <c r="Q120" i="8"/>
  <c r="O121" i="8"/>
  <c r="Q121" i="8"/>
  <c r="Q9" i="8"/>
  <c r="O9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E8" i="6" l="1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F7" i="6"/>
  <c r="G7" i="6"/>
  <c r="H7" i="6"/>
  <c r="I7" i="6"/>
  <c r="J7" i="6"/>
  <c r="K7" i="6"/>
  <c r="L7" i="6"/>
  <c r="M7" i="6"/>
  <c r="E7" i="6"/>
  <c r="I146" i="1" l="1"/>
  <c r="H146" i="1"/>
  <c r="K146" i="1" s="1"/>
  <c r="G146" i="1"/>
  <c r="I145" i="1"/>
  <c r="H145" i="1"/>
  <c r="K145" i="1" s="1"/>
  <c r="G145" i="1"/>
  <c r="I144" i="1"/>
  <c r="H144" i="1"/>
  <c r="K144" i="1" s="1"/>
  <c r="G144" i="1"/>
  <c r="I143" i="1"/>
  <c r="H143" i="1"/>
  <c r="K143" i="1" s="1"/>
  <c r="G143" i="1"/>
  <c r="I142" i="1"/>
  <c r="H142" i="1"/>
  <c r="K142" i="1" s="1"/>
  <c r="G142" i="1"/>
  <c r="I141" i="1"/>
  <c r="H141" i="1"/>
  <c r="K141" i="1" s="1"/>
  <c r="G141" i="1"/>
  <c r="I140" i="1"/>
  <c r="H140" i="1"/>
  <c r="K140" i="1" s="1"/>
  <c r="G140" i="1"/>
  <c r="I139" i="1"/>
  <c r="H139" i="1"/>
  <c r="K139" i="1" s="1"/>
  <c r="G139" i="1"/>
  <c r="I138" i="1"/>
  <c r="H138" i="1"/>
  <c r="K138" i="1" s="1"/>
  <c r="G138" i="1"/>
  <c r="I137" i="1"/>
  <c r="H137" i="1"/>
  <c r="K137" i="1" s="1"/>
  <c r="G137" i="1"/>
  <c r="I136" i="1"/>
  <c r="H136" i="1"/>
  <c r="K136" i="1" s="1"/>
  <c r="G136" i="1"/>
  <c r="I135" i="1"/>
  <c r="H135" i="1"/>
  <c r="K135" i="1" s="1"/>
  <c r="G135" i="1"/>
  <c r="I134" i="1"/>
  <c r="H134" i="1"/>
  <c r="K134" i="1" s="1"/>
  <c r="G134" i="1"/>
  <c r="I133" i="1"/>
  <c r="H133" i="1"/>
  <c r="K133" i="1" s="1"/>
  <c r="G133" i="1"/>
  <c r="I132" i="1"/>
  <c r="H132" i="1"/>
  <c r="K132" i="1" s="1"/>
  <c r="G132" i="1"/>
  <c r="I131" i="1"/>
  <c r="H131" i="1"/>
  <c r="K131" i="1" s="1"/>
  <c r="G131" i="1"/>
  <c r="I130" i="1"/>
  <c r="H130" i="1"/>
  <c r="K130" i="1" s="1"/>
  <c r="G130" i="1"/>
  <c r="I129" i="1"/>
  <c r="H129" i="1"/>
  <c r="K129" i="1" s="1"/>
  <c r="G129" i="1"/>
  <c r="I128" i="1"/>
  <c r="H128" i="1"/>
  <c r="K128" i="1" s="1"/>
  <c r="G128" i="1"/>
  <c r="I127" i="1"/>
  <c r="H127" i="1"/>
  <c r="K127" i="1" s="1"/>
  <c r="G127" i="1"/>
  <c r="I126" i="1"/>
  <c r="H126" i="1"/>
  <c r="K126" i="1" s="1"/>
  <c r="G126" i="1"/>
  <c r="I125" i="1"/>
  <c r="H125" i="1"/>
  <c r="K125" i="1" s="1"/>
  <c r="G125" i="1"/>
  <c r="I124" i="1"/>
  <c r="H124" i="1"/>
  <c r="K124" i="1" s="1"/>
  <c r="G124" i="1"/>
  <c r="I123" i="1"/>
  <c r="H123" i="1"/>
  <c r="K123" i="1" s="1"/>
  <c r="G123" i="1"/>
  <c r="I122" i="1"/>
  <c r="H122" i="1"/>
  <c r="K122" i="1" s="1"/>
  <c r="G122" i="1"/>
  <c r="I121" i="1"/>
  <c r="H121" i="1"/>
  <c r="K121" i="1" s="1"/>
  <c r="G121" i="1"/>
  <c r="I120" i="1"/>
  <c r="H120" i="1"/>
  <c r="K120" i="1" s="1"/>
  <c r="G120" i="1"/>
  <c r="I119" i="1"/>
  <c r="H119" i="1"/>
  <c r="K119" i="1" s="1"/>
  <c r="G119" i="1"/>
  <c r="I118" i="1"/>
  <c r="H118" i="1"/>
  <c r="K118" i="1" s="1"/>
  <c r="G118" i="1"/>
  <c r="I117" i="1"/>
  <c r="H117" i="1"/>
  <c r="K117" i="1" s="1"/>
  <c r="G117" i="1"/>
  <c r="I116" i="1"/>
  <c r="H116" i="1"/>
  <c r="K116" i="1" s="1"/>
  <c r="G116" i="1"/>
  <c r="I115" i="1"/>
  <c r="H115" i="1"/>
  <c r="K115" i="1" s="1"/>
  <c r="G115" i="1"/>
  <c r="I114" i="1"/>
  <c r="H114" i="1"/>
  <c r="K114" i="1" s="1"/>
  <c r="G114" i="1"/>
  <c r="I113" i="1"/>
  <c r="H113" i="1"/>
  <c r="K113" i="1" s="1"/>
  <c r="G113" i="1"/>
  <c r="I112" i="1"/>
  <c r="H112" i="1"/>
  <c r="K112" i="1" s="1"/>
  <c r="G112" i="1"/>
  <c r="I111" i="1"/>
  <c r="H111" i="1"/>
  <c r="K111" i="1" s="1"/>
  <c r="G111" i="1"/>
  <c r="I110" i="1"/>
  <c r="H110" i="1"/>
  <c r="K110" i="1" s="1"/>
  <c r="G110" i="1"/>
  <c r="I109" i="1"/>
  <c r="H109" i="1"/>
  <c r="K109" i="1" s="1"/>
  <c r="G109" i="1"/>
  <c r="I108" i="1"/>
  <c r="H108" i="1"/>
  <c r="K108" i="1" s="1"/>
  <c r="G108" i="1"/>
  <c r="I107" i="1"/>
  <c r="H107" i="1"/>
  <c r="K107" i="1" s="1"/>
  <c r="G107" i="1"/>
  <c r="I106" i="1"/>
  <c r="H106" i="1"/>
  <c r="K106" i="1" s="1"/>
  <c r="G106" i="1"/>
  <c r="I105" i="1"/>
  <c r="H105" i="1"/>
  <c r="K105" i="1" s="1"/>
  <c r="G105" i="1"/>
  <c r="I104" i="1"/>
  <c r="H104" i="1"/>
  <c r="K104" i="1" s="1"/>
  <c r="G104" i="1"/>
  <c r="I103" i="1"/>
  <c r="H103" i="1"/>
  <c r="K103" i="1" s="1"/>
  <c r="G103" i="1"/>
  <c r="I102" i="1"/>
  <c r="H102" i="1"/>
  <c r="K102" i="1" s="1"/>
  <c r="G102" i="1"/>
  <c r="I101" i="1"/>
  <c r="H101" i="1"/>
  <c r="K101" i="1" s="1"/>
  <c r="G101" i="1"/>
  <c r="I100" i="1"/>
  <c r="H100" i="1"/>
  <c r="K100" i="1" s="1"/>
  <c r="G100" i="1"/>
  <c r="I99" i="1"/>
  <c r="H99" i="1"/>
  <c r="K99" i="1" s="1"/>
  <c r="G99" i="1"/>
  <c r="I98" i="1"/>
  <c r="H98" i="1"/>
  <c r="K98" i="1" s="1"/>
  <c r="G98" i="1"/>
  <c r="I97" i="1"/>
  <c r="H97" i="1"/>
  <c r="K97" i="1" s="1"/>
  <c r="G97" i="1"/>
  <c r="I96" i="1"/>
  <c r="H96" i="1"/>
  <c r="K96" i="1" s="1"/>
  <c r="G96" i="1"/>
  <c r="I95" i="1"/>
  <c r="H95" i="1"/>
  <c r="K95" i="1" s="1"/>
  <c r="G95" i="1"/>
  <c r="I94" i="1"/>
  <c r="H94" i="1"/>
  <c r="K94" i="1" s="1"/>
  <c r="G94" i="1"/>
  <c r="I93" i="1"/>
  <c r="H93" i="1"/>
  <c r="K93" i="1" s="1"/>
  <c r="G93" i="1"/>
  <c r="I92" i="1"/>
  <c r="H92" i="1"/>
  <c r="K92" i="1" s="1"/>
  <c r="G92" i="1"/>
  <c r="I91" i="1"/>
  <c r="H91" i="1"/>
  <c r="K91" i="1" s="1"/>
  <c r="G91" i="1"/>
  <c r="I90" i="1"/>
  <c r="H90" i="1"/>
  <c r="K90" i="1" s="1"/>
  <c r="G90" i="1"/>
  <c r="I89" i="1"/>
  <c r="H89" i="1"/>
  <c r="K89" i="1" s="1"/>
  <c r="G89" i="1"/>
  <c r="I88" i="1"/>
  <c r="H88" i="1"/>
  <c r="K88" i="1" s="1"/>
  <c r="G88" i="1"/>
  <c r="I87" i="1"/>
  <c r="H87" i="1"/>
  <c r="K87" i="1" s="1"/>
  <c r="G87" i="1"/>
  <c r="I86" i="1"/>
  <c r="H86" i="1"/>
  <c r="K86" i="1" s="1"/>
  <c r="G86" i="1"/>
  <c r="I85" i="1"/>
  <c r="H85" i="1"/>
  <c r="K85" i="1" s="1"/>
  <c r="G85" i="1"/>
  <c r="I84" i="1"/>
  <c r="H84" i="1"/>
  <c r="K84" i="1" s="1"/>
  <c r="G84" i="1"/>
  <c r="I83" i="1"/>
  <c r="H83" i="1"/>
  <c r="K83" i="1" s="1"/>
  <c r="G83" i="1"/>
  <c r="I82" i="1"/>
  <c r="H82" i="1"/>
  <c r="K82" i="1" s="1"/>
  <c r="G82" i="1"/>
  <c r="I81" i="1"/>
  <c r="H81" i="1"/>
  <c r="K81" i="1" s="1"/>
  <c r="G81" i="1"/>
  <c r="I80" i="1"/>
  <c r="H80" i="1"/>
  <c r="K80" i="1" s="1"/>
  <c r="G80" i="1"/>
  <c r="I79" i="1"/>
  <c r="H79" i="1"/>
  <c r="K79" i="1" s="1"/>
  <c r="G79" i="1"/>
  <c r="I78" i="1"/>
  <c r="H78" i="1"/>
  <c r="K78" i="1" s="1"/>
  <c r="G78" i="1"/>
  <c r="I77" i="1"/>
  <c r="H77" i="1"/>
  <c r="K77" i="1" s="1"/>
  <c r="G77" i="1"/>
  <c r="I76" i="1"/>
  <c r="H76" i="1"/>
  <c r="K76" i="1" s="1"/>
  <c r="G76" i="1"/>
  <c r="I75" i="1"/>
  <c r="H75" i="1"/>
  <c r="K75" i="1" s="1"/>
  <c r="G75" i="1"/>
  <c r="I74" i="1"/>
  <c r="H74" i="1"/>
  <c r="K74" i="1" s="1"/>
  <c r="G74" i="1"/>
  <c r="I73" i="1"/>
  <c r="H73" i="1"/>
  <c r="K73" i="1" s="1"/>
  <c r="G73" i="1"/>
  <c r="I72" i="1"/>
  <c r="H72" i="1"/>
  <c r="K72" i="1" s="1"/>
  <c r="G72" i="1"/>
  <c r="I71" i="1"/>
  <c r="H71" i="1"/>
  <c r="K71" i="1" s="1"/>
  <c r="G71" i="1"/>
  <c r="I70" i="1"/>
  <c r="H70" i="1"/>
  <c r="K70" i="1" s="1"/>
  <c r="G70" i="1"/>
  <c r="I69" i="1"/>
  <c r="H69" i="1"/>
  <c r="K69" i="1" s="1"/>
  <c r="G69" i="1"/>
  <c r="I68" i="1"/>
  <c r="H68" i="1"/>
  <c r="K68" i="1" s="1"/>
  <c r="G68" i="1"/>
  <c r="I67" i="1"/>
  <c r="H67" i="1"/>
  <c r="K67" i="1" s="1"/>
  <c r="G67" i="1"/>
  <c r="I66" i="1"/>
  <c r="H66" i="1"/>
  <c r="K66" i="1" s="1"/>
  <c r="G66" i="1"/>
  <c r="I65" i="1"/>
  <c r="H65" i="1"/>
  <c r="K65" i="1" s="1"/>
  <c r="G65" i="1"/>
  <c r="I64" i="1"/>
  <c r="H64" i="1"/>
  <c r="K64" i="1" s="1"/>
  <c r="G64" i="1"/>
  <c r="I63" i="1"/>
  <c r="H63" i="1"/>
  <c r="K63" i="1" s="1"/>
  <c r="G63" i="1"/>
  <c r="I62" i="1"/>
  <c r="H62" i="1"/>
  <c r="K62" i="1" s="1"/>
  <c r="G62" i="1"/>
  <c r="I61" i="1"/>
  <c r="H61" i="1"/>
  <c r="K61" i="1" s="1"/>
  <c r="G61" i="1"/>
  <c r="I60" i="1"/>
  <c r="H60" i="1"/>
  <c r="K60" i="1" s="1"/>
  <c r="G60" i="1"/>
  <c r="I59" i="1"/>
  <c r="H59" i="1"/>
  <c r="K59" i="1" s="1"/>
  <c r="G59" i="1"/>
  <c r="I58" i="1"/>
  <c r="H58" i="1"/>
  <c r="K58" i="1" s="1"/>
  <c r="G58" i="1"/>
  <c r="I57" i="1"/>
  <c r="H57" i="1"/>
  <c r="K57" i="1" s="1"/>
  <c r="G57" i="1"/>
  <c r="I56" i="1"/>
  <c r="H56" i="1"/>
  <c r="K56" i="1" s="1"/>
  <c r="G56" i="1"/>
  <c r="I55" i="1"/>
  <c r="H55" i="1"/>
  <c r="K55" i="1" s="1"/>
  <c r="G55" i="1"/>
  <c r="I54" i="1"/>
  <c r="H54" i="1"/>
  <c r="K54" i="1" s="1"/>
  <c r="G54" i="1"/>
  <c r="I53" i="1"/>
  <c r="H53" i="1"/>
  <c r="K53" i="1" s="1"/>
  <c r="G53" i="1"/>
  <c r="I52" i="1"/>
  <c r="H52" i="1"/>
  <c r="K52" i="1" s="1"/>
  <c r="G52" i="1"/>
  <c r="I51" i="1"/>
  <c r="H51" i="1"/>
  <c r="K51" i="1" s="1"/>
  <c r="G51" i="1"/>
  <c r="I50" i="1"/>
  <c r="H50" i="1"/>
  <c r="K50" i="1" s="1"/>
  <c r="G50" i="1"/>
  <c r="I49" i="1"/>
  <c r="H49" i="1"/>
  <c r="K49" i="1" s="1"/>
  <c r="G49" i="1"/>
  <c r="I48" i="1"/>
  <c r="H48" i="1"/>
  <c r="K48" i="1" s="1"/>
  <c r="G48" i="1"/>
  <c r="I47" i="1"/>
  <c r="H47" i="1"/>
  <c r="K47" i="1" s="1"/>
  <c r="G47" i="1"/>
  <c r="I46" i="1"/>
  <c r="H46" i="1"/>
  <c r="K46" i="1" s="1"/>
  <c r="G46" i="1"/>
  <c r="I45" i="1"/>
  <c r="H45" i="1"/>
  <c r="K45" i="1" s="1"/>
  <c r="G45" i="1"/>
  <c r="I44" i="1"/>
  <c r="H44" i="1"/>
  <c r="K44" i="1" s="1"/>
  <c r="G44" i="1"/>
  <c r="I43" i="1"/>
  <c r="H43" i="1"/>
  <c r="K43" i="1" s="1"/>
  <c r="G43" i="1"/>
  <c r="I42" i="1"/>
  <c r="H42" i="1"/>
  <c r="K42" i="1" s="1"/>
  <c r="G42" i="1"/>
  <c r="I41" i="1"/>
  <c r="H41" i="1"/>
  <c r="K41" i="1" s="1"/>
  <c r="G41" i="1"/>
  <c r="I40" i="1"/>
  <c r="H40" i="1"/>
  <c r="K40" i="1" s="1"/>
  <c r="G40" i="1"/>
  <c r="I39" i="1"/>
  <c r="H39" i="1"/>
  <c r="K39" i="1" s="1"/>
  <c r="G39" i="1"/>
  <c r="I38" i="1"/>
  <c r="H38" i="1"/>
  <c r="K38" i="1" s="1"/>
  <c r="G38" i="1"/>
  <c r="I37" i="1"/>
  <c r="H37" i="1"/>
  <c r="K37" i="1" s="1"/>
  <c r="G37" i="1"/>
  <c r="I36" i="1"/>
  <c r="H36" i="1"/>
  <c r="K36" i="1" s="1"/>
  <c r="G36" i="1"/>
  <c r="I35" i="1"/>
  <c r="H35" i="1"/>
  <c r="K35" i="1" s="1"/>
  <c r="G35" i="1"/>
  <c r="I34" i="1"/>
  <c r="H34" i="1"/>
  <c r="K34" i="1" s="1"/>
  <c r="G34" i="1"/>
  <c r="I33" i="1"/>
  <c r="H33" i="1"/>
  <c r="K33" i="1" s="1"/>
  <c r="G33" i="1"/>
  <c r="I32" i="1"/>
  <c r="H32" i="1"/>
  <c r="K32" i="1" s="1"/>
  <c r="G32" i="1"/>
  <c r="I31" i="1"/>
  <c r="H31" i="1"/>
  <c r="K31" i="1" s="1"/>
  <c r="G31" i="1"/>
  <c r="I30" i="1"/>
  <c r="H30" i="1"/>
  <c r="K30" i="1" s="1"/>
  <c r="G30" i="1"/>
  <c r="I29" i="1"/>
  <c r="H29" i="1"/>
  <c r="K29" i="1" s="1"/>
  <c r="G29" i="1"/>
  <c r="I28" i="1"/>
  <c r="H28" i="1"/>
  <c r="K28" i="1" s="1"/>
  <c r="G28" i="1"/>
  <c r="I27" i="1"/>
  <c r="H27" i="1"/>
  <c r="K27" i="1" s="1"/>
  <c r="G27" i="1"/>
  <c r="I26" i="1"/>
  <c r="H26" i="1"/>
  <c r="K26" i="1" s="1"/>
  <c r="G26" i="1"/>
  <c r="I25" i="1"/>
  <c r="H25" i="1"/>
  <c r="K25" i="1" s="1"/>
  <c r="G25" i="1"/>
  <c r="I24" i="1"/>
  <c r="H24" i="1"/>
  <c r="K24" i="1" s="1"/>
  <c r="G24" i="1"/>
  <c r="I23" i="1"/>
  <c r="H23" i="1"/>
  <c r="K23" i="1" s="1"/>
  <c r="G23" i="1"/>
  <c r="I22" i="1"/>
  <c r="H22" i="1"/>
  <c r="K22" i="1" s="1"/>
  <c r="G22" i="1"/>
  <c r="I21" i="1"/>
  <c r="H21" i="1"/>
  <c r="K21" i="1" s="1"/>
  <c r="G21" i="1"/>
  <c r="I20" i="1"/>
  <c r="H20" i="1"/>
  <c r="K20" i="1" s="1"/>
  <c r="G20" i="1"/>
  <c r="I19" i="1"/>
  <c r="H19" i="1"/>
  <c r="K19" i="1" s="1"/>
  <c r="G19" i="1"/>
  <c r="I18" i="1"/>
  <c r="H18" i="1"/>
  <c r="K18" i="1" s="1"/>
  <c r="G18" i="1"/>
  <c r="I17" i="1"/>
  <c r="H17" i="1"/>
  <c r="K17" i="1" s="1"/>
  <c r="G17" i="1"/>
  <c r="I16" i="1"/>
  <c r="H16" i="1"/>
  <c r="K16" i="1" s="1"/>
  <c r="G16" i="1"/>
  <c r="I15" i="1"/>
  <c r="H15" i="1"/>
  <c r="K15" i="1" s="1"/>
  <c r="G15" i="1"/>
  <c r="I14" i="1"/>
  <c r="H14" i="1"/>
  <c r="K14" i="1" s="1"/>
  <c r="G14" i="1"/>
  <c r="I13" i="1"/>
  <c r="H13" i="1"/>
  <c r="K13" i="1" s="1"/>
  <c r="G13" i="1"/>
  <c r="I12" i="1"/>
  <c r="H12" i="1"/>
  <c r="K12" i="1" s="1"/>
  <c r="G12" i="1"/>
  <c r="I11" i="1"/>
  <c r="H11" i="1"/>
  <c r="K11" i="1" s="1"/>
  <c r="G11" i="1"/>
  <c r="I10" i="1"/>
  <c r="H10" i="1"/>
  <c r="K10" i="1" s="1"/>
  <c r="G10" i="1"/>
  <c r="I9" i="1"/>
  <c r="H9" i="1"/>
  <c r="K9" i="1" s="1"/>
  <c r="G9" i="1"/>
  <c r="I8" i="1"/>
  <c r="H8" i="1"/>
  <c r="K8" i="1" s="1"/>
  <c r="G8" i="1"/>
  <c r="M7" i="1"/>
  <c r="I7" i="1"/>
  <c r="H7" i="1"/>
  <c r="K7" i="1" s="1"/>
  <c r="G7" i="1"/>
  <c r="M6" i="1"/>
  <c r="I6" i="1"/>
  <c r="H6" i="1"/>
  <c r="K6" i="1" s="1"/>
  <c r="G6" i="1"/>
  <c r="M5" i="1"/>
  <c r="I5" i="1"/>
  <c r="H5" i="1"/>
  <c r="K5" i="1" s="1"/>
  <c r="G5" i="1"/>
  <c r="M4" i="1"/>
  <c r="I4" i="1"/>
  <c r="H4" i="1"/>
  <c r="K4" i="1" s="1"/>
  <c r="G4" i="1"/>
  <c r="M3" i="1"/>
  <c r="I3" i="1"/>
  <c r="H3" i="1"/>
  <c r="K3" i="1" s="1"/>
  <c r="G3" i="1"/>
  <c r="M2" i="1"/>
  <c r="I2" i="1"/>
  <c r="H2" i="1"/>
  <c r="K2" i="1" s="1"/>
  <c r="G2" i="1"/>
</calcChain>
</file>

<file path=xl/sharedStrings.xml><?xml version="1.0" encoding="utf-8"?>
<sst xmlns="http://schemas.openxmlformats.org/spreadsheetml/2006/main" count="1625" uniqueCount="222">
  <si>
    <t>材料编码对应</t>
  </si>
  <si>
    <t>DN</t>
  </si>
  <si>
    <t>采购数量</t>
  </si>
  <si>
    <t>发货资料用规格</t>
    <phoneticPr fontId="1" type="noConversion"/>
  </si>
  <si>
    <t>PVVGB62R0308BTAC0ZZ_04</t>
  </si>
  <si>
    <t>PSIB-PVVCS62R532KNCCL0ZZP_V0V2CS62R532KNCCL0ZZ0_02</t>
  </si>
  <si>
    <t>PVVGB62R0308BTAC0ZZ_06</t>
  </si>
  <si>
    <t>PSIB-PVVGB62R0308BTAC0ZZP_V0V2GB62R0308BTAC0ZZ0_02</t>
  </si>
  <si>
    <t>PVVGB62R0308BTAC0ZZ_08</t>
  </si>
  <si>
    <t>PVVGB62R0308BTAC0ZZ_10</t>
  </si>
  <si>
    <t>PVVGB62R0309BTAC0ZZ_02</t>
  </si>
  <si>
    <t>PVVGB62R031EBTAC0ZZ_02</t>
  </si>
  <si>
    <t>PVVGB62R031EBTAC0ZZ_03</t>
  </si>
  <si>
    <t>PVVGB62R031EBTAC0ZZ_04</t>
  </si>
  <si>
    <t>PVVCS62R532KNCCL0Z_02</t>
  </si>
  <si>
    <t>PVVGB62R031EBTAC0ZZ_06</t>
  </si>
  <si>
    <t>PVVGB62R0308BTAC0Z_02</t>
  </si>
  <si>
    <t>PVVGB62R031EBTAC0ZZ_08</t>
  </si>
  <si>
    <t>PVVGB62R031EBTBC0SZ_02</t>
  </si>
  <si>
    <t>PVVGB62R031EBTBC0SZ_03</t>
  </si>
  <si>
    <t>PVVGB62R031EBTBC0SZ_04</t>
  </si>
  <si>
    <t>PVVGB62R031EBTBC0SZ_04</t>
    <phoneticPr fontId="1" type="noConversion"/>
  </si>
  <si>
    <t>PVVGB62R031EBTBC0SZ_06</t>
  </si>
  <si>
    <t>PVVGB62R031EBTBC0SZ_08</t>
  </si>
  <si>
    <t>装箱单规格</t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</si>
  <si>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数量</t>
    </r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</si>
  <si>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未发货</t>
    </r>
    <phoneticPr fontId="1" type="noConversion"/>
  </si>
  <si>
    <t>PVVGB62R532KBTCC0ZZ_02</t>
  </si>
  <si>
    <t>PVVGB62R532KBTCC0ZZ_03</t>
  </si>
  <si>
    <t>PVVGB62R532KBTCC0ZZ_04</t>
  </si>
  <si>
    <t>PVVGB66R532EBCCC0ZZ_04</t>
  </si>
  <si>
    <t>PVVGB66R532EBCCC0ZZ_08</t>
  </si>
  <si>
    <t>PVVGB66R747BDDCC0ZZ_02</t>
  </si>
  <si>
    <t>PVVGB66R747BDDCC0ZZ_04</t>
  </si>
  <si>
    <t>PVVGP69J398BBYCC0ZZ_02</t>
  </si>
  <si>
    <t>PVVLB62R0308BCAK0ZZ_02</t>
  </si>
  <si>
    <t>PVVLB62R0308BCAK0ZZ_03</t>
  </si>
  <si>
    <t>PVVLB62R0308BCAK0ZZ_04</t>
  </si>
  <si>
    <t>PVVLB62R0308BCAK0ZZ_06</t>
  </si>
  <si>
    <t>PVVLB62R0308BCAK0ZZ_10</t>
  </si>
  <si>
    <t>PVVUB62R0361BNZG0ZZ_08</t>
  </si>
  <si>
    <t>PVVUB62R0361BNZG3ZZ_10</t>
  </si>
  <si>
    <t>PVVUT62R0393BNAG3ZZ_16</t>
  </si>
  <si>
    <t>PVVUT62R0393BNBG3SZ_08</t>
  </si>
  <si>
    <t>PVVUT62R5393BNDG3ZZ_08</t>
  </si>
  <si>
    <t>PVVUT62R5393BNDG3ZZ_24</t>
  </si>
  <si>
    <t>PVVUT63R0392BNZG0ZZ_04</t>
  </si>
  <si>
    <t>PVVGB62R532KBTCC0ZZ_08</t>
  </si>
  <si>
    <t>PVVGB62R532KBTCC0ZZ_12</t>
  </si>
  <si>
    <t>PVVGB63R0308BCAC0ZZ_02</t>
  </si>
  <si>
    <t>PVVGB63R0308BCAC0ZZ_04</t>
  </si>
  <si>
    <t>PVVGB63R0308BCAC0ZZ_06</t>
  </si>
  <si>
    <t>PVVGB63R0308BCAC0ZZ_08</t>
  </si>
  <si>
    <t>PVVGB63R0308BCAC0ZZ_12</t>
  </si>
  <si>
    <t>PVVGB63R532KBCCC0ZZ_02</t>
  </si>
  <si>
    <t>PVVGB66R0305BCAC0ZZ_02</t>
  </si>
  <si>
    <t>PVVGB66R0305BCAC0ZZ_03</t>
  </si>
  <si>
    <t>PVVGB66R0305BCAC0ZZ_04</t>
  </si>
  <si>
    <t>PVVGB66R532EBCCC0ZZ_02</t>
  </si>
  <si>
    <t>PVVGB66R532EBCCC0ZZ_03</t>
  </si>
  <si>
    <t>PVVLB62R031EBCAK0ZZ_02</t>
  </si>
  <si>
    <t>PVVLB62R031EBCAK0ZZ_03</t>
  </si>
  <si>
    <t>PVVLB62R031EBCAK0ZZ_08</t>
  </si>
  <si>
    <t>PVVLB62R031EBCBK0SZ_02</t>
  </si>
  <si>
    <t>PVVLB62R031EBCBK0SZ_08</t>
  </si>
  <si>
    <t>PVVLB62R532KBCCK0ZZ_02</t>
  </si>
  <si>
    <t>PVVBA62R0376BCAX0JZ_031G</t>
  </si>
  <si>
    <t>PVVBD62R0374BCAX0ZZ_02</t>
  </si>
  <si>
    <t>PVVBD62R0374BCAX0ZZ_03</t>
  </si>
  <si>
    <t>PVVBD62R0374BCBX0SZ_02</t>
  </si>
  <si>
    <t>PVVBD62R0374BCBX0SZ_03</t>
  </si>
  <si>
    <t>PVVBD62R0374BCBX0SZ_04</t>
  </si>
  <si>
    <t>PVVBD62R0376BCAX0ZZ_02</t>
  </si>
  <si>
    <t>PVVBD62R5376BCDX0ZZ_02</t>
  </si>
  <si>
    <t>PVVBD63R0374BCAX0ZZ_02</t>
  </si>
  <si>
    <t>PVVBD63R5376BCDX0ZZ_02</t>
  </si>
  <si>
    <t>PVVBD66R0352BCAX0ZZ_02</t>
  </si>
  <si>
    <t>PVVBD66R5371BCCX0ZZ_02</t>
  </si>
  <si>
    <t>PVVBD66R5371BCCX0ZZ_03</t>
  </si>
  <si>
    <t>PVVBD69J531DBCCX3ZZ_02</t>
  </si>
  <si>
    <t>PVVBE66R5371BCCX3ZZ_04</t>
  </si>
  <si>
    <t>PVVBE66R7473BCCX3ZZ_04</t>
  </si>
  <si>
    <t>PVVCD62R0308XNAA0ZZ_08</t>
  </si>
  <si>
    <t>PVVCD62R0308XNAA0ZZ_10</t>
  </si>
  <si>
    <t>PVVCL66R0305NCAL0ZZ_02</t>
  </si>
  <si>
    <t>PVVCL66R0305NCAL0ZZ_03</t>
  </si>
  <si>
    <t>PVVCL66R747BNDCL0ZZ_02</t>
  </si>
  <si>
    <t>PVVCS62R0308NCAL0ZZ_02</t>
  </si>
  <si>
    <t>PVVCS62R0308NCAL0ZZ_03</t>
  </si>
  <si>
    <t>PVVCS62R0308NCAL0ZZ_04</t>
  </si>
  <si>
    <t>PVVCS62R0308NCAL0ZZ_06</t>
  </si>
  <si>
    <t>PVVCS62R0309NCAL0ZZ_02</t>
  </si>
  <si>
    <t>PVVLB63R0308BCAK0ZZ_02</t>
  </si>
  <si>
    <t>PVVLB66R0305BCAK0ZZ_02</t>
  </si>
  <si>
    <t>PVVLB66R0305BCAK0ZZ_03</t>
  </si>
  <si>
    <t>PVVLB66R0305BCAK0ZZ_04</t>
  </si>
  <si>
    <t>PVVCS62R031ENCAL0ZZ_02</t>
  </si>
  <si>
    <t>PVVCS62R031ENCAL0ZZ_03</t>
  </si>
  <si>
    <t>PVVCS62R031ENCAL0ZZ_06</t>
  </si>
  <si>
    <t>PVVCS62R031ENCBL0SZ_02</t>
  </si>
  <si>
    <t>PVVCS62R031ENCBL0SZ_03</t>
  </si>
  <si>
    <t>PVVCS62R532KNCCL0ZZ_02</t>
  </si>
  <si>
    <t>PVVCS62R532KNCCL0ZZ_08</t>
  </si>
  <si>
    <t>PVVCS63R0308NCAL0ZZ_02</t>
  </si>
  <si>
    <t>PVVCS66R0305NCAL0ZZ_02</t>
  </si>
  <si>
    <t>PVVCS66R747BNDCL0ZZ_02</t>
  </si>
  <si>
    <t>PVVGB62R0308BTAC0ZZ_02</t>
  </si>
  <si>
    <t>PVVGB62R0308BTAC0ZZ_03</t>
  </si>
  <si>
    <t>PVVLB62R0308BCAK0Z_06</t>
  </si>
  <si>
    <t>PVVLB62R532KBCCK0Z_02</t>
  </si>
  <si>
    <t>PVVUB62R0361BNZG0Z_08</t>
  </si>
  <si>
    <t>PVVBD62R0374BCAX0Z_04</t>
  </si>
  <si>
    <t>PVVBD62R5261BCCX0Z_03</t>
  </si>
  <si>
    <t>PVVCS62R0309NCAL0Z_03</t>
  </si>
  <si>
    <t>PVVCS62R5239NCCL0Z_06</t>
  </si>
  <si>
    <t>PVVCS62R5239NCCL0Z_08</t>
  </si>
  <si>
    <t>PVVCS62R5239NCCL0Z_10</t>
  </si>
  <si>
    <t>PVVCS66R0305NCAL0Z_03</t>
  </si>
  <si>
    <t>PVVGB62R0308BTAC0Z_12</t>
  </si>
  <si>
    <t>PVVGB62R0309BTAC0Z_03</t>
  </si>
  <si>
    <t>PVVGB62R5239BTCC0Z_02</t>
  </si>
  <si>
    <t>PVVLB62R0308BCAK0Z_04</t>
  </si>
  <si>
    <t>PVVGB62R5239BTCC0Z_03</t>
  </si>
  <si>
    <t>PVVGB62R5239BTCC0Z_04</t>
  </si>
  <si>
    <t>PVVGB62R5239BTCC0Z_06</t>
  </si>
  <si>
    <t>PVVGB63R0308BCAC0Z_03</t>
  </si>
  <si>
    <t>PVVGB63R0308BCAC0Z_10</t>
  </si>
  <si>
    <t>PVVGB63R0309BCAC0Z_02</t>
  </si>
  <si>
    <t>PVVGB63R0608BCAC0Z_02</t>
  </si>
  <si>
    <t>PVVGB63R5239BCCC0Z_02</t>
  </si>
  <si>
    <t>PVVLB62R5239BCCK0Z_04</t>
  </si>
  <si>
    <t>PVVUB62R0361BNZG0Z_03</t>
  </si>
  <si>
    <t>PVVUB62R0361BNZG0Z_04</t>
  </si>
  <si>
    <t>PVVUB62R0361BNZG0Z_06</t>
  </si>
  <si>
    <t>PVVUB62R5261BNZG0Z_04</t>
  </si>
  <si>
    <t>PVVUB62R5261BNZG0Z_06</t>
  </si>
  <si>
    <t>PVVUB62R5261BNZG0Z_08</t>
  </si>
  <si>
    <t>PVVUB62R5261BNZG3Z_10</t>
  </si>
  <si>
    <t>PVVUT62R0392BNZG0Z_02</t>
  </si>
  <si>
    <t>PVVUT62R0392BNZG0Z_04</t>
  </si>
  <si>
    <t>PVVUT62R0392BNZG0Z_06</t>
  </si>
  <si>
    <t>PVVCS62R0308NCAL0Z_02</t>
  </si>
  <si>
    <t>PVVCS62R0308NCAL0Z_03</t>
  </si>
  <si>
    <t>PVVCS62R0308NCAL0Z_04</t>
  </si>
  <si>
    <t>PVVGB62R0308BTAC0Z_03</t>
  </si>
  <si>
    <t>PVVGB62R0308BTAC0Z_04</t>
  </si>
  <si>
    <t>PVVGB62R0308BTAC0Z_06</t>
  </si>
  <si>
    <t>PVVGB62R0308BTAC0Z_08</t>
  </si>
  <si>
    <t>PVVGB63R0308BCAC0Z_02</t>
  </si>
  <si>
    <t>PVVGB63R0308BCAC0Z_04</t>
  </si>
  <si>
    <t>PVVGB63R0308BCAC0Z_06</t>
  </si>
  <si>
    <t>PVVGB63R0308BCAC0Z_08</t>
  </si>
  <si>
    <t>PVVGB66R0305BCAC0Z_03</t>
  </si>
  <si>
    <t>PVVLB62R0308BCAK0Z_02</t>
  </si>
  <si>
    <t>PVVLB62R0308BCAK0Z_03</t>
  </si>
  <si>
    <r>
      <t>20230529</t>
    </r>
    <r>
      <rPr>
        <sz val="11"/>
        <color rgb="FF000000"/>
        <rFont val="宋体"/>
        <family val="3"/>
        <charset val="134"/>
      </rPr>
      <t>发货量</t>
    </r>
    <phoneticPr fontId="1" type="noConversion"/>
  </si>
  <si>
    <t>北京天济明科技有限公司</t>
  </si>
  <si>
    <t>100mm</t>
  </si>
  <si>
    <t>150mm</t>
  </si>
  <si>
    <t>200mm</t>
  </si>
  <si>
    <t>250mm</t>
  </si>
  <si>
    <t>50mm</t>
  </si>
  <si>
    <t>80mm</t>
  </si>
  <si>
    <t>400mm</t>
  </si>
  <si>
    <t>600mm</t>
  </si>
  <si>
    <t>300mm</t>
  </si>
  <si>
    <t>质量检验报告</t>
  </si>
  <si>
    <t>报告编号：TJMZLBG-202205-01</t>
    <phoneticPr fontId="8" type="noConversion"/>
  </si>
  <si>
    <t>生产厂家</t>
  </si>
  <si>
    <t>工程名称</t>
  </si>
  <si>
    <t xml:space="preserve">川西气田雷口坡组气藏开发建设项目 </t>
    <phoneticPr fontId="8" type="noConversion"/>
  </si>
  <si>
    <t>依据标准</t>
  </si>
  <si>
    <t>可拆卸保温盒采购规格书_V0</t>
    <phoneticPr fontId="8" type="noConversion"/>
  </si>
  <si>
    <t>使用部位</t>
  </si>
  <si>
    <t>脱硫站工程</t>
    <phoneticPr fontId="8" type="noConversion"/>
  </si>
  <si>
    <t>产品名称</t>
  </si>
  <si>
    <t>材料编码</t>
  </si>
  <si>
    <t>产品规格(Size)</t>
  </si>
  <si>
    <t>数量（Quantity）</t>
  </si>
  <si>
    <t>单位（Unit）</t>
  </si>
  <si>
    <t>生产负责人</t>
  </si>
  <si>
    <t>可拆卸阀门保温盒</t>
    <phoneticPr fontId="8" type="noConversion"/>
  </si>
  <si>
    <t>套</t>
    <phoneticPr fontId="8" type="noConversion"/>
  </si>
  <si>
    <t>02</t>
  </si>
  <si>
    <t>套</t>
    <phoneticPr fontId="8" type="noConversion"/>
  </si>
  <si>
    <t>套</t>
  </si>
  <si>
    <t>检验结果：</t>
  </si>
  <si>
    <t>试验项目</t>
  </si>
  <si>
    <t>标准值</t>
  </si>
  <si>
    <t>实际数值</t>
  </si>
  <si>
    <t>备注</t>
  </si>
  <si>
    <t>可拆卸阀门保温盒直径</t>
  </si>
  <si>
    <t>±5mm</t>
  </si>
  <si>
    <t>合格</t>
  </si>
  <si>
    <t>可拆卸阀门保温盒哈弗口结构</t>
  </si>
  <si>
    <t>阴阳口上下缝隙不超过1mm</t>
  </si>
  <si>
    <t>可拆卸阀门保温盒产品表面</t>
  </si>
  <si>
    <t>美观，无氧化</t>
  </si>
  <si>
    <t>判定结果</t>
  </si>
  <si>
    <t>检验人：</t>
  </si>
  <si>
    <t>赵献亭</t>
    <phoneticPr fontId="8" type="noConversion"/>
  </si>
  <si>
    <t>时间：</t>
  </si>
  <si>
    <t>2023.05.22</t>
    <phoneticPr fontId="8" type="noConversion"/>
  </si>
  <si>
    <t>箱号</t>
  </si>
  <si>
    <t xml:space="preserve">                             11区装箱编号</t>
  </si>
  <si>
    <t xml:space="preserve">                      31区装箱编号</t>
  </si>
  <si>
    <t>对应箱号的材料数量</t>
    <phoneticPr fontId="1" type="noConversion"/>
  </si>
  <si>
    <t>核对用规格</t>
  </si>
  <si>
    <t>核对用规格</t>
    <phoneticPr fontId="1" type="noConversion"/>
  </si>
  <si>
    <t>100</t>
  </si>
  <si>
    <t>150</t>
  </si>
  <si>
    <t>200</t>
  </si>
  <si>
    <t>250</t>
  </si>
  <si>
    <t>50</t>
  </si>
  <si>
    <t>80</t>
  </si>
  <si>
    <t>400</t>
  </si>
  <si>
    <t>600</t>
  </si>
  <si>
    <t>300</t>
  </si>
  <si>
    <t>保温箱及保温材料</t>
    <phoneticPr fontId="1" type="noConversion"/>
  </si>
  <si>
    <t>套</t>
    <phoneticPr fontId="1" type="noConversion"/>
  </si>
  <si>
    <t>20230608发货</t>
    <phoneticPr fontId="1" type="noConversion"/>
  </si>
  <si>
    <t>报告编号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</si>
</sst>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rial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20"/>
      <name val="等线"/>
      <family val="3"/>
      <charset val="134"/>
    </font>
    <font>
      <sz val="12"/>
      <name val="等线"/>
      <family val="3"/>
      <charset val="134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49" fontId="9" fillId="0" borderId="0" xfId="1" applyNumberFormat="1" applyFont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49" fontId="7" fillId="0" borderId="11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3" borderId="22" xfId="0" applyFont="1" applyFill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left" vertical="center" wrapText="1"/>
    </xf>
    <xf numFmtId="49" fontId="10" fillId="0" borderId="7" xfId="1" applyNumberFormat="1" applyFont="1" applyBorder="1" applyAlignment="1">
      <alignment horizontal="center" vertical="center" wrapText="1"/>
    </xf>
    <xf numFmtId="49" fontId="10" fillId="0" borderId="8" xfId="1" applyNumberFormat="1" applyFont="1" applyBorder="1" applyAlignment="1">
      <alignment horizontal="center" vertical="center" wrapText="1"/>
    </xf>
    <xf numFmtId="49" fontId="10" fillId="0" borderId="9" xfId="1" applyNumberFormat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263" y="0"/>
          <a:ext cx="774476" cy="769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29;&#35199;&#30827;&#30970;\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47"/>
  <sheetViews>
    <sheetView workbookViewId="0">
      <selection activeCell="F92" sqref="F92:G146"/>
    </sheetView>
  </sheetViews>
  <sheetFormatPr defaultColWidth="8.83203125" defaultRowHeight="14" x14ac:dyDescent="0.3"/>
  <cols>
    <col min="1" max="1" width="29.83203125" bestFit="1" customWidth="1"/>
    <col min="2" max="2" width="4.5" bestFit="1" customWidth="1"/>
    <col min="6" max="6" width="29.83203125" bestFit="1" customWidth="1"/>
    <col min="7" max="7" width="7.6640625" bestFit="1" customWidth="1"/>
    <col min="9" max="11" width="13.6640625" customWidth="1"/>
    <col min="12" max="12" width="26.83203125" bestFit="1" customWidth="1"/>
    <col min="13" max="13" width="11.1640625" customWidth="1"/>
    <col min="14" max="14" width="12.6640625" customWidth="1"/>
    <col min="15" max="15" width="14.33203125" customWidth="1"/>
  </cols>
  <sheetData>
    <row r="1" spans="1:20" ht="14.5" x14ac:dyDescent="0.3">
      <c r="A1" t="s">
        <v>0</v>
      </c>
      <c r="B1" s="1" t="s">
        <v>1</v>
      </c>
      <c r="C1" t="s">
        <v>2</v>
      </c>
      <c r="F1" t="s">
        <v>0</v>
      </c>
      <c r="I1" s="2" t="s">
        <v>3</v>
      </c>
      <c r="J1" t="s">
        <v>155</v>
      </c>
      <c r="K1" s="2" t="s">
        <v>220</v>
      </c>
    </row>
    <row r="2" spans="1:20" hidden="1" x14ac:dyDescent="0.3">
      <c r="A2" t="s">
        <v>4</v>
      </c>
      <c r="B2" s="3">
        <v>100</v>
      </c>
      <c r="C2">
        <v>19</v>
      </c>
      <c r="F2" t="s">
        <v>4</v>
      </c>
      <c r="G2" t="str">
        <f>VLOOKUP(F2,A:B,2,FALSE)&amp;"mm"</f>
        <v>100mm</v>
      </c>
      <c r="H2">
        <f t="shared" ref="H2:H65" si="0">SUMIF(A:A,F2,C:C)-COUNTIF(L:L,F2)</f>
        <v>19</v>
      </c>
      <c r="I2">
        <f>VLOOKUP(F2,A:B,2,FALSE)</f>
        <v>100</v>
      </c>
      <c r="J2">
        <v>19</v>
      </c>
      <c r="K2">
        <f>H2-J2</f>
        <v>0</v>
      </c>
      <c r="M2" t="str">
        <f>INDEX([1]合同数据格式化!$C:$C,MATCH(N2,[1]合同数据格式化!$B:$B,0))</f>
        <v>PVVCS62R532KNCCL0Z_02</v>
      </c>
      <c r="N2" s="4" t="s">
        <v>5</v>
      </c>
      <c r="T2">
        <v>1</v>
      </c>
    </row>
    <row r="3" spans="1:20" hidden="1" x14ac:dyDescent="0.3">
      <c r="A3" t="s">
        <v>6</v>
      </c>
      <c r="B3" s="3">
        <v>150</v>
      </c>
      <c r="C3">
        <v>13</v>
      </c>
      <c r="F3" t="s">
        <v>6</v>
      </c>
      <c r="G3" t="str">
        <f t="shared" ref="G3:G66" si="1">VLOOKUP(F3,A:B,2,FALSE)&amp;"mm"</f>
        <v>150mm</v>
      </c>
      <c r="H3">
        <f t="shared" si="0"/>
        <v>13</v>
      </c>
      <c r="I3">
        <f t="shared" ref="I3:I66" si="2">VLOOKUP(F3,A:B,2,FALSE)</f>
        <v>150</v>
      </c>
      <c r="J3">
        <v>13</v>
      </c>
      <c r="K3">
        <f t="shared" ref="K3:K66" si="3">H3-J3</f>
        <v>0</v>
      </c>
      <c r="M3" t="str">
        <f>INDEX([1]合同数据格式化!$C:$C,MATCH(N3,[1]合同数据格式化!$B:$B,0))</f>
        <v>PVVGB62R0308BTAC0Z_02</v>
      </c>
      <c r="N3" s="4" t="s">
        <v>7</v>
      </c>
      <c r="T3">
        <v>2</v>
      </c>
    </row>
    <row r="4" spans="1:20" hidden="1" x14ac:dyDescent="0.3">
      <c r="A4" t="s">
        <v>8</v>
      </c>
      <c r="B4" s="3">
        <v>200</v>
      </c>
      <c r="C4">
        <v>2</v>
      </c>
      <c r="F4" t="s">
        <v>8</v>
      </c>
      <c r="G4" t="str">
        <f t="shared" si="1"/>
        <v>200mm</v>
      </c>
      <c r="H4">
        <f t="shared" si="0"/>
        <v>2</v>
      </c>
      <c r="I4">
        <f t="shared" si="2"/>
        <v>200</v>
      </c>
      <c r="J4">
        <v>2</v>
      </c>
      <c r="K4">
        <f t="shared" si="3"/>
        <v>0</v>
      </c>
      <c r="M4" t="str">
        <f>INDEX([1]合同数据格式化!$C:$C,MATCH(N4,[1]合同数据格式化!$B:$B,0))</f>
        <v>PVVGB62R0308BTAC0Z_02</v>
      </c>
      <c r="N4" s="4" t="s">
        <v>7</v>
      </c>
      <c r="T4">
        <v>3</v>
      </c>
    </row>
    <row r="5" spans="1:20" hidden="1" x14ac:dyDescent="0.3">
      <c r="A5" t="s">
        <v>9</v>
      </c>
      <c r="B5" s="3">
        <v>250</v>
      </c>
      <c r="C5">
        <v>4</v>
      </c>
      <c r="F5" t="s">
        <v>9</v>
      </c>
      <c r="G5" t="str">
        <f t="shared" si="1"/>
        <v>250mm</v>
      </c>
      <c r="H5">
        <f t="shared" si="0"/>
        <v>4</v>
      </c>
      <c r="I5">
        <f t="shared" si="2"/>
        <v>250</v>
      </c>
      <c r="J5">
        <v>4</v>
      </c>
      <c r="K5">
        <f t="shared" si="3"/>
        <v>0</v>
      </c>
      <c r="M5" t="str">
        <f>INDEX([1]合同数据格式化!$C:$C,MATCH(N5,[1]合同数据格式化!$B:$B,0))</f>
        <v>PVVGB62R0308BTAC0Z_02</v>
      </c>
      <c r="N5" s="4" t="s">
        <v>7</v>
      </c>
      <c r="T5">
        <v>4</v>
      </c>
    </row>
    <row r="6" spans="1:20" hidden="1" x14ac:dyDescent="0.3">
      <c r="A6" t="s">
        <v>10</v>
      </c>
      <c r="B6" s="3">
        <v>50</v>
      </c>
      <c r="C6">
        <v>1</v>
      </c>
      <c r="F6" t="s">
        <v>10</v>
      </c>
      <c r="G6" t="str">
        <f t="shared" si="1"/>
        <v>50mm</v>
      </c>
      <c r="H6">
        <f t="shared" si="0"/>
        <v>1</v>
      </c>
      <c r="I6">
        <f t="shared" si="2"/>
        <v>50</v>
      </c>
      <c r="J6">
        <v>1</v>
      </c>
      <c r="K6">
        <f t="shared" si="3"/>
        <v>0</v>
      </c>
      <c r="M6" t="str">
        <f>INDEX([1]合同数据格式化!$C:$C,MATCH(N6,[1]合同数据格式化!$B:$B,0))</f>
        <v>PVVGB62R0308BTAC0Z_02</v>
      </c>
      <c r="N6" s="4" t="s">
        <v>7</v>
      </c>
      <c r="T6">
        <v>5</v>
      </c>
    </row>
    <row r="7" spans="1:20" hidden="1" x14ac:dyDescent="0.3">
      <c r="A7" t="s">
        <v>11</v>
      </c>
      <c r="B7" s="3">
        <v>50</v>
      </c>
      <c r="C7">
        <v>21</v>
      </c>
      <c r="F7" t="s">
        <v>11</v>
      </c>
      <c r="G7" t="str">
        <f t="shared" si="1"/>
        <v>50mm</v>
      </c>
      <c r="H7">
        <f t="shared" si="0"/>
        <v>21</v>
      </c>
      <c r="I7">
        <f t="shared" si="2"/>
        <v>50</v>
      </c>
      <c r="J7">
        <v>21</v>
      </c>
      <c r="K7">
        <f t="shared" si="3"/>
        <v>0</v>
      </c>
      <c r="M7" t="str">
        <f>INDEX([1]合同数据格式化!$C:$C,MATCH(N7,[1]合同数据格式化!$B:$B,0))</f>
        <v>PVVGB62R0308BTAC0Z_02</v>
      </c>
      <c r="N7" s="4" t="s">
        <v>7</v>
      </c>
      <c r="T7">
        <v>6</v>
      </c>
    </row>
    <row r="8" spans="1:20" hidden="1" x14ac:dyDescent="0.3">
      <c r="A8" t="s">
        <v>12</v>
      </c>
      <c r="B8" s="3">
        <v>80</v>
      </c>
      <c r="C8">
        <v>6</v>
      </c>
      <c r="F8" t="s">
        <v>12</v>
      </c>
      <c r="G8" t="str">
        <f t="shared" si="1"/>
        <v>80mm</v>
      </c>
      <c r="H8">
        <f t="shared" si="0"/>
        <v>6</v>
      </c>
      <c r="I8">
        <f t="shared" si="2"/>
        <v>80</v>
      </c>
      <c r="J8">
        <v>6</v>
      </c>
      <c r="K8">
        <f t="shared" si="3"/>
        <v>0</v>
      </c>
      <c r="T8">
        <v>7</v>
      </c>
    </row>
    <row r="9" spans="1:20" hidden="1" x14ac:dyDescent="0.3">
      <c r="A9" t="s">
        <v>13</v>
      </c>
      <c r="B9" s="3">
        <v>100</v>
      </c>
      <c r="C9">
        <v>3</v>
      </c>
      <c r="F9" t="s">
        <v>13</v>
      </c>
      <c r="G9" t="str">
        <f t="shared" si="1"/>
        <v>100mm</v>
      </c>
      <c r="H9">
        <f t="shared" si="0"/>
        <v>3</v>
      </c>
      <c r="I9">
        <f t="shared" si="2"/>
        <v>100</v>
      </c>
      <c r="J9">
        <v>3</v>
      </c>
      <c r="K9">
        <f t="shared" si="3"/>
        <v>0</v>
      </c>
      <c r="M9" t="s">
        <v>14</v>
      </c>
      <c r="T9">
        <v>8</v>
      </c>
    </row>
    <row r="10" spans="1:20" hidden="1" x14ac:dyDescent="0.3">
      <c r="A10" t="s">
        <v>15</v>
      </c>
      <c r="B10" s="3">
        <v>150</v>
      </c>
      <c r="C10">
        <v>7</v>
      </c>
      <c r="F10" t="s">
        <v>15</v>
      </c>
      <c r="G10" t="str">
        <f t="shared" si="1"/>
        <v>150mm</v>
      </c>
      <c r="H10">
        <f t="shared" si="0"/>
        <v>7</v>
      </c>
      <c r="I10">
        <f t="shared" si="2"/>
        <v>150</v>
      </c>
      <c r="J10">
        <v>7</v>
      </c>
      <c r="K10">
        <f t="shared" si="3"/>
        <v>0</v>
      </c>
      <c r="M10" t="s">
        <v>16</v>
      </c>
      <c r="T10">
        <v>9</v>
      </c>
    </row>
    <row r="11" spans="1:20" hidden="1" x14ac:dyDescent="0.3">
      <c r="A11" t="s">
        <v>17</v>
      </c>
      <c r="B11" s="3">
        <v>200</v>
      </c>
      <c r="C11">
        <v>4</v>
      </c>
      <c r="F11" t="s">
        <v>17</v>
      </c>
      <c r="G11" t="str">
        <f t="shared" si="1"/>
        <v>200mm</v>
      </c>
      <c r="H11">
        <f t="shared" si="0"/>
        <v>4</v>
      </c>
      <c r="I11">
        <f t="shared" si="2"/>
        <v>200</v>
      </c>
      <c r="J11">
        <v>4</v>
      </c>
      <c r="K11">
        <f t="shared" si="3"/>
        <v>0</v>
      </c>
      <c r="M11" t="s">
        <v>16</v>
      </c>
      <c r="T11">
        <v>10</v>
      </c>
    </row>
    <row r="12" spans="1:20" hidden="1" x14ac:dyDescent="0.3">
      <c r="A12" t="s">
        <v>18</v>
      </c>
      <c r="B12" s="3">
        <v>50</v>
      </c>
      <c r="C12">
        <v>4</v>
      </c>
      <c r="F12" t="s">
        <v>18</v>
      </c>
      <c r="G12" t="str">
        <f t="shared" si="1"/>
        <v>50mm</v>
      </c>
      <c r="H12">
        <f t="shared" si="0"/>
        <v>4</v>
      </c>
      <c r="I12">
        <f t="shared" si="2"/>
        <v>50</v>
      </c>
      <c r="J12">
        <v>4</v>
      </c>
      <c r="K12">
        <f t="shared" si="3"/>
        <v>0</v>
      </c>
      <c r="M12" t="s">
        <v>16</v>
      </c>
      <c r="T12">
        <v>11</v>
      </c>
    </row>
    <row r="13" spans="1:20" hidden="1" x14ac:dyDescent="0.3">
      <c r="A13" t="s">
        <v>19</v>
      </c>
      <c r="B13" s="3">
        <v>80</v>
      </c>
      <c r="C13">
        <v>1</v>
      </c>
      <c r="F13" t="s">
        <v>19</v>
      </c>
      <c r="G13" t="str">
        <f t="shared" si="1"/>
        <v>80mm</v>
      </c>
      <c r="H13">
        <f t="shared" si="0"/>
        <v>1</v>
      </c>
      <c r="I13">
        <f t="shared" si="2"/>
        <v>80</v>
      </c>
      <c r="J13">
        <v>1</v>
      </c>
      <c r="K13">
        <f t="shared" si="3"/>
        <v>0</v>
      </c>
      <c r="M13" t="s">
        <v>16</v>
      </c>
      <c r="T13">
        <v>12</v>
      </c>
    </row>
    <row r="14" spans="1:20" hidden="1" x14ac:dyDescent="0.3">
      <c r="A14" t="s">
        <v>20</v>
      </c>
      <c r="B14" s="3">
        <v>100</v>
      </c>
      <c r="C14">
        <v>16</v>
      </c>
      <c r="F14" t="s">
        <v>21</v>
      </c>
      <c r="G14" t="str">
        <f t="shared" si="1"/>
        <v>100mm</v>
      </c>
      <c r="H14">
        <f t="shared" si="0"/>
        <v>16</v>
      </c>
      <c r="I14">
        <f t="shared" si="2"/>
        <v>100</v>
      </c>
      <c r="J14">
        <v>16</v>
      </c>
      <c r="K14">
        <f t="shared" si="3"/>
        <v>0</v>
      </c>
      <c r="M14" t="s">
        <v>16</v>
      </c>
      <c r="T14">
        <v>13</v>
      </c>
    </row>
    <row r="15" spans="1:20" hidden="1" x14ac:dyDescent="0.3">
      <c r="A15" t="s">
        <v>22</v>
      </c>
      <c r="B15" s="3">
        <v>150</v>
      </c>
      <c r="C15">
        <v>2</v>
      </c>
      <c r="F15" t="s">
        <v>22</v>
      </c>
      <c r="G15" t="str">
        <f t="shared" si="1"/>
        <v>150mm</v>
      </c>
      <c r="H15">
        <f t="shared" si="0"/>
        <v>2</v>
      </c>
      <c r="I15">
        <f t="shared" si="2"/>
        <v>150</v>
      </c>
      <c r="J15">
        <v>2</v>
      </c>
      <c r="K15">
        <f t="shared" si="3"/>
        <v>0</v>
      </c>
      <c r="T15">
        <v>14</v>
      </c>
    </row>
    <row r="16" spans="1:20" ht="14.5" hidden="1" x14ac:dyDescent="0.3">
      <c r="A16" t="s">
        <v>23</v>
      </c>
      <c r="B16" s="3">
        <v>200</v>
      </c>
      <c r="C16">
        <v>6</v>
      </c>
      <c r="F16" t="s">
        <v>23</v>
      </c>
      <c r="G16" t="str">
        <f t="shared" si="1"/>
        <v>200mm</v>
      </c>
      <c r="H16">
        <f t="shared" si="0"/>
        <v>6</v>
      </c>
      <c r="I16">
        <f t="shared" si="2"/>
        <v>200</v>
      </c>
      <c r="J16">
        <v>6</v>
      </c>
      <c r="K16">
        <f t="shared" si="3"/>
        <v>0</v>
      </c>
      <c r="M16" s="2" t="s">
        <v>24</v>
      </c>
      <c r="N16" t="s">
        <v>25</v>
      </c>
      <c r="O16" t="s">
        <v>26</v>
      </c>
      <c r="T16">
        <v>15</v>
      </c>
    </row>
    <row r="17" spans="1:20" hidden="1" x14ac:dyDescent="0.3">
      <c r="A17" t="s">
        <v>27</v>
      </c>
      <c r="B17" s="3">
        <v>50</v>
      </c>
      <c r="C17">
        <v>12</v>
      </c>
      <c r="F17" t="s">
        <v>27</v>
      </c>
      <c r="G17" t="str">
        <f t="shared" si="1"/>
        <v>50mm</v>
      </c>
      <c r="H17">
        <f t="shared" si="0"/>
        <v>12</v>
      </c>
      <c r="I17">
        <f t="shared" si="2"/>
        <v>50</v>
      </c>
      <c r="J17">
        <v>12</v>
      </c>
      <c r="K17">
        <f t="shared" si="3"/>
        <v>0</v>
      </c>
      <c r="M17">
        <v>80</v>
      </c>
      <c r="N17">
        <v>0</v>
      </c>
      <c r="O17">
        <v>90</v>
      </c>
      <c r="T17">
        <v>16</v>
      </c>
    </row>
    <row r="18" spans="1:20" hidden="1" x14ac:dyDescent="0.3">
      <c r="A18" t="s">
        <v>28</v>
      </c>
      <c r="B18" s="3">
        <v>80</v>
      </c>
      <c r="C18">
        <v>9</v>
      </c>
      <c r="F18" t="s">
        <v>28</v>
      </c>
      <c r="G18" t="str">
        <f t="shared" si="1"/>
        <v>80mm</v>
      </c>
      <c r="H18">
        <f t="shared" si="0"/>
        <v>9</v>
      </c>
      <c r="I18">
        <f t="shared" si="2"/>
        <v>80</v>
      </c>
      <c r="J18">
        <v>9</v>
      </c>
      <c r="K18">
        <f t="shared" si="3"/>
        <v>0</v>
      </c>
      <c r="M18">
        <v>50</v>
      </c>
      <c r="N18">
        <v>0</v>
      </c>
      <c r="O18">
        <v>286</v>
      </c>
      <c r="T18">
        <v>17</v>
      </c>
    </row>
    <row r="19" spans="1:20" hidden="1" x14ac:dyDescent="0.3">
      <c r="A19" t="s">
        <v>29</v>
      </c>
      <c r="B19" s="3">
        <v>100</v>
      </c>
      <c r="C19">
        <v>2</v>
      </c>
      <c r="F19" t="s">
        <v>29</v>
      </c>
      <c r="G19" t="str">
        <f t="shared" si="1"/>
        <v>100mm</v>
      </c>
      <c r="H19">
        <f t="shared" si="0"/>
        <v>2</v>
      </c>
      <c r="I19">
        <f t="shared" si="2"/>
        <v>100</v>
      </c>
      <c r="J19">
        <v>2</v>
      </c>
      <c r="K19">
        <f t="shared" si="3"/>
        <v>0</v>
      </c>
      <c r="M19">
        <v>200</v>
      </c>
      <c r="N19">
        <v>0</v>
      </c>
      <c r="O19">
        <v>37</v>
      </c>
      <c r="T19">
        <v>18</v>
      </c>
    </row>
    <row r="20" spans="1:20" hidden="1" x14ac:dyDescent="0.3">
      <c r="A20" t="s">
        <v>30</v>
      </c>
      <c r="B20" s="3">
        <v>100</v>
      </c>
      <c r="C20">
        <v>4</v>
      </c>
      <c r="F20" t="s">
        <v>30</v>
      </c>
      <c r="G20" t="str">
        <f t="shared" si="1"/>
        <v>100mm</v>
      </c>
      <c r="H20">
        <f t="shared" si="0"/>
        <v>4</v>
      </c>
      <c r="I20">
        <f t="shared" si="2"/>
        <v>100</v>
      </c>
      <c r="J20">
        <v>4</v>
      </c>
      <c r="K20">
        <f t="shared" si="3"/>
        <v>0</v>
      </c>
      <c r="M20">
        <v>250</v>
      </c>
      <c r="N20">
        <v>0</v>
      </c>
      <c r="O20">
        <v>12</v>
      </c>
      <c r="T20">
        <v>19</v>
      </c>
    </row>
    <row r="21" spans="1:20" hidden="1" x14ac:dyDescent="0.3">
      <c r="A21" t="s">
        <v>31</v>
      </c>
      <c r="B21" s="3">
        <v>200</v>
      </c>
      <c r="C21">
        <v>4</v>
      </c>
      <c r="F21" t="s">
        <v>31</v>
      </c>
      <c r="G21" t="str">
        <f t="shared" si="1"/>
        <v>200mm</v>
      </c>
      <c r="H21">
        <f t="shared" si="0"/>
        <v>4</v>
      </c>
      <c r="I21">
        <f t="shared" si="2"/>
        <v>200</v>
      </c>
      <c r="J21">
        <v>4</v>
      </c>
      <c r="K21">
        <f t="shared" si="3"/>
        <v>0</v>
      </c>
      <c r="M21">
        <v>100</v>
      </c>
      <c r="N21">
        <v>0</v>
      </c>
      <c r="O21">
        <v>103</v>
      </c>
      <c r="T21">
        <v>20</v>
      </c>
    </row>
    <row r="22" spans="1:20" hidden="1" x14ac:dyDescent="0.3">
      <c r="A22" t="s">
        <v>32</v>
      </c>
      <c r="B22" s="3">
        <v>50</v>
      </c>
      <c r="C22">
        <v>12</v>
      </c>
      <c r="F22" t="s">
        <v>32</v>
      </c>
      <c r="G22" t="str">
        <f t="shared" si="1"/>
        <v>50mm</v>
      </c>
      <c r="H22">
        <f t="shared" si="0"/>
        <v>12</v>
      </c>
      <c r="I22">
        <f t="shared" si="2"/>
        <v>50</v>
      </c>
      <c r="J22">
        <v>12</v>
      </c>
      <c r="K22">
        <f t="shared" si="3"/>
        <v>0</v>
      </c>
      <c r="M22">
        <v>150</v>
      </c>
      <c r="N22">
        <v>0</v>
      </c>
      <c r="O22">
        <v>64</v>
      </c>
      <c r="T22">
        <v>21</v>
      </c>
    </row>
    <row r="23" spans="1:20" hidden="1" x14ac:dyDescent="0.3">
      <c r="A23" t="s">
        <v>33</v>
      </c>
      <c r="B23" s="3">
        <v>100</v>
      </c>
      <c r="C23">
        <v>2</v>
      </c>
      <c r="F23" t="s">
        <v>33</v>
      </c>
      <c r="G23" t="str">
        <f t="shared" si="1"/>
        <v>100mm</v>
      </c>
      <c r="H23">
        <f t="shared" si="0"/>
        <v>2</v>
      </c>
      <c r="I23">
        <f t="shared" si="2"/>
        <v>100</v>
      </c>
      <c r="J23">
        <v>2</v>
      </c>
      <c r="K23">
        <f t="shared" si="3"/>
        <v>0</v>
      </c>
      <c r="M23">
        <v>300</v>
      </c>
      <c r="N23">
        <v>0</v>
      </c>
      <c r="O23">
        <v>7</v>
      </c>
      <c r="T23">
        <v>22</v>
      </c>
    </row>
    <row r="24" spans="1:20" hidden="1" x14ac:dyDescent="0.3">
      <c r="A24" t="s">
        <v>34</v>
      </c>
      <c r="B24" s="3">
        <v>50</v>
      </c>
      <c r="C24">
        <v>2</v>
      </c>
      <c r="F24" t="s">
        <v>34</v>
      </c>
      <c r="G24" t="str">
        <f t="shared" si="1"/>
        <v>50mm</v>
      </c>
      <c r="H24">
        <f t="shared" si="0"/>
        <v>2</v>
      </c>
      <c r="I24">
        <f t="shared" si="2"/>
        <v>50</v>
      </c>
      <c r="J24">
        <v>2</v>
      </c>
      <c r="K24">
        <f t="shared" si="3"/>
        <v>0</v>
      </c>
      <c r="M24">
        <v>600</v>
      </c>
      <c r="N24">
        <v>0</v>
      </c>
      <c r="O24">
        <v>3</v>
      </c>
      <c r="T24">
        <v>23</v>
      </c>
    </row>
    <row r="25" spans="1:20" hidden="1" x14ac:dyDescent="0.3">
      <c r="A25" t="s">
        <v>35</v>
      </c>
      <c r="B25" s="3">
        <v>50</v>
      </c>
      <c r="C25">
        <v>16</v>
      </c>
      <c r="F25" t="s">
        <v>35</v>
      </c>
      <c r="G25" t="str">
        <f t="shared" si="1"/>
        <v>50mm</v>
      </c>
      <c r="H25">
        <f t="shared" si="0"/>
        <v>16</v>
      </c>
      <c r="I25">
        <f t="shared" si="2"/>
        <v>50</v>
      </c>
      <c r="J25">
        <v>16</v>
      </c>
      <c r="K25">
        <f t="shared" si="3"/>
        <v>0</v>
      </c>
      <c r="M25">
        <v>400</v>
      </c>
      <c r="N25">
        <v>0</v>
      </c>
      <c r="O25">
        <v>1</v>
      </c>
      <c r="T25">
        <v>24</v>
      </c>
    </row>
    <row r="26" spans="1:20" hidden="1" x14ac:dyDescent="0.3">
      <c r="A26" t="s">
        <v>36</v>
      </c>
      <c r="B26" s="3">
        <v>80</v>
      </c>
      <c r="C26">
        <v>3</v>
      </c>
      <c r="F26" t="s">
        <v>36</v>
      </c>
      <c r="G26" t="str">
        <f t="shared" si="1"/>
        <v>80mm</v>
      </c>
      <c r="H26">
        <f t="shared" si="0"/>
        <v>3</v>
      </c>
      <c r="I26">
        <f t="shared" si="2"/>
        <v>80</v>
      </c>
      <c r="J26">
        <v>3</v>
      </c>
      <c r="K26">
        <f t="shared" si="3"/>
        <v>0</v>
      </c>
      <c r="T26">
        <v>25</v>
      </c>
    </row>
    <row r="27" spans="1:20" hidden="1" x14ac:dyDescent="0.3">
      <c r="A27" t="s">
        <v>37</v>
      </c>
      <c r="B27" s="3">
        <v>100</v>
      </c>
      <c r="C27">
        <v>1</v>
      </c>
      <c r="F27" t="s">
        <v>37</v>
      </c>
      <c r="G27" t="str">
        <f t="shared" si="1"/>
        <v>100mm</v>
      </c>
      <c r="H27">
        <f t="shared" si="0"/>
        <v>1</v>
      </c>
      <c r="I27">
        <f t="shared" si="2"/>
        <v>100</v>
      </c>
      <c r="J27">
        <v>1</v>
      </c>
      <c r="K27">
        <f t="shared" si="3"/>
        <v>0</v>
      </c>
      <c r="T27">
        <v>26</v>
      </c>
    </row>
    <row r="28" spans="1:20" hidden="1" x14ac:dyDescent="0.3">
      <c r="A28" t="s">
        <v>38</v>
      </c>
      <c r="B28" s="3">
        <v>150</v>
      </c>
      <c r="C28">
        <v>3</v>
      </c>
      <c r="F28" t="s">
        <v>38</v>
      </c>
      <c r="G28" t="str">
        <f t="shared" si="1"/>
        <v>150mm</v>
      </c>
      <c r="H28">
        <f t="shared" si="0"/>
        <v>3</v>
      </c>
      <c r="I28">
        <f t="shared" si="2"/>
        <v>150</v>
      </c>
      <c r="J28">
        <v>3</v>
      </c>
      <c r="K28">
        <f t="shared" si="3"/>
        <v>0</v>
      </c>
      <c r="T28">
        <v>27</v>
      </c>
    </row>
    <row r="29" spans="1:20" hidden="1" x14ac:dyDescent="0.3">
      <c r="A29" t="s">
        <v>39</v>
      </c>
      <c r="B29" s="3">
        <v>250</v>
      </c>
      <c r="C29">
        <v>1</v>
      </c>
      <c r="F29" t="s">
        <v>39</v>
      </c>
      <c r="G29" t="str">
        <f t="shared" si="1"/>
        <v>250mm</v>
      </c>
      <c r="H29">
        <f t="shared" si="0"/>
        <v>1</v>
      </c>
      <c r="I29">
        <f t="shared" si="2"/>
        <v>250</v>
      </c>
      <c r="J29">
        <v>1</v>
      </c>
      <c r="K29">
        <f t="shared" si="3"/>
        <v>0</v>
      </c>
      <c r="T29">
        <v>28</v>
      </c>
    </row>
    <row r="30" spans="1:20" hidden="1" x14ac:dyDescent="0.3">
      <c r="A30" t="s">
        <v>40</v>
      </c>
      <c r="B30" s="3">
        <v>200</v>
      </c>
      <c r="C30">
        <v>4</v>
      </c>
      <c r="F30" t="s">
        <v>40</v>
      </c>
      <c r="G30" t="str">
        <f t="shared" si="1"/>
        <v>200mm</v>
      </c>
      <c r="H30">
        <f t="shared" si="0"/>
        <v>4</v>
      </c>
      <c r="I30">
        <f t="shared" si="2"/>
        <v>200</v>
      </c>
      <c r="J30">
        <v>4</v>
      </c>
      <c r="K30">
        <f t="shared" si="3"/>
        <v>0</v>
      </c>
      <c r="T30">
        <v>29</v>
      </c>
    </row>
    <row r="31" spans="1:20" hidden="1" x14ac:dyDescent="0.3">
      <c r="A31" t="s">
        <v>41</v>
      </c>
      <c r="B31" s="3">
        <v>250</v>
      </c>
      <c r="C31">
        <v>2</v>
      </c>
      <c r="F31" t="s">
        <v>41</v>
      </c>
      <c r="G31" t="str">
        <f t="shared" si="1"/>
        <v>250mm</v>
      </c>
      <c r="H31">
        <f t="shared" si="0"/>
        <v>2</v>
      </c>
      <c r="I31">
        <f t="shared" si="2"/>
        <v>250</v>
      </c>
      <c r="J31">
        <v>2</v>
      </c>
      <c r="K31">
        <f t="shared" si="3"/>
        <v>0</v>
      </c>
      <c r="T31">
        <v>30</v>
      </c>
    </row>
    <row r="32" spans="1:20" hidden="1" x14ac:dyDescent="0.3">
      <c r="A32" t="s">
        <v>42</v>
      </c>
      <c r="B32" s="3">
        <v>400</v>
      </c>
      <c r="C32">
        <v>1</v>
      </c>
      <c r="F32" t="s">
        <v>42</v>
      </c>
      <c r="G32" t="str">
        <f t="shared" si="1"/>
        <v>400mm</v>
      </c>
      <c r="H32">
        <f t="shared" si="0"/>
        <v>1</v>
      </c>
      <c r="I32">
        <f t="shared" si="2"/>
        <v>400</v>
      </c>
      <c r="J32">
        <v>1</v>
      </c>
      <c r="K32">
        <f t="shared" si="3"/>
        <v>0</v>
      </c>
      <c r="T32">
        <v>31</v>
      </c>
    </row>
    <row r="33" spans="1:20" hidden="1" x14ac:dyDescent="0.3">
      <c r="A33" t="s">
        <v>43</v>
      </c>
      <c r="B33" s="3">
        <v>200</v>
      </c>
      <c r="C33">
        <v>2</v>
      </c>
      <c r="F33" t="s">
        <v>43</v>
      </c>
      <c r="G33" t="str">
        <f t="shared" si="1"/>
        <v>200mm</v>
      </c>
      <c r="H33">
        <f t="shared" si="0"/>
        <v>2</v>
      </c>
      <c r="I33">
        <f t="shared" si="2"/>
        <v>200</v>
      </c>
      <c r="J33">
        <v>2</v>
      </c>
      <c r="K33">
        <f t="shared" si="3"/>
        <v>0</v>
      </c>
      <c r="T33">
        <v>32</v>
      </c>
    </row>
    <row r="34" spans="1:20" hidden="1" x14ac:dyDescent="0.3">
      <c r="A34" t="s">
        <v>44</v>
      </c>
      <c r="B34" s="3">
        <v>200</v>
      </c>
      <c r="C34">
        <v>3</v>
      </c>
      <c r="F34" t="s">
        <v>44</v>
      </c>
      <c r="G34" t="str">
        <f t="shared" si="1"/>
        <v>200mm</v>
      </c>
      <c r="H34">
        <f t="shared" si="0"/>
        <v>3</v>
      </c>
      <c r="I34">
        <f t="shared" si="2"/>
        <v>200</v>
      </c>
      <c r="J34">
        <v>3</v>
      </c>
      <c r="K34">
        <f t="shared" si="3"/>
        <v>0</v>
      </c>
      <c r="T34">
        <v>33</v>
      </c>
    </row>
    <row r="35" spans="1:20" hidden="1" x14ac:dyDescent="0.3">
      <c r="A35" t="s">
        <v>45</v>
      </c>
      <c r="B35" s="3">
        <v>600</v>
      </c>
      <c r="C35">
        <v>3</v>
      </c>
      <c r="F35" t="s">
        <v>45</v>
      </c>
      <c r="G35" t="str">
        <f t="shared" si="1"/>
        <v>600mm</v>
      </c>
      <c r="H35">
        <f t="shared" si="0"/>
        <v>3</v>
      </c>
      <c r="I35">
        <f t="shared" si="2"/>
        <v>600</v>
      </c>
      <c r="J35">
        <v>3</v>
      </c>
      <c r="K35">
        <f t="shared" si="3"/>
        <v>0</v>
      </c>
      <c r="T35">
        <v>34</v>
      </c>
    </row>
    <row r="36" spans="1:20" hidden="1" x14ac:dyDescent="0.3">
      <c r="A36" t="s">
        <v>46</v>
      </c>
      <c r="B36" s="3">
        <v>100</v>
      </c>
      <c r="C36">
        <v>1</v>
      </c>
      <c r="F36" t="s">
        <v>46</v>
      </c>
      <c r="G36" t="str">
        <f t="shared" si="1"/>
        <v>100mm</v>
      </c>
      <c r="H36">
        <f t="shared" si="0"/>
        <v>1</v>
      </c>
      <c r="I36">
        <f t="shared" si="2"/>
        <v>100</v>
      </c>
      <c r="J36">
        <v>1</v>
      </c>
      <c r="K36">
        <f t="shared" si="3"/>
        <v>0</v>
      </c>
      <c r="T36">
        <v>35</v>
      </c>
    </row>
    <row r="37" spans="1:20" hidden="1" x14ac:dyDescent="0.3">
      <c r="A37" t="s">
        <v>47</v>
      </c>
      <c r="B37" s="3">
        <v>200</v>
      </c>
      <c r="C37">
        <v>5</v>
      </c>
      <c r="F37" t="s">
        <v>47</v>
      </c>
      <c r="G37" t="str">
        <f t="shared" si="1"/>
        <v>200mm</v>
      </c>
      <c r="H37">
        <f t="shared" si="0"/>
        <v>5</v>
      </c>
      <c r="I37">
        <f t="shared" si="2"/>
        <v>200</v>
      </c>
      <c r="J37">
        <v>5</v>
      </c>
      <c r="K37">
        <f t="shared" si="3"/>
        <v>0</v>
      </c>
      <c r="T37">
        <v>36</v>
      </c>
    </row>
    <row r="38" spans="1:20" hidden="1" x14ac:dyDescent="0.3">
      <c r="A38" t="s">
        <v>48</v>
      </c>
      <c r="B38" s="3">
        <v>300</v>
      </c>
      <c r="C38">
        <v>5</v>
      </c>
      <c r="F38" t="s">
        <v>48</v>
      </c>
      <c r="G38" t="str">
        <f t="shared" si="1"/>
        <v>300mm</v>
      </c>
      <c r="H38">
        <f t="shared" si="0"/>
        <v>5</v>
      </c>
      <c r="I38">
        <f t="shared" si="2"/>
        <v>300</v>
      </c>
      <c r="J38">
        <v>5</v>
      </c>
      <c r="K38">
        <f t="shared" si="3"/>
        <v>0</v>
      </c>
      <c r="T38">
        <v>37</v>
      </c>
    </row>
    <row r="39" spans="1:20" hidden="1" x14ac:dyDescent="0.3">
      <c r="A39" t="s">
        <v>49</v>
      </c>
      <c r="B39" s="3">
        <v>50</v>
      </c>
      <c r="C39">
        <v>8</v>
      </c>
      <c r="F39" t="s">
        <v>49</v>
      </c>
      <c r="G39" t="str">
        <f t="shared" si="1"/>
        <v>50mm</v>
      </c>
      <c r="H39">
        <f t="shared" si="0"/>
        <v>8</v>
      </c>
      <c r="I39">
        <f t="shared" si="2"/>
        <v>50</v>
      </c>
      <c r="J39">
        <v>8</v>
      </c>
      <c r="K39">
        <f t="shared" si="3"/>
        <v>0</v>
      </c>
      <c r="T39">
        <v>38</v>
      </c>
    </row>
    <row r="40" spans="1:20" hidden="1" x14ac:dyDescent="0.3">
      <c r="A40" t="s">
        <v>50</v>
      </c>
      <c r="B40" s="3">
        <v>100</v>
      </c>
      <c r="C40">
        <v>1</v>
      </c>
      <c r="F40" t="s">
        <v>50</v>
      </c>
      <c r="G40" t="str">
        <f t="shared" si="1"/>
        <v>100mm</v>
      </c>
      <c r="H40">
        <f t="shared" si="0"/>
        <v>1</v>
      </c>
      <c r="I40">
        <f t="shared" si="2"/>
        <v>100</v>
      </c>
      <c r="J40">
        <v>1</v>
      </c>
      <c r="K40">
        <f t="shared" si="3"/>
        <v>0</v>
      </c>
      <c r="T40">
        <v>39</v>
      </c>
    </row>
    <row r="41" spans="1:20" hidden="1" x14ac:dyDescent="0.3">
      <c r="A41" t="s">
        <v>51</v>
      </c>
      <c r="B41" s="3">
        <v>150</v>
      </c>
      <c r="C41">
        <v>3</v>
      </c>
      <c r="F41" t="s">
        <v>51</v>
      </c>
      <c r="G41" t="str">
        <f t="shared" si="1"/>
        <v>150mm</v>
      </c>
      <c r="H41">
        <f t="shared" si="0"/>
        <v>3</v>
      </c>
      <c r="I41">
        <f t="shared" si="2"/>
        <v>150</v>
      </c>
      <c r="J41">
        <v>3</v>
      </c>
      <c r="K41">
        <f t="shared" si="3"/>
        <v>0</v>
      </c>
      <c r="T41">
        <v>40</v>
      </c>
    </row>
    <row r="42" spans="1:20" hidden="1" x14ac:dyDescent="0.3">
      <c r="A42" t="s">
        <v>52</v>
      </c>
      <c r="B42" s="3">
        <v>200</v>
      </c>
      <c r="C42">
        <v>1</v>
      </c>
      <c r="F42" t="s">
        <v>52</v>
      </c>
      <c r="G42" t="str">
        <f t="shared" si="1"/>
        <v>200mm</v>
      </c>
      <c r="H42">
        <f t="shared" si="0"/>
        <v>1</v>
      </c>
      <c r="I42">
        <f t="shared" si="2"/>
        <v>200</v>
      </c>
      <c r="J42">
        <v>1</v>
      </c>
      <c r="K42">
        <f t="shared" si="3"/>
        <v>0</v>
      </c>
      <c r="T42">
        <v>41</v>
      </c>
    </row>
    <row r="43" spans="1:20" hidden="1" x14ac:dyDescent="0.3">
      <c r="A43" t="s">
        <v>53</v>
      </c>
      <c r="B43" s="3">
        <v>300</v>
      </c>
      <c r="C43">
        <v>1</v>
      </c>
      <c r="F43" t="s">
        <v>53</v>
      </c>
      <c r="G43" t="str">
        <f t="shared" si="1"/>
        <v>300mm</v>
      </c>
      <c r="H43">
        <f t="shared" si="0"/>
        <v>1</v>
      </c>
      <c r="I43">
        <f t="shared" si="2"/>
        <v>300</v>
      </c>
      <c r="J43">
        <v>1</v>
      </c>
      <c r="K43">
        <f t="shared" si="3"/>
        <v>0</v>
      </c>
      <c r="T43">
        <v>42</v>
      </c>
    </row>
    <row r="44" spans="1:20" hidden="1" x14ac:dyDescent="0.3">
      <c r="A44" t="s">
        <v>54</v>
      </c>
      <c r="B44" s="3">
        <v>50</v>
      </c>
      <c r="C44">
        <v>24</v>
      </c>
      <c r="F44" t="s">
        <v>54</v>
      </c>
      <c r="G44" t="str">
        <f t="shared" si="1"/>
        <v>50mm</v>
      </c>
      <c r="H44">
        <f t="shared" si="0"/>
        <v>24</v>
      </c>
      <c r="I44">
        <f t="shared" si="2"/>
        <v>50</v>
      </c>
      <c r="J44">
        <v>24</v>
      </c>
      <c r="K44">
        <f t="shared" si="3"/>
        <v>0</v>
      </c>
      <c r="T44">
        <v>43</v>
      </c>
    </row>
    <row r="45" spans="1:20" hidden="1" x14ac:dyDescent="0.3">
      <c r="A45" t="s">
        <v>55</v>
      </c>
      <c r="B45" s="3">
        <v>50</v>
      </c>
      <c r="C45">
        <v>29</v>
      </c>
      <c r="F45" t="s">
        <v>55</v>
      </c>
      <c r="G45" t="str">
        <f t="shared" si="1"/>
        <v>50mm</v>
      </c>
      <c r="H45">
        <f t="shared" si="0"/>
        <v>29</v>
      </c>
      <c r="I45">
        <f t="shared" si="2"/>
        <v>50</v>
      </c>
      <c r="J45">
        <v>29</v>
      </c>
      <c r="K45">
        <f t="shared" si="3"/>
        <v>0</v>
      </c>
      <c r="T45">
        <v>44</v>
      </c>
    </row>
    <row r="46" spans="1:20" hidden="1" x14ac:dyDescent="0.3">
      <c r="A46" t="s">
        <v>56</v>
      </c>
      <c r="B46" s="3">
        <v>80</v>
      </c>
      <c r="C46">
        <v>21</v>
      </c>
      <c r="F46" t="s">
        <v>56</v>
      </c>
      <c r="G46" t="str">
        <f t="shared" si="1"/>
        <v>80mm</v>
      </c>
      <c r="H46">
        <f t="shared" si="0"/>
        <v>21</v>
      </c>
      <c r="I46">
        <f t="shared" si="2"/>
        <v>80</v>
      </c>
      <c r="J46">
        <v>21</v>
      </c>
      <c r="K46">
        <f t="shared" si="3"/>
        <v>0</v>
      </c>
      <c r="T46">
        <v>45</v>
      </c>
    </row>
    <row r="47" spans="1:20" hidden="1" x14ac:dyDescent="0.3">
      <c r="A47" t="s">
        <v>57</v>
      </c>
      <c r="B47" s="3">
        <v>100</v>
      </c>
      <c r="C47">
        <v>3</v>
      </c>
      <c r="F47" t="s">
        <v>57</v>
      </c>
      <c r="G47" t="str">
        <f t="shared" si="1"/>
        <v>100mm</v>
      </c>
      <c r="H47">
        <f t="shared" si="0"/>
        <v>3</v>
      </c>
      <c r="I47">
        <f t="shared" si="2"/>
        <v>100</v>
      </c>
      <c r="J47">
        <v>3</v>
      </c>
      <c r="K47">
        <f t="shared" si="3"/>
        <v>0</v>
      </c>
      <c r="T47">
        <v>46</v>
      </c>
    </row>
    <row r="48" spans="1:20" hidden="1" x14ac:dyDescent="0.3">
      <c r="A48" t="s">
        <v>58</v>
      </c>
      <c r="B48" s="3">
        <v>50</v>
      </c>
      <c r="C48">
        <v>2</v>
      </c>
      <c r="F48" t="s">
        <v>58</v>
      </c>
      <c r="G48" t="str">
        <f t="shared" si="1"/>
        <v>50mm</v>
      </c>
      <c r="H48">
        <f t="shared" si="0"/>
        <v>2</v>
      </c>
      <c r="I48">
        <f t="shared" si="2"/>
        <v>50</v>
      </c>
      <c r="J48">
        <v>2</v>
      </c>
      <c r="K48">
        <f t="shared" si="3"/>
        <v>0</v>
      </c>
      <c r="T48">
        <v>47</v>
      </c>
    </row>
    <row r="49" spans="1:20" hidden="1" x14ac:dyDescent="0.3">
      <c r="A49" t="s">
        <v>59</v>
      </c>
      <c r="B49" s="3">
        <v>80</v>
      </c>
      <c r="C49">
        <v>2</v>
      </c>
      <c r="F49" t="s">
        <v>59</v>
      </c>
      <c r="G49" t="str">
        <f t="shared" si="1"/>
        <v>80mm</v>
      </c>
      <c r="H49">
        <f t="shared" si="0"/>
        <v>2</v>
      </c>
      <c r="I49">
        <f t="shared" si="2"/>
        <v>80</v>
      </c>
      <c r="J49">
        <v>2</v>
      </c>
      <c r="K49">
        <f t="shared" si="3"/>
        <v>0</v>
      </c>
      <c r="T49">
        <v>48</v>
      </c>
    </row>
    <row r="50" spans="1:20" hidden="1" x14ac:dyDescent="0.3">
      <c r="A50" t="s">
        <v>60</v>
      </c>
      <c r="B50" s="3">
        <v>50</v>
      </c>
      <c r="C50">
        <v>1</v>
      </c>
      <c r="F50" t="s">
        <v>60</v>
      </c>
      <c r="G50" t="str">
        <f t="shared" si="1"/>
        <v>50mm</v>
      </c>
      <c r="H50">
        <f t="shared" si="0"/>
        <v>1</v>
      </c>
      <c r="I50">
        <f t="shared" si="2"/>
        <v>50</v>
      </c>
      <c r="J50">
        <v>1</v>
      </c>
      <c r="K50">
        <f t="shared" si="3"/>
        <v>0</v>
      </c>
      <c r="T50">
        <v>49</v>
      </c>
    </row>
    <row r="51" spans="1:20" hidden="1" x14ac:dyDescent="0.3">
      <c r="A51" t="s">
        <v>61</v>
      </c>
      <c r="B51" s="3">
        <v>80</v>
      </c>
      <c r="C51">
        <v>1</v>
      </c>
      <c r="F51" t="s">
        <v>61</v>
      </c>
      <c r="G51" t="str">
        <f t="shared" si="1"/>
        <v>80mm</v>
      </c>
      <c r="H51">
        <f t="shared" si="0"/>
        <v>1</v>
      </c>
      <c r="I51">
        <f t="shared" si="2"/>
        <v>80</v>
      </c>
      <c r="J51">
        <v>1</v>
      </c>
      <c r="K51">
        <f t="shared" si="3"/>
        <v>0</v>
      </c>
      <c r="T51">
        <v>50</v>
      </c>
    </row>
    <row r="52" spans="1:20" hidden="1" x14ac:dyDescent="0.3">
      <c r="A52" t="s">
        <v>62</v>
      </c>
      <c r="B52" s="5">
        <v>200</v>
      </c>
      <c r="C52">
        <v>2</v>
      </c>
      <c r="F52" t="s">
        <v>62</v>
      </c>
      <c r="G52" t="str">
        <f t="shared" si="1"/>
        <v>200mm</v>
      </c>
      <c r="H52">
        <f t="shared" si="0"/>
        <v>2</v>
      </c>
      <c r="I52">
        <f t="shared" si="2"/>
        <v>200</v>
      </c>
      <c r="J52">
        <v>2</v>
      </c>
      <c r="K52">
        <f t="shared" si="3"/>
        <v>0</v>
      </c>
      <c r="T52">
        <v>51</v>
      </c>
    </row>
    <row r="53" spans="1:20" hidden="1" x14ac:dyDescent="0.3">
      <c r="A53" t="s">
        <v>63</v>
      </c>
      <c r="B53" s="5">
        <v>50</v>
      </c>
      <c r="C53">
        <v>2</v>
      </c>
      <c r="F53" t="s">
        <v>63</v>
      </c>
      <c r="G53" t="str">
        <f t="shared" si="1"/>
        <v>50mm</v>
      </c>
      <c r="H53">
        <f t="shared" si="0"/>
        <v>2</v>
      </c>
      <c r="I53">
        <f t="shared" si="2"/>
        <v>50</v>
      </c>
      <c r="J53">
        <v>2</v>
      </c>
      <c r="K53">
        <f t="shared" si="3"/>
        <v>0</v>
      </c>
      <c r="T53">
        <v>52</v>
      </c>
    </row>
    <row r="54" spans="1:20" hidden="1" x14ac:dyDescent="0.3">
      <c r="A54" t="s">
        <v>64</v>
      </c>
      <c r="B54" s="5">
        <v>200</v>
      </c>
      <c r="C54">
        <v>2</v>
      </c>
      <c r="F54" t="s">
        <v>64</v>
      </c>
      <c r="G54" t="str">
        <f t="shared" si="1"/>
        <v>200mm</v>
      </c>
      <c r="H54">
        <f t="shared" si="0"/>
        <v>2</v>
      </c>
      <c r="I54">
        <f t="shared" si="2"/>
        <v>200</v>
      </c>
      <c r="J54">
        <v>2</v>
      </c>
      <c r="K54">
        <f t="shared" si="3"/>
        <v>0</v>
      </c>
      <c r="T54">
        <v>53</v>
      </c>
    </row>
    <row r="55" spans="1:20" hidden="1" x14ac:dyDescent="0.3">
      <c r="A55" t="s">
        <v>65</v>
      </c>
      <c r="B55" s="5">
        <v>50</v>
      </c>
      <c r="C55">
        <v>4</v>
      </c>
      <c r="F55" t="s">
        <v>65</v>
      </c>
      <c r="G55" t="str">
        <f t="shared" si="1"/>
        <v>50mm</v>
      </c>
      <c r="H55">
        <f t="shared" si="0"/>
        <v>4</v>
      </c>
      <c r="I55">
        <f t="shared" si="2"/>
        <v>50</v>
      </c>
      <c r="J55">
        <v>4</v>
      </c>
      <c r="K55">
        <f t="shared" si="3"/>
        <v>0</v>
      </c>
      <c r="T55">
        <v>54</v>
      </c>
    </row>
    <row r="56" spans="1:20" hidden="1" x14ac:dyDescent="0.3">
      <c r="A56" t="s">
        <v>66</v>
      </c>
      <c r="B56" s="5">
        <v>80</v>
      </c>
      <c r="C56">
        <v>2</v>
      </c>
      <c r="F56" t="s">
        <v>66</v>
      </c>
      <c r="G56" t="str">
        <f t="shared" si="1"/>
        <v>80mm</v>
      </c>
      <c r="H56">
        <f t="shared" si="0"/>
        <v>2</v>
      </c>
      <c r="I56">
        <f t="shared" si="2"/>
        <v>80</v>
      </c>
      <c r="J56">
        <v>2</v>
      </c>
      <c r="K56">
        <f t="shared" si="3"/>
        <v>0</v>
      </c>
      <c r="T56">
        <v>55</v>
      </c>
    </row>
    <row r="57" spans="1:20" hidden="1" x14ac:dyDescent="0.3">
      <c r="A57" t="s">
        <v>67</v>
      </c>
      <c r="B57" s="5">
        <v>50</v>
      </c>
      <c r="C57">
        <v>2</v>
      </c>
      <c r="F57" t="s">
        <v>67</v>
      </c>
      <c r="G57" t="str">
        <f t="shared" si="1"/>
        <v>50mm</v>
      </c>
      <c r="H57">
        <f t="shared" si="0"/>
        <v>2</v>
      </c>
      <c r="I57">
        <f t="shared" si="2"/>
        <v>50</v>
      </c>
      <c r="J57">
        <v>2</v>
      </c>
      <c r="K57">
        <f t="shared" si="3"/>
        <v>0</v>
      </c>
      <c r="T57">
        <v>56</v>
      </c>
    </row>
    <row r="58" spans="1:20" hidden="1" x14ac:dyDescent="0.3">
      <c r="A58" t="s">
        <v>68</v>
      </c>
      <c r="B58" s="5">
        <v>80</v>
      </c>
      <c r="C58">
        <v>2</v>
      </c>
      <c r="F58" t="s">
        <v>68</v>
      </c>
      <c r="G58" t="str">
        <f t="shared" si="1"/>
        <v>80mm</v>
      </c>
      <c r="H58">
        <f t="shared" si="0"/>
        <v>2</v>
      </c>
      <c r="I58">
        <f t="shared" si="2"/>
        <v>80</v>
      </c>
      <c r="J58">
        <v>2</v>
      </c>
      <c r="K58">
        <f t="shared" si="3"/>
        <v>0</v>
      </c>
      <c r="T58">
        <v>57</v>
      </c>
    </row>
    <row r="59" spans="1:20" hidden="1" x14ac:dyDescent="0.3">
      <c r="A59" t="s">
        <v>69</v>
      </c>
      <c r="B59" s="5">
        <v>50</v>
      </c>
      <c r="C59">
        <v>2</v>
      </c>
      <c r="F59" t="s">
        <v>69</v>
      </c>
      <c r="G59" t="str">
        <f t="shared" si="1"/>
        <v>50mm</v>
      </c>
      <c r="H59">
        <f t="shared" si="0"/>
        <v>2</v>
      </c>
      <c r="I59">
        <f t="shared" si="2"/>
        <v>50</v>
      </c>
      <c r="J59">
        <v>2</v>
      </c>
      <c r="K59">
        <f t="shared" si="3"/>
        <v>0</v>
      </c>
      <c r="T59">
        <v>58</v>
      </c>
    </row>
    <row r="60" spans="1:20" hidden="1" x14ac:dyDescent="0.3">
      <c r="A60" t="s">
        <v>70</v>
      </c>
      <c r="B60" s="5">
        <v>80</v>
      </c>
      <c r="C60">
        <v>3</v>
      </c>
      <c r="F60" t="s">
        <v>70</v>
      </c>
      <c r="G60" t="str">
        <f t="shared" si="1"/>
        <v>80mm</v>
      </c>
      <c r="H60">
        <f t="shared" si="0"/>
        <v>3</v>
      </c>
      <c r="I60">
        <f t="shared" si="2"/>
        <v>80</v>
      </c>
      <c r="J60">
        <v>3</v>
      </c>
      <c r="K60">
        <f t="shared" si="3"/>
        <v>0</v>
      </c>
      <c r="T60">
        <v>59</v>
      </c>
    </row>
    <row r="61" spans="1:20" hidden="1" x14ac:dyDescent="0.3">
      <c r="A61" t="s">
        <v>71</v>
      </c>
      <c r="B61" s="5">
        <v>100</v>
      </c>
      <c r="C61">
        <v>2</v>
      </c>
      <c r="F61" t="s">
        <v>71</v>
      </c>
      <c r="G61" t="str">
        <f t="shared" si="1"/>
        <v>100mm</v>
      </c>
      <c r="H61">
        <f t="shared" si="0"/>
        <v>2</v>
      </c>
      <c r="I61">
        <f t="shared" si="2"/>
        <v>100</v>
      </c>
      <c r="J61">
        <v>2</v>
      </c>
      <c r="K61">
        <f t="shared" si="3"/>
        <v>0</v>
      </c>
      <c r="T61">
        <v>60</v>
      </c>
    </row>
    <row r="62" spans="1:20" hidden="1" x14ac:dyDescent="0.3">
      <c r="A62" t="s">
        <v>72</v>
      </c>
      <c r="B62" s="5">
        <v>50</v>
      </c>
      <c r="C62">
        <v>7</v>
      </c>
      <c r="F62" t="s">
        <v>72</v>
      </c>
      <c r="G62" t="str">
        <f t="shared" si="1"/>
        <v>50mm</v>
      </c>
      <c r="H62">
        <f t="shared" si="0"/>
        <v>7</v>
      </c>
      <c r="I62">
        <f t="shared" si="2"/>
        <v>50</v>
      </c>
      <c r="J62">
        <v>7</v>
      </c>
      <c r="K62">
        <f t="shared" si="3"/>
        <v>0</v>
      </c>
      <c r="T62">
        <v>61</v>
      </c>
    </row>
    <row r="63" spans="1:20" hidden="1" x14ac:dyDescent="0.3">
      <c r="A63" t="s">
        <v>73</v>
      </c>
      <c r="B63" s="5">
        <v>50</v>
      </c>
      <c r="C63">
        <v>2</v>
      </c>
      <c r="F63" t="s">
        <v>73</v>
      </c>
      <c r="G63" t="str">
        <f t="shared" si="1"/>
        <v>50mm</v>
      </c>
      <c r="H63">
        <f t="shared" si="0"/>
        <v>2</v>
      </c>
      <c r="I63">
        <f t="shared" si="2"/>
        <v>50</v>
      </c>
      <c r="J63">
        <v>2</v>
      </c>
      <c r="K63">
        <f t="shared" si="3"/>
        <v>0</v>
      </c>
      <c r="T63">
        <v>62</v>
      </c>
    </row>
    <row r="64" spans="1:20" hidden="1" x14ac:dyDescent="0.3">
      <c r="A64" t="s">
        <v>74</v>
      </c>
      <c r="B64" s="5">
        <v>50</v>
      </c>
      <c r="C64">
        <v>2</v>
      </c>
      <c r="F64" t="s">
        <v>74</v>
      </c>
      <c r="G64" t="str">
        <f t="shared" si="1"/>
        <v>50mm</v>
      </c>
      <c r="H64">
        <f t="shared" si="0"/>
        <v>2</v>
      </c>
      <c r="I64">
        <f t="shared" si="2"/>
        <v>50</v>
      </c>
      <c r="J64">
        <v>2</v>
      </c>
      <c r="K64">
        <f t="shared" si="3"/>
        <v>0</v>
      </c>
      <c r="T64">
        <v>63</v>
      </c>
    </row>
    <row r="65" spans="1:20" hidden="1" x14ac:dyDescent="0.3">
      <c r="A65" t="s">
        <v>75</v>
      </c>
      <c r="B65" s="5">
        <v>50</v>
      </c>
      <c r="C65">
        <v>22</v>
      </c>
      <c r="F65" t="s">
        <v>75</v>
      </c>
      <c r="G65" t="str">
        <f t="shared" si="1"/>
        <v>50mm</v>
      </c>
      <c r="H65">
        <f t="shared" si="0"/>
        <v>22</v>
      </c>
      <c r="I65">
        <f t="shared" si="2"/>
        <v>50</v>
      </c>
      <c r="J65">
        <v>22</v>
      </c>
      <c r="K65">
        <f t="shared" si="3"/>
        <v>0</v>
      </c>
      <c r="T65">
        <v>64</v>
      </c>
    </row>
    <row r="66" spans="1:20" hidden="1" x14ac:dyDescent="0.3">
      <c r="A66" t="s">
        <v>76</v>
      </c>
      <c r="B66" s="5">
        <v>50</v>
      </c>
      <c r="C66">
        <v>2</v>
      </c>
      <c r="F66" t="s">
        <v>76</v>
      </c>
      <c r="G66" t="str">
        <f t="shared" si="1"/>
        <v>50mm</v>
      </c>
      <c r="H66">
        <f t="shared" ref="H66:H129" si="4">SUMIF(A:A,F66,C:C)-COUNTIF(L:L,F66)</f>
        <v>2</v>
      </c>
      <c r="I66">
        <f t="shared" si="2"/>
        <v>50</v>
      </c>
      <c r="J66">
        <v>2</v>
      </c>
      <c r="K66">
        <f t="shared" si="3"/>
        <v>0</v>
      </c>
      <c r="T66">
        <v>65</v>
      </c>
    </row>
    <row r="67" spans="1:20" hidden="1" x14ac:dyDescent="0.3">
      <c r="A67" t="s">
        <v>77</v>
      </c>
      <c r="B67" s="5">
        <v>50</v>
      </c>
      <c r="C67">
        <v>2</v>
      </c>
      <c r="F67" t="s">
        <v>77</v>
      </c>
      <c r="G67" t="str">
        <f t="shared" ref="G67:G130" si="5">VLOOKUP(F67,A:B,2,FALSE)&amp;"mm"</f>
        <v>50mm</v>
      </c>
      <c r="H67">
        <f t="shared" si="4"/>
        <v>2</v>
      </c>
      <c r="I67">
        <f t="shared" ref="I67:I130" si="6">VLOOKUP(F67,A:B,2,FALSE)</f>
        <v>50</v>
      </c>
      <c r="J67">
        <v>2</v>
      </c>
      <c r="K67">
        <f t="shared" ref="K67:K130" si="7">H67-J67</f>
        <v>0</v>
      </c>
      <c r="T67">
        <v>66</v>
      </c>
    </row>
    <row r="68" spans="1:20" hidden="1" x14ac:dyDescent="0.3">
      <c r="A68" t="s">
        <v>78</v>
      </c>
      <c r="B68" s="5">
        <v>80</v>
      </c>
      <c r="C68">
        <v>2</v>
      </c>
      <c r="F68" t="s">
        <v>78</v>
      </c>
      <c r="G68" t="str">
        <f t="shared" si="5"/>
        <v>80mm</v>
      </c>
      <c r="H68">
        <f t="shared" si="4"/>
        <v>2</v>
      </c>
      <c r="I68">
        <f t="shared" si="6"/>
        <v>80</v>
      </c>
      <c r="J68">
        <v>2</v>
      </c>
      <c r="K68">
        <f t="shared" si="7"/>
        <v>0</v>
      </c>
      <c r="T68">
        <v>67</v>
      </c>
    </row>
    <row r="69" spans="1:20" hidden="1" x14ac:dyDescent="0.3">
      <c r="A69" t="s">
        <v>79</v>
      </c>
      <c r="B69" s="5">
        <v>50</v>
      </c>
      <c r="C69">
        <v>2</v>
      </c>
      <c r="F69" t="s">
        <v>79</v>
      </c>
      <c r="G69" t="str">
        <f t="shared" si="5"/>
        <v>50mm</v>
      </c>
      <c r="H69">
        <f t="shared" si="4"/>
        <v>2</v>
      </c>
      <c r="I69">
        <f t="shared" si="6"/>
        <v>50</v>
      </c>
      <c r="J69">
        <v>2</v>
      </c>
      <c r="K69">
        <f t="shared" si="7"/>
        <v>0</v>
      </c>
      <c r="T69">
        <v>68</v>
      </c>
    </row>
    <row r="70" spans="1:20" hidden="1" x14ac:dyDescent="0.3">
      <c r="A70" t="s">
        <v>80</v>
      </c>
      <c r="B70" s="5">
        <v>100</v>
      </c>
      <c r="C70">
        <v>4</v>
      </c>
      <c r="F70" t="s">
        <v>80</v>
      </c>
      <c r="G70" t="str">
        <f t="shared" si="5"/>
        <v>100mm</v>
      </c>
      <c r="H70">
        <f t="shared" si="4"/>
        <v>4</v>
      </c>
      <c r="I70">
        <f t="shared" si="6"/>
        <v>100</v>
      </c>
      <c r="J70">
        <v>4</v>
      </c>
      <c r="K70">
        <f t="shared" si="7"/>
        <v>0</v>
      </c>
      <c r="T70">
        <v>69</v>
      </c>
    </row>
    <row r="71" spans="1:20" hidden="1" x14ac:dyDescent="0.3">
      <c r="A71" t="s">
        <v>81</v>
      </c>
      <c r="B71" s="5">
        <v>100</v>
      </c>
      <c r="C71">
        <v>2</v>
      </c>
      <c r="F71" t="s">
        <v>81</v>
      </c>
      <c r="G71" t="str">
        <f t="shared" si="5"/>
        <v>100mm</v>
      </c>
      <c r="H71">
        <f t="shared" si="4"/>
        <v>2</v>
      </c>
      <c r="I71">
        <f t="shared" si="6"/>
        <v>100</v>
      </c>
      <c r="J71">
        <v>2</v>
      </c>
      <c r="K71">
        <f t="shared" si="7"/>
        <v>0</v>
      </c>
      <c r="T71">
        <v>70</v>
      </c>
    </row>
    <row r="72" spans="1:20" hidden="1" x14ac:dyDescent="0.3">
      <c r="A72" t="s">
        <v>82</v>
      </c>
      <c r="B72" s="5">
        <v>200</v>
      </c>
      <c r="C72">
        <v>2</v>
      </c>
      <c r="F72" t="s">
        <v>82</v>
      </c>
      <c r="G72" t="str">
        <f t="shared" si="5"/>
        <v>200mm</v>
      </c>
      <c r="H72">
        <f t="shared" si="4"/>
        <v>2</v>
      </c>
      <c r="I72">
        <f t="shared" si="6"/>
        <v>200</v>
      </c>
      <c r="J72">
        <v>2</v>
      </c>
      <c r="K72">
        <f t="shared" si="7"/>
        <v>0</v>
      </c>
      <c r="T72">
        <v>71</v>
      </c>
    </row>
    <row r="73" spans="1:20" hidden="1" x14ac:dyDescent="0.3">
      <c r="A73" t="s">
        <v>83</v>
      </c>
      <c r="B73" s="5">
        <v>250</v>
      </c>
      <c r="C73">
        <v>2</v>
      </c>
      <c r="F73" t="s">
        <v>83</v>
      </c>
      <c r="G73" t="str">
        <f t="shared" si="5"/>
        <v>250mm</v>
      </c>
      <c r="H73">
        <f t="shared" si="4"/>
        <v>2</v>
      </c>
      <c r="I73">
        <f t="shared" si="6"/>
        <v>250</v>
      </c>
      <c r="J73">
        <v>2</v>
      </c>
      <c r="K73">
        <f t="shared" si="7"/>
        <v>0</v>
      </c>
      <c r="T73">
        <v>72</v>
      </c>
    </row>
    <row r="74" spans="1:20" hidden="1" x14ac:dyDescent="0.3">
      <c r="A74" t="s">
        <v>84</v>
      </c>
      <c r="B74" s="5">
        <v>50</v>
      </c>
      <c r="C74">
        <v>2</v>
      </c>
      <c r="F74" t="s">
        <v>84</v>
      </c>
      <c r="G74" t="str">
        <f t="shared" si="5"/>
        <v>50mm</v>
      </c>
      <c r="H74">
        <f t="shared" si="4"/>
        <v>2</v>
      </c>
      <c r="I74">
        <f t="shared" si="6"/>
        <v>50</v>
      </c>
      <c r="J74">
        <v>2</v>
      </c>
      <c r="K74">
        <f t="shared" si="7"/>
        <v>0</v>
      </c>
      <c r="T74">
        <v>73</v>
      </c>
    </row>
    <row r="75" spans="1:20" hidden="1" x14ac:dyDescent="0.3">
      <c r="A75" t="s">
        <v>85</v>
      </c>
      <c r="B75" s="5">
        <v>80</v>
      </c>
      <c r="C75">
        <v>1</v>
      </c>
      <c r="F75" t="s">
        <v>85</v>
      </c>
      <c r="G75" t="str">
        <f t="shared" si="5"/>
        <v>80mm</v>
      </c>
      <c r="H75">
        <f t="shared" si="4"/>
        <v>1</v>
      </c>
      <c r="I75">
        <f t="shared" si="6"/>
        <v>80</v>
      </c>
      <c r="J75">
        <v>1</v>
      </c>
      <c r="K75">
        <f t="shared" si="7"/>
        <v>0</v>
      </c>
      <c r="T75">
        <v>74</v>
      </c>
    </row>
    <row r="76" spans="1:20" hidden="1" x14ac:dyDescent="0.3">
      <c r="A76" t="s">
        <v>86</v>
      </c>
      <c r="B76" s="5">
        <v>50</v>
      </c>
      <c r="C76">
        <v>2</v>
      </c>
      <c r="F76" t="s">
        <v>86</v>
      </c>
      <c r="G76" t="str">
        <f t="shared" si="5"/>
        <v>50mm</v>
      </c>
      <c r="H76">
        <f t="shared" si="4"/>
        <v>2</v>
      </c>
      <c r="I76">
        <f t="shared" si="6"/>
        <v>50</v>
      </c>
      <c r="J76">
        <v>2</v>
      </c>
      <c r="K76">
        <f t="shared" si="7"/>
        <v>0</v>
      </c>
      <c r="T76">
        <v>75</v>
      </c>
    </row>
    <row r="77" spans="1:20" hidden="1" x14ac:dyDescent="0.3">
      <c r="A77" t="s">
        <v>87</v>
      </c>
      <c r="B77" s="5">
        <v>50</v>
      </c>
      <c r="C77">
        <v>5</v>
      </c>
      <c r="F77" t="s">
        <v>87</v>
      </c>
      <c r="G77" t="str">
        <f t="shared" si="5"/>
        <v>50mm</v>
      </c>
      <c r="H77">
        <f t="shared" si="4"/>
        <v>5</v>
      </c>
      <c r="I77">
        <f t="shared" si="6"/>
        <v>50</v>
      </c>
      <c r="J77">
        <v>5</v>
      </c>
      <c r="K77">
        <f t="shared" si="7"/>
        <v>0</v>
      </c>
      <c r="T77">
        <v>76</v>
      </c>
    </row>
    <row r="78" spans="1:20" hidden="1" x14ac:dyDescent="0.3">
      <c r="A78" t="s">
        <v>88</v>
      </c>
      <c r="B78" s="5">
        <v>80</v>
      </c>
      <c r="C78">
        <v>2</v>
      </c>
      <c r="F78" t="s">
        <v>88</v>
      </c>
      <c r="G78" t="str">
        <f t="shared" si="5"/>
        <v>80mm</v>
      </c>
      <c r="H78">
        <f t="shared" si="4"/>
        <v>2</v>
      </c>
      <c r="I78">
        <f t="shared" si="6"/>
        <v>80</v>
      </c>
      <c r="J78">
        <v>2</v>
      </c>
      <c r="K78">
        <f t="shared" si="7"/>
        <v>0</v>
      </c>
      <c r="T78">
        <v>77</v>
      </c>
    </row>
    <row r="79" spans="1:20" hidden="1" x14ac:dyDescent="0.3">
      <c r="A79" t="s">
        <v>89</v>
      </c>
      <c r="B79" s="5">
        <v>100</v>
      </c>
      <c r="C79">
        <v>3</v>
      </c>
      <c r="F79" t="s">
        <v>89</v>
      </c>
      <c r="G79" t="str">
        <f t="shared" si="5"/>
        <v>100mm</v>
      </c>
      <c r="H79">
        <f t="shared" si="4"/>
        <v>3</v>
      </c>
      <c r="I79">
        <f t="shared" si="6"/>
        <v>100</v>
      </c>
      <c r="J79">
        <v>3</v>
      </c>
      <c r="K79">
        <f t="shared" si="7"/>
        <v>0</v>
      </c>
      <c r="T79">
        <v>78</v>
      </c>
    </row>
    <row r="80" spans="1:20" hidden="1" x14ac:dyDescent="0.3">
      <c r="A80" t="s">
        <v>90</v>
      </c>
      <c r="B80" s="5">
        <v>150</v>
      </c>
      <c r="C80">
        <v>2</v>
      </c>
      <c r="F80" t="s">
        <v>90</v>
      </c>
      <c r="G80" t="str">
        <f t="shared" si="5"/>
        <v>150mm</v>
      </c>
      <c r="H80">
        <f t="shared" si="4"/>
        <v>2</v>
      </c>
      <c r="I80">
        <f t="shared" si="6"/>
        <v>150</v>
      </c>
      <c r="J80">
        <v>2</v>
      </c>
      <c r="K80">
        <f t="shared" si="7"/>
        <v>0</v>
      </c>
      <c r="T80">
        <v>79</v>
      </c>
    </row>
    <row r="81" spans="1:20" hidden="1" x14ac:dyDescent="0.3">
      <c r="A81" t="s">
        <v>91</v>
      </c>
      <c r="B81" s="5">
        <v>50</v>
      </c>
      <c r="C81">
        <v>1</v>
      </c>
      <c r="F81" t="s">
        <v>91</v>
      </c>
      <c r="G81" t="str">
        <f t="shared" si="5"/>
        <v>50mm</v>
      </c>
      <c r="H81">
        <f t="shared" si="4"/>
        <v>1</v>
      </c>
      <c r="I81">
        <f t="shared" si="6"/>
        <v>50</v>
      </c>
      <c r="J81">
        <v>1</v>
      </c>
      <c r="K81">
        <f t="shared" si="7"/>
        <v>0</v>
      </c>
      <c r="T81">
        <v>80</v>
      </c>
    </row>
    <row r="82" spans="1:20" hidden="1" x14ac:dyDescent="0.3">
      <c r="A82" t="s">
        <v>92</v>
      </c>
      <c r="B82" s="5">
        <v>50</v>
      </c>
      <c r="C82">
        <v>1</v>
      </c>
      <c r="F82" t="s">
        <v>92</v>
      </c>
      <c r="G82" t="str">
        <f t="shared" si="5"/>
        <v>50mm</v>
      </c>
      <c r="H82">
        <f t="shared" si="4"/>
        <v>1</v>
      </c>
      <c r="I82">
        <f t="shared" si="6"/>
        <v>50</v>
      </c>
      <c r="J82">
        <v>1</v>
      </c>
      <c r="K82">
        <f t="shared" si="7"/>
        <v>0</v>
      </c>
      <c r="T82">
        <v>81</v>
      </c>
    </row>
    <row r="83" spans="1:20" hidden="1" x14ac:dyDescent="0.3">
      <c r="A83" t="s">
        <v>93</v>
      </c>
      <c r="B83" s="5">
        <v>50</v>
      </c>
      <c r="C83">
        <v>3</v>
      </c>
      <c r="F83" t="s">
        <v>93</v>
      </c>
      <c r="G83" t="str">
        <f t="shared" si="5"/>
        <v>50mm</v>
      </c>
      <c r="H83">
        <f t="shared" si="4"/>
        <v>3</v>
      </c>
      <c r="I83">
        <f t="shared" si="6"/>
        <v>50</v>
      </c>
      <c r="J83">
        <v>3</v>
      </c>
      <c r="K83">
        <f t="shared" si="7"/>
        <v>0</v>
      </c>
      <c r="T83">
        <v>82</v>
      </c>
    </row>
    <row r="84" spans="1:20" hidden="1" x14ac:dyDescent="0.3">
      <c r="A84" t="s">
        <v>94</v>
      </c>
      <c r="B84" s="5">
        <v>80</v>
      </c>
      <c r="C84">
        <v>2</v>
      </c>
      <c r="F84" t="s">
        <v>94</v>
      </c>
      <c r="G84" t="str">
        <f t="shared" si="5"/>
        <v>80mm</v>
      </c>
      <c r="H84">
        <f t="shared" si="4"/>
        <v>2</v>
      </c>
      <c r="I84">
        <f t="shared" si="6"/>
        <v>80</v>
      </c>
      <c r="J84">
        <v>2</v>
      </c>
      <c r="K84">
        <f t="shared" si="7"/>
        <v>0</v>
      </c>
      <c r="T84">
        <v>83</v>
      </c>
    </row>
    <row r="85" spans="1:20" hidden="1" x14ac:dyDescent="0.3">
      <c r="A85" t="s">
        <v>95</v>
      </c>
      <c r="B85" s="5">
        <v>100</v>
      </c>
      <c r="C85">
        <v>1</v>
      </c>
      <c r="F85" t="s">
        <v>95</v>
      </c>
      <c r="G85" t="str">
        <f t="shared" si="5"/>
        <v>100mm</v>
      </c>
      <c r="H85">
        <f t="shared" si="4"/>
        <v>1</v>
      </c>
      <c r="I85">
        <f t="shared" si="6"/>
        <v>100</v>
      </c>
      <c r="J85">
        <v>1</v>
      </c>
      <c r="K85">
        <f t="shared" si="7"/>
        <v>0</v>
      </c>
      <c r="T85">
        <v>84</v>
      </c>
    </row>
    <row r="86" spans="1:20" hidden="1" x14ac:dyDescent="0.3">
      <c r="A86" t="s">
        <v>96</v>
      </c>
      <c r="B86" s="5">
        <v>50</v>
      </c>
      <c r="C86">
        <v>4</v>
      </c>
      <c r="F86" t="s">
        <v>96</v>
      </c>
      <c r="G86" t="str">
        <f t="shared" si="5"/>
        <v>50mm</v>
      </c>
      <c r="H86">
        <f t="shared" si="4"/>
        <v>4</v>
      </c>
      <c r="I86">
        <f t="shared" si="6"/>
        <v>50</v>
      </c>
      <c r="J86">
        <v>4</v>
      </c>
      <c r="K86">
        <f t="shared" si="7"/>
        <v>0</v>
      </c>
      <c r="T86">
        <v>85</v>
      </c>
    </row>
    <row r="87" spans="1:20" hidden="1" x14ac:dyDescent="0.3">
      <c r="A87" t="s">
        <v>97</v>
      </c>
      <c r="B87" s="5">
        <v>80</v>
      </c>
      <c r="C87">
        <v>3</v>
      </c>
      <c r="F87" t="s">
        <v>97</v>
      </c>
      <c r="G87" t="str">
        <f t="shared" si="5"/>
        <v>80mm</v>
      </c>
      <c r="H87">
        <f t="shared" si="4"/>
        <v>3</v>
      </c>
      <c r="I87">
        <f t="shared" si="6"/>
        <v>80</v>
      </c>
      <c r="J87">
        <v>3</v>
      </c>
      <c r="K87">
        <f t="shared" si="7"/>
        <v>0</v>
      </c>
      <c r="T87">
        <v>86</v>
      </c>
    </row>
    <row r="88" spans="1:20" hidden="1" x14ac:dyDescent="0.3">
      <c r="A88" t="s">
        <v>98</v>
      </c>
      <c r="B88" s="5">
        <v>150</v>
      </c>
      <c r="C88">
        <v>2</v>
      </c>
      <c r="F88" t="s">
        <v>98</v>
      </c>
      <c r="G88" t="str">
        <f t="shared" si="5"/>
        <v>150mm</v>
      </c>
      <c r="H88">
        <f t="shared" si="4"/>
        <v>2</v>
      </c>
      <c r="I88">
        <f t="shared" si="6"/>
        <v>150</v>
      </c>
      <c r="J88">
        <v>2</v>
      </c>
      <c r="K88">
        <f t="shared" si="7"/>
        <v>0</v>
      </c>
      <c r="T88">
        <v>87</v>
      </c>
    </row>
    <row r="89" spans="1:20" hidden="1" x14ac:dyDescent="0.3">
      <c r="A89" t="s">
        <v>99</v>
      </c>
      <c r="B89" s="5">
        <v>50</v>
      </c>
      <c r="C89">
        <v>1</v>
      </c>
      <c r="F89" t="s">
        <v>99</v>
      </c>
      <c r="G89" t="str">
        <f t="shared" si="5"/>
        <v>50mm</v>
      </c>
      <c r="H89">
        <f t="shared" si="4"/>
        <v>1</v>
      </c>
      <c r="I89">
        <f t="shared" si="6"/>
        <v>50</v>
      </c>
      <c r="J89">
        <v>1</v>
      </c>
      <c r="K89">
        <f t="shared" si="7"/>
        <v>0</v>
      </c>
      <c r="T89">
        <v>88</v>
      </c>
    </row>
    <row r="90" spans="1:20" hidden="1" x14ac:dyDescent="0.3">
      <c r="A90" t="s">
        <v>100</v>
      </c>
      <c r="B90" s="5">
        <v>80</v>
      </c>
      <c r="C90">
        <v>3</v>
      </c>
      <c r="F90" t="s">
        <v>100</v>
      </c>
      <c r="G90" t="str">
        <f t="shared" si="5"/>
        <v>80mm</v>
      </c>
      <c r="H90">
        <f t="shared" si="4"/>
        <v>3</v>
      </c>
      <c r="I90">
        <f t="shared" si="6"/>
        <v>80</v>
      </c>
      <c r="J90">
        <v>3</v>
      </c>
      <c r="K90">
        <f t="shared" si="7"/>
        <v>0</v>
      </c>
      <c r="T90">
        <v>89</v>
      </c>
    </row>
    <row r="91" spans="1:20" hidden="1" x14ac:dyDescent="0.3">
      <c r="A91" t="s">
        <v>101</v>
      </c>
      <c r="B91" s="5">
        <v>50</v>
      </c>
      <c r="C91">
        <v>5</v>
      </c>
      <c r="F91" t="s">
        <v>101</v>
      </c>
      <c r="G91" t="str">
        <f t="shared" si="5"/>
        <v>50mm</v>
      </c>
      <c r="H91">
        <f t="shared" si="4"/>
        <v>5</v>
      </c>
      <c r="I91">
        <f t="shared" si="6"/>
        <v>50</v>
      </c>
      <c r="J91">
        <v>5</v>
      </c>
      <c r="K91">
        <f t="shared" si="7"/>
        <v>0</v>
      </c>
      <c r="T91">
        <v>90</v>
      </c>
    </row>
    <row r="92" spans="1:20" x14ac:dyDescent="0.3">
      <c r="A92" t="s">
        <v>102</v>
      </c>
      <c r="B92" s="5">
        <v>200</v>
      </c>
      <c r="C92">
        <v>3</v>
      </c>
      <c r="F92" t="s">
        <v>102</v>
      </c>
      <c r="G92" t="str">
        <f t="shared" si="5"/>
        <v>200mm</v>
      </c>
      <c r="H92">
        <f t="shared" si="4"/>
        <v>3</v>
      </c>
      <c r="I92">
        <f t="shared" si="6"/>
        <v>200</v>
      </c>
      <c r="J92">
        <v>0</v>
      </c>
      <c r="K92">
        <f t="shared" si="7"/>
        <v>3</v>
      </c>
      <c r="T92">
        <v>91</v>
      </c>
    </row>
    <row r="93" spans="1:20" hidden="1" x14ac:dyDescent="0.3">
      <c r="A93" t="s">
        <v>103</v>
      </c>
      <c r="B93" s="5">
        <v>50</v>
      </c>
      <c r="C93">
        <v>1</v>
      </c>
      <c r="F93" t="s">
        <v>103</v>
      </c>
      <c r="G93" t="str">
        <f t="shared" si="5"/>
        <v>50mm</v>
      </c>
      <c r="H93">
        <f t="shared" si="4"/>
        <v>1</v>
      </c>
      <c r="I93">
        <f t="shared" si="6"/>
        <v>50</v>
      </c>
      <c r="J93">
        <v>1</v>
      </c>
      <c r="K93">
        <f t="shared" si="7"/>
        <v>0</v>
      </c>
      <c r="T93">
        <v>92</v>
      </c>
    </row>
    <row r="94" spans="1:20" hidden="1" x14ac:dyDescent="0.3">
      <c r="A94" t="s">
        <v>104</v>
      </c>
      <c r="B94" s="5">
        <v>50</v>
      </c>
      <c r="C94">
        <v>1</v>
      </c>
      <c r="F94" t="s">
        <v>104</v>
      </c>
      <c r="G94" t="str">
        <f t="shared" si="5"/>
        <v>50mm</v>
      </c>
      <c r="H94">
        <f t="shared" si="4"/>
        <v>1</v>
      </c>
      <c r="I94">
        <f t="shared" si="6"/>
        <v>50</v>
      </c>
      <c r="J94">
        <v>1</v>
      </c>
      <c r="K94">
        <f t="shared" si="7"/>
        <v>0</v>
      </c>
      <c r="T94">
        <v>93</v>
      </c>
    </row>
    <row r="95" spans="1:20" hidden="1" x14ac:dyDescent="0.3">
      <c r="A95" t="s">
        <v>105</v>
      </c>
      <c r="B95" s="5">
        <v>50</v>
      </c>
      <c r="C95">
        <v>2</v>
      </c>
      <c r="F95" t="s">
        <v>105</v>
      </c>
      <c r="G95" t="str">
        <f t="shared" si="5"/>
        <v>50mm</v>
      </c>
      <c r="H95">
        <f t="shared" si="4"/>
        <v>2</v>
      </c>
      <c r="I95">
        <f t="shared" si="6"/>
        <v>50</v>
      </c>
      <c r="J95">
        <v>2</v>
      </c>
      <c r="K95">
        <f t="shared" si="7"/>
        <v>0</v>
      </c>
      <c r="T95">
        <v>94</v>
      </c>
    </row>
    <row r="96" spans="1:20" x14ac:dyDescent="0.3">
      <c r="A96" t="s">
        <v>106</v>
      </c>
      <c r="B96" s="5">
        <v>50</v>
      </c>
      <c r="C96">
        <v>92</v>
      </c>
      <c r="F96" t="s">
        <v>106</v>
      </c>
      <c r="G96" t="str">
        <f t="shared" si="5"/>
        <v>50mm</v>
      </c>
      <c r="H96">
        <f t="shared" si="4"/>
        <v>92</v>
      </c>
      <c r="I96">
        <f t="shared" si="6"/>
        <v>50</v>
      </c>
      <c r="J96">
        <v>77</v>
      </c>
      <c r="K96">
        <f t="shared" si="7"/>
        <v>15</v>
      </c>
      <c r="T96">
        <v>95</v>
      </c>
    </row>
    <row r="97" spans="1:20" hidden="1" x14ac:dyDescent="0.3">
      <c r="A97" t="s">
        <v>107</v>
      </c>
      <c r="B97" s="5">
        <v>80</v>
      </c>
      <c r="C97">
        <v>27</v>
      </c>
      <c r="F97" t="s">
        <v>107</v>
      </c>
      <c r="G97" t="str">
        <f t="shared" si="5"/>
        <v>80mm</v>
      </c>
      <c r="H97">
        <f t="shared" si="4"/>
        <v>27</v>
      </c>
      <c r="I97">
        <f t="shared" si="6"/>
        <v>80</v>
      </c>
      <c r="J97">
        <v>27</v>
      </c>
      <c r="K97">
        <f t="shared" si="7"/>
        <v>0</v>
      </c>
      <c r="T97">
        <v>96</v>
      </c>
    </row>
    <row r="98" spans="1:20" hidden="1" x14ac:dyDescent="0.3">
      <c r="A98" t="s">
        <v>108</v>
      </c>
      <c r="B98" s="5">
        <v>150</v>
      </c>
      <c r="C98">
        <v>1</v>
      </c>
      <c r="F98" t="s">
        <v>108</v>
      </c>
      <c r="G98" t="str">
        <f t="shared" si="5"/>
        <v>150mm</v>
      </c>
      <c r="H98">
        <f t="shared" si="4"/>
        <v>1</v>
      </c>
      <c r="I98">
        <f t="shared" si="6"/>
        <v>150</v>
      </c>
      <c r="J98">
        <v>1</v>
      </c>
      <c r="K98">
        <f t="shared" si="7"/>
        <v>0</v>
      </c>
      <c r="T98">
        <v>97</v>
      </c>
    </row>
    <row r="99" spans="1:20" x14ac:dyDescent="0.3">
      <c r="A99" t="s">
        <v>109</v>
      </c>
      <c r="B99" s="5">
        <v>50</v>
      </c>
      <c r="C99">
        <v>1</v>
      </c>
      <c r="F99" t="s">
        <v>109</v>
      </c>
      <c r="G99" t="str">
        <f t="shared" si="5"/>
        <v>50mm</v>
      </c>
      <c r="H99">
        <f t="shared" si="4"/>
        <v>1</v>
      </c>
      <c r="I99">
        <f t="shared" si="6"/>
        <v>50</v>
      </c>
      <c r="J99">
        <v>0</v>
      </c>
      <c r="K99">
        <f t="shared" si="7"/>
        <v>1</v>
      </c>
      <c r="T99">
        <v>98</v>
      </c>
    </row>
    <row r="100" spans="1:20" x14ac:dyDescent="0.3">
      <c r="A100" t="s">
        <v>110</v>
      </c>
      <c r="B100" s="5">
        <v>200</v>
      </c>
      <c r="C100">
        <v>1</v>
      </c>
      <c r="F100" t="s">
        <v>110</v>
      </c>
      <c r="G100" t="str">
        <f t="shared" si="5"/>
        <v>200mm</v>
      </c>
      <c r="H100">
        <f t="shared" si="4"/>
        <v>1</v>
      </c>
      <c r="I100">
        <f t="shared" si="6"/>
        <v>200</v>
      </c>
      <c r="J100">
        <v>0</v>
      </c>
      <c r="K100">
        <f t="shared" si="7"/>
        <v>1</v>
      </c>
      <c r="T100">
        <v>99</v>
      </c>
    </row>
    <row r="101" spans="1:20" hidden="1" x14ac:dyDescent="0.3">
      <c r="A101" t="s">
        <v>111</v>
      </c>
      <c r="B101" s="5">
        <v>100</v>
      </c>
      <c r="C101">
        <v>2</v>
      </c>
      <c r="F101" t="s">
        <v>111</v>
      </c>
      <c r="G101" t="str">
        <f t="shared" si="5"/>
        <v>100mm</v>
      </c>
      <c r="H101">
        <f t="shared" si="4"/>
        <v>2</v>
      </c>
      <c r="I101">
        <f t="shared" si="6"/>
        <v>100</v>
      </c>
      <c r="J101">
        <v>2</v>
      </c>
      <c r="K101">
        <f t="shared" si="7"/>
        <v>0</v>
      </c>
      <c r="T101">
        <v>100</v>
      </c>
    </row>
    <row r="102" spans="1:20" x14ac:dyDescent="0.3">
      <c r="A102" t="s">
        <v>112</v>
      </c>
      <c r="B102" s="5">
        <v>80</v>
      </c>
      <c r="C102">
        <v>2</v>
      </c>
      <c r="F102" t="s">
        <v>112</v>
      </c>
      <c r="G102" t="str">
        <f t="shared" si="5"/>
        <v>80mm</v>
      </c>
      <c r="H102">
        <f t="shared" si="4"/>
        <v>2</v>
      </c>
      <c r="I102">
        <f t="shared" si="6"/>
        <v>80</v>
      </c>
      <c r="J102">
        <v>0</v>
      </c>
      <c r="K102">
        <f t="shared" si="7"/>
        <v>2</v>
      </c>
      <c r="T102">
        <v>101</v>
      </c>
    </row>
    <row r="103" spans="1:20" x14ac:dyDescent="0.3">
      <c r="A103" t="s">
        <v>113</v>
      </c>
      <c r="B103" s="5">
        <v>80</v>
      </c>
      <c r="C103">
        <v>1</v>
      </c>
      <c r="F103" t="s">
        <v>113</v>
      </c>
      <c r="G103" t="str">
        <f t="shared" si="5"/>
        <v>80mm</v>
      </c>
      <c r="H103">
        <f t="shared" si="4"/>
        <v>1</v>
      </c>
      <c r="I103">
        <f t="shared" si="6"/>
        <v>80</v>
      </c>
      <c r="J103">
        <v>0</v>
      </c>
      <c r="K103">
        <f t="shared" si="7"/>
        <v>1</v>
      </c>
      <c r="T103">
        <v>102</v>
      </c>
    </row>
    <row r="104" spans="1:20" hidden="1" x14ac:dyDescent="0.3">
      <c r="A104" t="s">
        <v>114</v>
      </c>
      <c r="B104" s="5">
        <v>100</v>
      </c>
      <c r="C104">
        <v>2</v>
      </c>
      <c r="F104" t="s">
        <v>114</v>
      </c>
      <c r="G104" t="str">
        <f t="shared" si="5"/>
        <v>100mm</v>
      </c>
      <c r="H104">
        <f t="shared" si="4"/>
        <v>6</v>
      </c>
      <c r="I104">
        <f t="shared" si="6"/>
        <v>100</v>
      </c>
      <c r="J104">
        <v>6</v>
      </c>
      <c r="K104">
        <f t="shared" si="7"/>
        <v>0</v>
      </c>
      <c r="T104">
        <v>103</v>
      </c>
    </row>
    <row r="105" spans="1:20" x14ac:dyDescent="0.3">
      <c r="A105" t="s">
        <v>114</v>
      </c>
      <c r="B105" s="5">
        <v>150</v>
      </c>
      <c r="C105">
        <v>4</v>
      </c>
      <c r="F105" t="s">
        <v>115</v>
      </c>
      <c r="G105" t="str">
        <f t="shared" si="5"/>
        <v>200mm</v>
      </c>
      <c r="H105">
        <f t="shared" si="4"/>
        <v>1</v>
      </c>
      <c r="I105">
        <f t="shared" si="6"/>
        <v>200</v>
      </c>
      <c r="J105">
        <v>0</v>
      </c>
      <c r="K105">
        <f t="shared" si="7"/>
        <v>1</v>
      </c>
      <c r="T105">
        <v>104</v>
      </c>
    </row>
    <row r="106" spans="1:20" hidden="1" x14ac:dyDescent="0.3">
      <c r="A106" t="s">
        <v>115</v>
      </c>
      <c r="B106" s="5">
        <v>200</v>
      </c>
      <c r="C106">
        <v>1</v>
      </c>
      <c r="F106" t="s">
        <v>116</v>
      </c>
      <c r="G106" t="str">
        <f t="shared" si="5"/>
        <v>250mm</v>
      </c>
      <c r="H106">
        <f t="shared" si="4"/>
        <v>1</v>
      </c>
      <c r="I106">
        <f t="shared" si="6"/>
        <v>250</v>
      </c>
      <c r="J106">
        <v>1</v>
      </c>
      <c r="K106">
        <f t="shared" si="7"/>
        <v>0</v>
      </c>
      <c r="T106">
        <v>105</v>
      </c>
    </row>
    <row r="107" spans="1:20" x14ac:dyDescent="0.3">
      <c r="A107" t="s">
        <v>116</v>
      </c>
      <c r="B107" s="5">
        <v>250</v>
      </c>
      <c r="C107">
        <v>1</v>
      </c>
      <c r="F107" t="s">
        <v>117</v>
      </c>
      <c r="G107" t="str">
        <f t="shared" si="5"/>
        <v>80mm</v>
      </c>
      <c r="H107">
        <f t="shared" si="4"/>
        <v>4</v>
      </c>
      <c r="I107">
        <f t="shared" si="6"/>
        <v>80</v>
      </c>
      <c r="J107">
        <v>0</v>
      </c>
      <c r="K107">
        <f t="shared" si="7"/>
        <v>4</v>
      </c>
      <c r="T107">
        <v>106</v>
      </c>
    </row>
    <row r="108" spans="1:20" hidden="1" x14ac:dyDescent="0.3">
      <c r="A108" t="s">
        <v>117</v>
      </c>
      <c r="B108" s="5">
        <v>80</v>
      </c>
      <c r="C108">
        <v>4</v>
      </c>
      <c r="F108" t="s">
        <v>118</v>
      </c>
      <c r="G108" t="str">
        <f t="shared" si="5"/>
        <v>300mm</v>
      </c>
      <c r="H108">
        <f t="shared" si="4"/>
        <v>1</v>
      </c>
      <c r="I108">
        <f t="shared" si="6"/>
        <v>300</v>
      </c>
      <c r="J108">
        <v>1</v>
      </c>
      <c r="K108">
        <f t="shared" si="7"/>
        <v>0</v>
      </c>
      <c r="T108">
        <v>107</v>
      </c>
    </row>
    <row r="109" spans="1:20" x14ac:dyDescent="0.3">
      <c r="A109" t="s">
        <v>118</v>
      </c>
      <c r="B109" s="5">
        <v>300</v>
      </c>
      <c r="C109">
        <v>1</v>
      </c>
      <c r="F109" t="s">
        <v>119</v>
      </c>
      <c r="G109" t="str">
        <f t="shared" si="5"/>
        <v>80mm</v>
      </c>
      <c r="H109">
        <f t="shared" si="4"/>
        <v>1</v>
      </c>
      <c r="I109">
        <f t="shared" si="6"/>
        <v>80</v>
      </c>
      <c r="J109">
        <v>0</v>
      </c>
      <c r="K109">
        <f t="shared" si="7"/>
        <v>1</v>
      </c>
      <c r="T109">
        <v>108</v>
      </c>
    </row>
    <row r="110" spans="1:20" x14ac:dyDescent="0.3">
      <c r="A110" t="s">
        <v>119</v>
      </c>
      <c r="B110" s="5">
        <v>80</v>
      </c>
      <c r="C110">
        <v>1</v>
      </c>
      <c r="F110" t="s">
        <v>120</v>
      </c>
      <c r="G110" t="str">
        <f t="shared" si="5"/>
        <v>50mm</v>
      </c>
      <c r="H110">
        <f t="shared" si="4"/>
        <v>4</v>
      </c>
      <c r="I110">
        <f t="shared" si="6"/>
        <v>50</v>
      </c>
      <c r="J110">
        <v>0</v>
      </c>
      <c r="K110">
        <f t="shared" si="7"/>
        <v>4</v>
      </c>
      <c r="T110">
        <v>109</v>
      </c>
    </row>
    <row r="111" spans="1:20" hidden="1" x14ac:dyDescent="0.3">
      <c r="A111" t="s">
        <v>120</v>
      </c>
      <c r="B111" s="5">
        <v>50</v>
      </c>
      <c r="C111">
        <v>4</v>
      </c>
      <c r="F111" t="s">
        <v>121</v>
      </c>
      <c r="G111" t="str">
        <f t="shared" si="5"/>
        <v>100mm</v>
      </c>
      <c r="H111">
        <f t="shared" si="4"/>
        <v>1</v>
      </c>
      <c r="I111">
        <f t="shared" si="6"/>
        <v>100</v>
      </c>
      <c r="J111">
        <v>1</v>
      </c>
      <c r="K111">
        <f t="shared" si="7"/>
        <v>0</v>
      </c>
      <c r="T111">
        <v>110</v>
      </c>
    </row>
    <row r="112" spans="1:20" x14ac:dyDescent="0.3">
      <c r="A112" t="s">
        <v>121</v>
      </c>
      <c r="B112" s="5">
        <v>100</v>
      </c>
      <c r="C112">
        <v>1</v>
      </c>
      <c r="F112" t="s">
        <v>122</v>
      </c>
      <c r="G112" t="str">
        <f t="shared" si="5"/>
        <v>80mm</v>
      </c>
      <c r="H112">
        <f t="shared" si="4"/>
        <v>1</v>
      </c>
      <c r="I112">
        <f t="shared" si="6"/>
        <v>80</v>
      </c>
      <c r="J112">
        <v>0</v>
      </c>
      <c r="K112">
        <f t="shared" si="7"/>
        <v>1</v>
      </c>
      <c r="T112">
        <v>111</v>
      </c>
    </row>
    <row r="113" spans="1:20" hidden="1" x14ac:dyDescent="0.3">
      <c r="A113" t="s">
        <v>122</v>
      </c>
      <c r="B113" s="5">
        <v>80</v>
      </c>
      <c r="C113">
        <v>1</v>
      </c>
      <c r="F113" t="s">
        <v>123</v>
      </c>
      <c r="G113" t="str">
        <f t="shared" si="5"/>
        <v>100mm</v>
      </c>
      <c r="H113">
        <f t="shared" si="4"/>
        <v>1</v>
      </c>
      <c r="I113">
        <f t="shared" si="6"/>
        <v>100</v>
      </c>
      <c r="J113">
        <v>1</v>
      </c>
      <c r="K113">
        <f t="shared" si="7"/>
        <v>0</v>
      </c>
      <c r="T113">
        <v>112</v>
      </c>
    </row>
    <row r="114" spans="1:20" hidden="1" x14ac:dyDescent="0.3">
      <c r="A114" t="s">
        <v>123</v>
      </c>
      <c r="B114" s="5">
        <v>100</v>
      </c>
      <c r="C114">
        <v>1</v>
      </c>
      <c r="F114" t="s">
        <v>124</v>
      </c>
      <c r="G114" t="str">
        <f t="shared" si="5"/>
        <v>150mm</v>
      </c>
      <c r="H114">
        <f t="shared" si="4"/>
        <v>2</v>
      </c>
      <c r="I114">
        <f t="shared" si="6"/>
        <v>150</v>
      </c>
      <c r="J114">
        <v>2</v>
      </c>
      <c r="K114">
        <f t="shared" si="7"/>
        <v>0</v>
      </c>
      <c r="T114">
        <v>113</v>
      </c>
    </row>
    <row r="115" spans="1:20" x14ac:dyDescent="0.3">
      <c r="A115" t="s">
        <v>124</v>
      </c>
      <c r="B115" s="5">
        <v>150</v>
      </c>
      <c r="C115">
        <v>2</v>
      </c>
      <c r="F115" t="s">
        <v>125</v>
      </c>
      <c r="G115" t="str">
        <f t="shared" si="5"/>
        <v>80mm</v>
      </c>
      <c r="H115">
        <f t="shared" si="4"/>
        <v>1</v>
      </c>
      <c r="I115">
        <f t="shared" si="6"/>
        <v>80</v>
      </c>
      <c r="J115">
        <v>0</v>
      </c>
      <c r="K115">
        <f t="shared" si="7"/>
        <v>1</v>
      </c>
      <c r="T115">
        <v>114</v>
      </c>
    </row>
    <row r="116" spans="1:20" hidden="1" x14ac:dyDescent="0.3">
      <c r="A116" t="s">
        <v>125</v>
      </c>
      <c r="B116" s="5">
        <v>80</v>
      </c>
      <c r="C116">
        <v>1</v>
      </c>
      <c r="F116" t="s">
        <v>126</v>
      </c>
      <c r="G116" t="str">
        <f t="shared" si="5"/>
        <v>250mm</v>
      </c>
      <c r="H116">
        <f t="shared" si="4"/>
        <v>1</v>
      </c>
      <c r="I116">
        <f t="shared" si="6"/>
        <v>250</v>
      </c>
      <c r="J116">
        <v>1</v>
      </c>
      <c r="K116">
        <f t="shared" si="7"/>
        <v>0</v>
      </c>
      <c r="T116">
        <v>115</v>
      </c>
    </row>
    <row r="117" spans="1:20" x14ac:dyDescent="0.3">
      <c r="A117" t="s">
        <v>126</v>
      </c>
      <c r="B117" s="5">
        <v>250</v>
      </c>
      <c r="C117">
        <v>1</v>
      </c>
      <c r="F117" t="s">
        <v>127</v>
      </c>
      <c r="G117" t="str">
        <f t="shared" si="5"/>
        <v>50mm</v>
      </c>
      <c r="H117">
        <f t="shared" si="4"/>
        <v>1</v>
      </c>
      <c r="I117">
        <f t="shared" si="6"/>
        <v>50</v>
      </c>
      <c r="J117">
        <v>0</v>
      </c>
      <c r="K117">
        <f t="shared" si="7"/>
        <v>1</v>
      </c>
      <c r="T117">
        <v>116</v>
      </c>
    </row>
    <row r="118" spans="1:20" x14ac:dyDescent="0.3">
      <c r="A118" t="s">
        <v>127</v>
      </c>
      <c r="B118" s="5">
        <v>50</v>
      </c>
      <c r="C118">
        <v>1</v>
      </c>
      <c r="F118" t="s">
        <v>128</v>
      </c>
      <c r="G118" t="str">
        <f t="shared" si="5"/>
        <v>50mm</v>
      </c>
      <c r="H118">
        <f t="shared" si="4"/>
        <v>1</v>
      </c>
      <c r="I118">
        <f t="shared" si="6"/>
        <v>50</v>
      </c>
      <c r="J118">
        <v>0</v>
      </c>
      <c r="K118">
        <f t="shared" si="7"/>
        <v>1</v>
      </c>
      <c r="T118">
        <v>117</v>
      </c>
    </row>
    <row r="119" spans="1:20" x14ac:dyDescent="0.3">
      <c r="A119" t="s">
        <v>128</v>
      </c>
      <c r="B119" s="5">
        <v>50</v>
      </c>
      <c r="C119">
        <v>1</v>
      </c>
      <c r="F119" t="s">
        <v>129</v>
      </c>
      <c r="G119" t="str">
        <f t="shared" si="5"/>
        <v>50mm</v>
      </c>
      <c r="H119">
        <f t="shared" si="4"/>
        <v>3</v>
      </c>
      <c r="I119">
        <f t="shared" si="6"/>
        <v>50</v>
      </c>
      <c r="J119">
        <v>0</v>
      </c>
      <c r="K119">
        <f t="shared" si="7"/>
        <v>3</v>
      </c>
      <c r="T119">
        <v>118</v>
      </c>
    </row>
    <row r="120" spans="1:20" hidden="1" x14ac:dyDescent="0.3">
      <c r="A120" t="s">
        <v>129</v>
      </c>
      <c r="B120" s="5">
        <v>50</v>
      </c>
      <c r="C120">
        <v>3</v>
      </c>
      <c r="F120" t="s">
        <v>130</v>
      </c>
      <c r="G120" t="str">
        <f t="shared" si="5"/>
        <v>100mm</v>
      </c>
      <c r="H120">
        <f t="shared" si="4"/>
        <v>1</v>
      </c>
      <c r="I120">
        <f t="shared" si="6"/>
        <v>100</v>
      </c>
      <c r="J120">
        <v>1</v>
      </c>
      <c r="K120">
        <f t="shared" si="7"/>
        <v>0</v>
      </c>
      <c r="T120">
        <v>119</v>
      </c>
    </row>
    <row r="121" spans="1:20" x14ac:dyDescent="0.3">
      <c r="A121" t="s">
        <v>130</v>
      </c>
      <c r="B121" s="5">
        <v>100</v>
      </c>
      <c r="C121">
        <v>1</v>
      </c>
      <c r="F121" t="s">
        <v>131</v>
      </c>
      <c r="G121" t="str">
        <f t="shared" si="5"/>
        <v>80mm</v>
      </c>
      <c r="H121">
        <f t="shared" si="4"/>
        <v>1</v>
      </c>
      <c r="I121">
        <f t="shared" si="6"/>
        <v>80</v>
      </c>
      <c r="J121">
        <v>0</v>
      </c>
      <c r="K121">
        <f t="shared" si="7"/>
        <v>1</v>
      </c>
      <c r="T121">
        <v>120</v>
      </c>
    </row>
    <row r="122" spans="1:20" hidden="1" x14ac:dyDescent="0.3">
      <c r="A122" t="s">
        <v>131</v>
      </c>
      <c r="B122" s="5">
        <v>80</v>
      </c>
      <c r="C122">
        <v>1</v>
      </c>
      <c r="F122" t="s">
        <v>132</v>
      </c>
      <c r="G122" t="str">
        <f t="shared" si="5"/>
        <v>100mm</v>
      </c>
      <c r="H122">
        <f t="shared" si="4"/>
        <v>13</v>
      </c>
      <c r="I122">
        <f t="shared" si="6"/>
        <v>100</v>
      </c>
      <c r="J122">
        <v>13</v>
      </c>
      <c r="K122">
        <f t="shared" si="7"/>
        <v>0</v>
      </c>
      <c r="T122">
        <v>121</v>
      </c>
    </row>
    <row r="123" spans="1:20" hidden="1" x14ac:dyDescent="0.3">
      <c r="A123" t="s">
        <v>132</v>
      </c>
      <c r="B123" s="5">
        <v>100</v>
      </c>
      <c r="C123">
        <v>13</v>
      </c>
      <c r="F123" t="s">
        <v>133</v>
      </c>
      <c r="G123" t="str">
        <f t="shared" si="5"/>
        <v>150mm</v>
      </c>
      <c r="H123">
        <f t="shared" si="4"/>
        <v>2</v>
      </c>
      <c r="I123">
        <f t="shared" si="6"/>
        <v>150</v>
      </c>
      <c r="J123">
        <v>2</v>
      </c>
      <c r="K123">
        <f t="shared" si="7"/>
        <v>0</v>
      </c>
      <c r="T123">
        <v>122</v>
      </c>
    </row>
    <row r="124" spans="1:20" x14ac:dyDescent="0.3">
      <c r="A124" t="s">
        <v>133</v>
      </c>
      <c r="B124" s="5">
        <v>150</v>
      </c>
      <c r="C124">
        <v>2</v>
      </c>
      <c r="F124" t="s">
        <v>134</v>
      </c>
      <c r="G124" t="str">
        <f t="shared" si="5"/>
        <v>100mm</v>
      </c>
      <c r="H124">
        <f t="shared" si="4"/>
        <v>17</v>
      </c>
      <c r="I124">
        <f t="shared" si="6"/>
        <v>100</v>
      </c>
      <c r="J124">
        <v>15</v>
      </c>
      <c r="K124">
        <f t="shared" si="7"/>
        <v>2</v>
      </c>
      <c r="T124">
        <v>123</v>
      </c>
    </row>
    <row r="125" spans="1:20" hidden="1" x14ac:dyDescent="0.3">
      <c r="A125" t="s">
        <v>134</v>
      </c>
      <c r="B125" s="5">
        <v>100</v>
      </c>
      <c r="C125">
        <v>17</v>
      </c>
      <c r="F125" t="s">
        <v>135</v>
      </c>
      <c r="G125" t="str">
        <f t="shared" si="5"/>
        <v>150mm</v>
      </c>
      <c r="H125">
        <f t="shared" si="4"/>
        <v>18</v>
      </c>
      <c r="I125">
        <f t="shared" si="6"/>
        <v>150</v>
      </c>
      <c r="J125">
        <v>18</v>
      </c>
      <c r="K125">
        <f t="shared" si="7"/>
        <v>0</v>
      </c>
      <c r="T125">
        <v>124</v>
      </c>
    </row>
    <row r="126" spans="1:20" x14ac:dyDescent="0.3">
      <c r="A126" t="s">
        <v>135</v>
      </c>
      <c r="B126" s="5">
        <v>150</v>
      </c>
      <c r="C126">
        <v>18</v>
      </c>
      <c r="F126" t="s">
        <v>136</v>
      </c>
      <c r="G126" t="str">
        <f t="shared" si="5"/>
        <v>200mm</v>
      </c>
      <c r="H126">
        <f t="shared" si="4"/>
        <v>3</v>
      </c>
      <c r="I126">
        <f t="shared" si="6"/>
        <v>200</v>
      </c>
      <c r="J126">
        <v>0</v>
      </c>
      <c r="K126">
        <f t="shared" si="7"/>
        <v>3</v>
      </c>
      <c r="T126">
        <v>125</v>
      </c>
    </row>
    <row r="127" spans="1:20" x14ac:dyDescent="0.3">
      <c r="A127" t="s">
        <v>136</v>
      </c>
      <c r="B127" s="5">
        <v>200</v>
      </c>
      <c r="C127">
        <v>3</v>
      </c>
      <c r="F127" t="s">
        <v>137</v>
      </c>
      <c r="G127" t="str">
        <f t="shared" si="5"/>
        <v>250mm</v>
      </c>
      <c r="H127">
        <f t="shared" si="4"/>
        <v>3</v>
      </c>
      <c r="I127">
        <f t="shared" si="6"/>
        <v>250</v>
      </c>
      <c r="J127">
        <v>1</v>
      </c>
      <c r="K127">
        <f t="shared" si="7"/>
        <v>2</v>
      </c>
      <c r="T127">
        <v>126</v>
      </c>
    </row>
    <row r="128" spans="1:20" x14ac:dyDescent="0.3">
      <c r="A128" t="s">
        <v>137</v>
      </c>
      <c r="B128" s="5">
        <v>250</v>
      </c>
      <c r="C128">
        <v>3</v>
      </c>
      <c r="F128" t="s">
        <v>138</v>
      </c>
      <c r="G128" t="str">
        <f t="shared" si="5"/>
        <v>50mm</v>
      </c>
      <c r="H128">
        <f t="shared" si="4"/>
        <v>1</v>
      </c>
      <c r="I128">
        <f t="shared" si="6"/>
        <v>50</v>
      </c>
      <c r="J128">
        <v>0</v>
      </c>
      <c r="K128">
        <f t="shared" si="7"/>
        <v>1</v>
      </c>
      <c r="T128">
        <v>127</v>
      </c>
    </row>
    <row r="129" spans="1:20" x14ac:dyDescent="0.3">
      <c r="A129" t="s">
        <v>138</v>
      </c>
      <c r="B129" s="5">
        <v>50</v>
      </c>
      <c r="C129">
        <v>1</v>
      </c>
      <c r="F129" t="s">
        <v>139</v>
      </c>
      <c r="G129" t="str">
        <f t="shared" si="5"/>
        <v>100mm</v>
      </c>
      <c r="H129">
        <f t="shared" si="4"/>
        <v>16</v>
      </c>
      <c r="I129">
        <f t="shared" si="6"/>
        <v>100</v>
      </c>
      <c r="J129">
        <v>0</v>
      </c>
      <c r="K129">
        <f t="shared" si="7"/>
        <v>16</v>
      </c>
      <c r="T129">
        <v>128</v>
      </c>
    </row>
    <row r="130" spans="1:20" hidden="1" x14ac:dyDescent="0.3">
      <c r="A130" t="s">
        <v>139</v>
      </c>
      <c r="B130" s="5">
        <v>100</v>
      </c>
      <c r="C130">
        <v>16</v>
      </c>
      <c r="F130" t="s">
        <v>140</v>
      </c>
      <c r="G130" t="str">
        <f t="shared" si="5"/>
        <v>150mm</v>
      </c>
      <c r="H130">
        <f t="shared" ref="H130:H146" si="8">SUMIF(A:A,F130,C:C)-COUNTIF(L:L,F130)</f>
        <v>4</v>
      </c>
      <c r="I130">
        <f t="shared" si="6"/>
        <v>150</v>
      </c>
      <c r="J130">
        <v>4</v>
      </c>
      <c r="K130">
        <f t="shared" si="7"/>
        <v>0</v>
      </c>
      <c r="T130">
        <v>129</v>
      </c>
    </row>
    <row r="131" spans="1:20" x14ac:dyDescent="0.3">
      <c r="A131" t="s">
        <v>140</v>
      </c>
      <c r="B131" s="5">
        <v>150</v>
      </c>
      <c r="C131">
        <v>4</v>
      </c>
      <c r="F131" t="s">
        <v>141</v>
      </c>
      <c r="G131" t="str">
        <f t="shared" ref="G131:G146" si="9">VLOOKUP(F131,A:B,2,FALSE)&amp;"mm"</f>
        <v>50mm</v>
      </c>
      <c r="H131">
        <f t="shared" si="8"/>
        <v>1</v>
      </c>
      <c r="I131">
        <f t="shared" ref="I131:I146" si="10">VLOOKUP(F131,A:B,2,FALSE)</f>
        <v>50</v>
      </c>
      <c r="J131">
        <v>0</v>
      </c>
      <c r="K131">
        <f t="shared" ref="K131:K147" si="11">H131-J131</f>
        <v>1</v>
      </c>
      <c r="T131">
        <v>130</v>
      </c>
    </row>
    <row r="132" spans="1:20" x14ac:dyDescent="0.3">
      <c r="A132" t="s">
        <v>141</v>
      </c>
      <c r="B132" s="5">
        <v>50</v>
      </c>
      <c r="C132">
        <v>1</v>
      </c>
      <c r="F132" t="s">
        <v>142</v>
      </c>
      <c r="G132" t="str">
        <f t="shared" si="9"/>
        <v>80mm</v>
      </c>
      <c r="H132">
        <f t="shared" si="8"/>
        <v>1</v>
      </c>
      <c r="I132">
        <f t="shared" si="10"/>
        <v>80</v>
      </c>
      <c r="J132">
        <v>0</v>
      </c>
      <c r="K132">
        <f t="shared" si="11"/>
        <v>1</v>
      </c>
      <c r="T132">
        <v>131</v>
      </c>
    </row>
    <row r="133" spans="1:20" x14ac:dyDescent="0.3">
      <c r="A133" t="s">
        <v>142</v>
      </c>
      <c r="B133" s="5">
        <v>80</v>
      </c>
      <c r="C133">
        <v>1</v>
      </c>
      <c r="F133" t="s">
        <v>143</v>
      </c>
      <c r="G133" t="str">
        <f t="shared" si="9"/>
        <v>100mm</v>
      </c>
      <c r="H133">
        <f t="shared" si="8"/>
        <v>7</v>
      </c>
      <c r="I133">
        <f t="shared" si="10"/>
        <v>100</v>
      </c>
      <c r="J133">
        <v>0</v>
      </c>
      <c r="K133">
        <f t="shared" si="11"/>
        <v>7</v>
      </c>
      <c r="T133">
        <v>132</v>
      </c>
    </row>
    <row r="134" spans="1:20" x14ac:dyDescent="0.3">
      <c r="A134" t="s">
        <v>143</v>
      </c>
      <c r="B134" s="5">
        <v>100</v>
      </c>
      <c r="C134">
        <v>7</v>
      </c>
      <c r="F134" t="s">
        <v>14</v>
      </c>
      <c r="G134" t="str">
        <f t="shared" si="9"/>
        <v>50mm</v>
      </c>
      <c r="H134">
        <f t="shared" si="8"/>
        <v>1</v>
      </c>
      <c r="I134">
        <f t="shared" si="10"/>
        <v>50</v>
      </c>
      <c r="J134">
        <v>0</v>
      </c>
      <c r="K134">
        <f t="shared" si="11"/>
        <v>1</v>
      </c>
      <c r="T134">
        <v>133</v>
      </c>
    </row>
    <row r="135" spans="1:20" x14ac:dyDescent="0.3">
      <c r="A135" t="s">
        <v>14</v>
      </c>
      <c r="B135" s="5">
        <v>50</v>
      </c>
      <c r="C135">
        <v>1</v>
      </c>
      <c r="F135" t="s">
        <v>16</v>
      </c>
      <c r="G135" t="str">
        <f t="shared" si="9"/>
        <v>50mm</v>
      </c>
      <c r="H135">
        <f t="shared" si="8"/>
        <v>44</v>
      </c>
      <c r="I135">
        <f t="shared" si="10"/>
        <v>50</v>
      </c>
      <c r="J135">
        <v>0</v>
      </c>
      <c r="K135">
        <f t="shared" si="11"/>
        <v>44</v>
      </c>
      <c r="T135">
        <v>134</v>
      </c>
    </row>
    <row r="136" spans="1:20" x14ac:dyDescent="0.3">
      <c r="A136" t="s">
        <v>16</v>
      </c>
      <c r="B136" s="5">
        <v>50</v>
      </c>
      <c r="C136">
        <v>44</v>
      </c>
      <c r="F136" t="s">
        <v>144</v>
      </c>
      <c r="G136" t="str">
        <f t="shared" si="9"/>
        <v>80mm</v>
      </c>
      <c r="H136">
        <f t="shared" si="8"/>
        <v>8</v>
      </c>
      <c r="I136">
        <f t="shared" si="10"/>
        <v>80</v>
      </c>
      <c r="J136">
        <v>0</v>
      </c>
      <c r="K136">
        <f t="shared" si="11"/>
        <v>8</v>
      </c>
      <c r="T136">
        <v>135</v>
      </c>
    </row>
    <row r="137" spans="1:20" x14ac:dyDescent="0.3">
      <c r="A137" t="s">
        <v>144</v>
      </c>
      <c r="B137" s="5">
        <v>80</v>
      </c>
      <c r="C137">
        <v>8</v>
      </c>
      <c r="F137" t="s">
        <v>145</v>
      </c>
      <c r="G137" t="str">
        <f t="shared" si="9"/>
        <v>100mm</v>
      </c>
      <c r="H137">
        <f t="shared" si="8"/>
        <v>7</v>
      </c>
      <c r="I137">
        <f t="shared" si="10"/>
        <v>100</v>
      </c>
      <c r="J137">
        <v>0</v>
      </c>
      <c r="K137">
        <f t="shared" si="11"/>
        <v>7</v>
      </c>
      <c r="T137">
        <v>136</v>
      </c>
    </row>
    <row r="138" spans="1:20" hidden="1" x14ac:dyDescent="0.3">
      <c r="A138" t="s">
        <v>145</v>
      </c>
      <c r="B138" s="5">
        <v>100</v>
      </c>
      <c r="C138">
        <v>7</v>
      </c>
      <c r="F138" t="s">
        <v>146</v>
      </c>
      <c r="G138" t="str">
        <f t="shared" si="9"/>
        <v>150mm</v>
      </c>
      <c r="H138">
        <f t="shared" si="8"/>
        <v>4</v>
      </c>
      <c r="I138">
        <f t="shared" si="10"/>
        <v>150</v>
      </c>
      <c r="J138">
        <v>4</v>
      </c>
      <c r="K138">
        <f t="shared" si="11"/>
        <v>0</v>
      </c>
      <c r="T138">
        <v>137</v>
      </c>
    </row>
    <row r="139" spans="1:20" x14ac:dyDescent="0.3">
      <c r="A139" t="s">
        <v>146</v>
      </c>
      <c r="B139" s="5">
        <v>150</v>
      </c>
      <c r="C139">
        <v>4</v>
      </c>
      <c r="F139" t="s">
        <v>147</v>
      </c>
      <c r="G139" t="str">
        <f t="shared" si="9"/>
        <v>200mm</v>
      </c>
      <c r="H139">
        <f t="shared" si="8"/>
        <v>1</v>
      </c>
      <c r="I139">
        <f t="shared" si="10"/>
        <v>200</v>
      </c>
      <c r="J139">
        <v>0</v>
      </c>
      <c r="K139">
        <f t="shared" si="11"/>
        <v>1</v>
      </c>
      <c r="T139">
        <v>138</v>
      </c>
    </row>
    <row r="140" spans="1:20" x14ac:dyDescent="0.3">
      <c r="A140" t="s">
        <v>147</v>
      </c>
      <c r="B140" s="5">
        <v>200</v>
      </c>
      <c r="C140">
        <v>1</v>
      </c>
      <c r="F140" t="s">
        <v>148</v>
      </c>
      <c r="G140" t="str">
        <f t="shared" si="9"/>
        <v>50mm</v>
      </c>
      <c r="H140">
        <f t="shared" si="8"/>
        <v>8</v>
      </c>
      <c r="I140">
        <f t="shared" si="10"/>
        <v>50</v>
      </c>
      <c r="J140">
        <v>0</v>
      </c>
      <c r="K140">
        <f t="shared" si="11"/>
        <v>8</v>
      </c>
      <c r="T140">
        <v>139</v>
      </c>
    </row>
    <row r="141" spans="1:20" x14ac:dyDescent="0.3">
      <c r="A141" t="s">
        <v>148</v>
      </c>
      <c r="B141" s="5">
        <v>50</v>
      </c>
      <c r="C141">
        <v>8</v>
      </c>
      <c r="F141" t="s">
        <v>149</v>
      </c>
      <c r="G141" t="str">
        <f t="shared" si="9"/>
        <v>100mm</v>
      </c>
      <c r="H141">
        <f t="shared" si="8"/>
        <v>3</v>
      </c>
      <c r="I141">
        <f t="shared" si="10"/>
        <v>100</v>
      </c>
      <c r="J141">
        <v>0</v>
      </c>
      <c r="K141">
        <f t="shared" si="11"/>
        <v>3</v>
      </c>
      <c r="T141">
        <v>140</v>
      </c>
    </row>
    <row r="142" spans="1:20" x14ac:dyDescent="0.3">
      <c r="A142" t="s">
        <v>149</v>
      </c>
      <c r="B142" s="5">
        <v>100</v>
      </c>
      <c r="C142">
        <v>3</v>
      </c>
      <c r="F142" t="s">
        <v>150</v>
      </c>
      <c r="G142" t="str">
        <f t="shared" si="9"/>
        <v>150mm</v>
      </c>
      <c r="H142">
        <f t="shared" si="8"/>
        <v>3</v>
      </c>
      <c r="I142">
        <f t="shared" si="10"/>
        <v>150</v>
      </c>
      <c r="J142">
        <v>1</v>
      </c>
      <c r="K142">
        <f t="shared" si="11"/>
        <v>2</v>
      </c>
      <c r="T142">
        <v>141</v>
      </c>
    </row>
    <row r="143" spans="1:20" x14ac:dyDescent="0.3">
      <c r="A143" t="s">
        <v>150</v>
      </c>
      <c r="B143" s="5">
        <v>150</v>
      </c>
      <c r="C143">
        <v>3</v>
      </c>
      <c r="F143" t="s">
        <v>151</v>
      </c>
      <c r="G143" t="str">
        <f t="shared" si="9"/>
        <v>200mm</v>
      </c>
      <c r="H143">
        <f t="shared" si="8"/>
        <v>3</v>
      </c>
      <c r="I143">
        <f t="shared" si="10"/>
        <v>200</v>
      </c>
      <c r="J143">
        <v>0</v>
      </c>
      <c r="K143">
        <f t="shared" si="11"/>
        <v>3</v>
      </c>
      <c r="T143">
        <v>142</v>
      </c>
    </row>
    <row r="144" spans="1:20" x14ac:dyDescent="0.3">
      <c r="A144" t="s">
        <v>151</v>
      </c>
      <c r="B144" s="5">
        <v>200</v>
      </c>
      <c r="C144">
        <v>3</v>
      </c>
      <c r="F144" t="s">
        <v>152</v>
      </c>
      <c r="G144" t="str">
        <f t="shared" si="9"/>
        <v>80mm</v>
      </c>
      <c r="H144">
        <f t="shared" si="8"/>
        <v>4</v>
      </c>
      <c r="I144">
        <f t="shared" si="10"/>
        <v>80</v>
      </c>
      <c r="J144">
        <v>0</v>
      </c>
      <c r="K144">
        <f t="shared" si="11"/>
        <v>4</v>
      </c>
      <c r="T144">
        <v>143</v>
      </c>
    </row>
    <row r="145" spans="1:20" x14ac:dyDescent="0.3">
      <c r="A145" t="s">
        <v>152</v>
      </c>
      <c r="B145" s="5">
        <v>80</v>
      </c>
      <c r="C145">
        <v>4</v>
      </c>
      <c r="F145" t="s">
        <v>153</v>
      </c>
      <c r="G145" t="str">
        <f t="shared" si="9"/>
        <v>50mm</v>
      </c>
      <c r="H145">
        <f t="shared" si="8"/>
        <v>3</v>
      </c>
      <c r="I145">
        <f t="shared" si="10"/>
        <v>50</v>
      </c>
      <c r="J145">
        <v>0</v>
      </c>
      <c r="K145">
        <f t="shared" si="11"/>
        <v>3</v>
      </c>
      <c r="T145">
        <v>144</v>
      </c>
    </row>
    <row r="146" spans="1:20" x14ac:dyDescent="0.3">
      <c r="A146" t="s">
        <v>153</v>
      </c>
      <c r="B146" s="5">
        <v>50</v>
      </c>
      <c r="C146">
        <v>3</v>
      </c>
      <c r="F146" t="s">
        <v>154</v>
      </c>
      <c r="G146" t="str">
        <f t="shared" si="9"/>
        <v>80mm</v>
      </c>
      <c r="H146">
        <f t="shared" si="8"/>
        <v>2</v>
      </c>
      <c r="I146">
        <f t="shared" si="10"/>
        <v>80</v>
      </c>
      <c r="J146">
        <v>0</v>
      </c>
      <c r="K146">
        <f t="shared" si="11"/>
        <v>2</v>
      </c>
      <c r="T146">
        <v>145</v>
      </c>
    </row>
    <row r="147" spans="1:20" hidden="1" x14ac:dyDescent="0.3">
      <c r="A147" t="s">
        <v>154</v>
      </c>
      <c r="B147" s="5">
        <v>80</v>
      </c>
      <c r="C147">
        <v>2</v>
      </c>
      <c r="K147">
        <f t="shared" si="11"/>
        <v>0</v>
      </c>
      <c r="T147">
        <v>146</v>
      </c>
    </row>
  </sheetData>
  <autoFilter ref="A1:N147" xr:uid="{00000000-0009-0000-0000-000000000000}">
    <filterColumn colId="10">
      <filters>
        <filter val="1"/>
        <filter val="15"/>
        <filter val="16"/>
        <filter val="2"/>
        <filter val="3"/>
        <filter val="4"/>
        <filter val="44"/>
        <filter val="7"/>
        <filter val="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H37"/>
  <sheetViews>
    <sheetView workbookViewId="0">
      <selection activeCell="F2" sqref="F2:G37"/>
    </sheetView>
  </sheetViews>
  <sheetFormatPr defaultColWidth="8.83203125" defaultRowHeight="14" x14ac:dyDescent="0.3"/>
  <sheetData>
    <row r="2" spans="6:8" x14ac:dyDescent="0.3">
      <c r="F2" t="s">
        <v>102</v>
      </c>
      <c r="G2" t="s">
        <v>159</v>
      </c>
      <c r="H2">
        <v>3</v>
      </c>
    </row>
    <row r="3" spans="6:8" x14ac:dyDescent="0.3">
      <c r="F3" t="s">
        <v>106</v>
      </c>
      <c r="G3" t="s">
        <v>161</v>
      </c>
      <c r="H3">
        <v>15</v>
      </c>
    </row>
    <row r="4" spans="6:8" x14ac:dyDescent="0.3">
      <c r="F4" t="s">
        <v>109</v>
      </c>
      <c r="G4" t="s">
        <v>161</v>
      </c>
      <c r="H4">
        <v>1</v>
      </c>
    </row>
    <row r="5" spans="6:8" x14ac:dyDescent="0.3">
      <c r="F5" t="s">
        <v>110</v>
      </c>
      <c r="G5" t="s">
        <v>159</v>
      </c>
      <c r="H5">
        <v>1</v>
      </c>
    </row>
    <row r="6" spans="6:8" x14ac:dyDescent="0.3">
      <c r="F6" t="s">
        <v>112</v>
      </c>
      <c r="G6" t="s">
        <v>162</v>
      </c>
      <c r="H6">
        <v>2</v>
      </c>
    </row>
    <row r="7" spans="6:8" x14ac:dyDescent="0.3">
      <c r="F7" t="s">
        <v>113</v>
      </c>
      <c r="G7" t="s">
        <v>162</v>
      </c>
      <c r="H7">
        <v>1</v>
      </c>
    </row>
    <row r="8" spans="6:8" x14ac:dyDescent="0.3">
      <c r="F8" t="s">
        <v>115</v>
      </c>
      <c r="G8" t="s">
        <v>159</v>
      </c>
      <c r="H8">
        <v>1</v>
      </c>
    </row>
    <row r="9" spans="6:8" x14ac:dyDescent="0.3">
      <c r="F9" t="s">
        <v>117</v>
      </c>
      <c r="G9" t="s">
        <v>162</v>
      </c>
      <c r="H9">
        <v>4</v>
      </c>
    </row>
    <row r="10" spans="6:8" x14ac:dyDescent="0.3">
      <c r="F10" t="s">
        <v>119</v>
      </c>
      <c r="G10" t="s">
        <v>162</v>
      </c>
      <c r="H10">
        <v>1</v>
      </c>
    </row>
    <row r="11" spans="6:8" x14ac:dyDescent="0.3">
      <c r="F11" t="s">
        <v>120</v>
      </c>
      <c r="G11" t="s">
        <v>161</v>
      </c>
      <c r="H11">
        <v>4</v>
      </c>
    </row>
    <row r="12" spans="6:8" x14ac:dyDescent="0.3">
      <c r="F12" t="s">
        <v>122</v>
      </c>
      <c r="G12" t="s">
        <v>162</v>
      </c>
      <c r="H12">
        <v>1</v>
      </c>
    </row>
    <row r="13" spans="6:8" x14ac:dyDescent="0.3">
      <c r="F13" t="s">
        <v>125</v>
      </c>
      <c r="G13" t="s">
        <v>162</v>
      </c>
      <c r="H13">
        <v>1</v>
      </c>
    </row>
    <row r="14" spans="6:8" x14ac:dyDescent="0.3">
      <c r="F14" t="s">
        <v>127</v>
      </c>
      <c r="G14" t="s">
        <v>161</v>
      </c>
      <c r="H14">
        <v>1</v>
      </c>
    </row>
    <row r="15" spans="6:8" x14ac:dyDescent="0.3">
      <c r="F15" t="s">
        <v>128</v>
      </c>
      <c r="G15" t="s">
        <v>161</v>
      </c>
      <c r="H15">
        <v>1</v>
      </c>
    </row>
    <row r="16" spans="6:8" x14ac:dyDescent="0.3">
      <c r="F16" t="s">
        <v>129</v>
      </c>
      <c r="G16" t="s">
        <v>161</v>
      </c>
      <c r="H16">
        <v>3</v>
      </c>
    </row>
    <row r="17" spans="6:8" x14ac:dyDescent="0.3">
      <c r="F17" t="s">
        <v>131</v>
      </c>
      <c r="G17" t="s">
        <v>162</v>
      </c>
      <c r="H17">
        <v>1</v>
      </c>
    </row>
    <row r="18" spans="6:8" x14ac:dyDescent="0.3">
      <c r="F18" t="s">
        <v>134</v>
      </c>
      <c r="G18" t="s">
        <v>157</v>
      </c>
      <c r="H18">
        <v>2</v>
      </c>
    </row>
    <row r="19" spans="6:8" x14ac:dyDescent="0.3">
      <c r="F19" t="s">
        <v>136</v>
      </c>
      <c r="G19" t="s">
        <v>159</v>
      </c>
      <c r="H19">
        <v>3</v>
      </c>
    </row>
    <row r="20" spans="6:8" x14ac:dyDescent="0.3">
      <c r="F20" t="s">
        <v>137</v>
      </c>
      <c r="G20" t="s">
        <v>160</v>
      </c>
      <c r="H20">
        <v>2</v>
      </c>
    </row>
    <row r="21" spans="6:8" x14ac:dyDescent="0.3">
      <c r="F21" t="s">
        <v>138</v>
      </c>
      <c r="G21" t="s">
        <v>161</v>
      </c>
      <c r="H21">
        <v>1</v>
      </c>
    </row>
    <row r="22" spans="6:8" x14ac:dyDescent="0.3">
      <c r="F22" t="s">
        <v>139</v>
      </c>
      <c r="G22" t="s">
        <v>157</v>
      </c>
      <c r="H22">
        <v>16</v>
      </c>
    </row>
    <row r="23" spans="6:8" x14ac:dyDescent="0.3">
      <c r="F23" t="s">
        <v>141</v>
      </c>
      <c r="G23" t="s">
        <v>161</v>
      </c>
      <c r="H23">
        <v>1</v>
      </c>
    </row>
    <row r="24" spans="6:8" x14ac:dyDescent="0.3">
      <c r="F24" t="s">
        <v>142</v>
      </c>
      <c r="G24" t="s">
        <v>162</v>
      </c>
      <c r="H24">
        <v>1</v>
      </c>
    </row>
    <row r="25" spans="6:8" x14ac:dyDescent="0.3">
      <c r="F25" t="s">
        <v>143</v>
      </c>
      <c r="G25" t="s">
        <v>157</v>
      </c>
      <c r="H25">
        <v>7</v>
      </c>
    </row>
    <row r="26" spans="6:8" x14ac:dyDescent="0.3">
      <c r="F26" t="s">
        <v>14</v>
      </c>
      <c r="G26" t="s">
        <v>161</v>
      </c>
      <c r="H26">
        <v>1</v>
      </c>
    </row>
    <row r="27" spans="6:8" x14ac:dyDescent="0.3">
      <c r="F27" t="s">
        <v>16</v>
      </c>
      <c r="G27" t="s">
        <v>161</v>
      </c>
      <c r="H27">
        <v>44</v>
      </c>
    </row>
    <row r="28" spans="6:8" x14ac:dyDescent="0.3">
      <c r="F28" t="s">
        <v>144</v>
      </c>
      <c r="G28" t="s">
        <v>162</v>
      </c>
      <c r="H28">
        <v>8</v>
      </c>
    </row>
    <row r="29" spans="6:8" x14ac:dyDescent="0.3">
      <c r="F29" t="s">
        <v>145</v>
      </c>
      <c r="G29" t="s">
        <v>157</v>
      </c>
      <c r="H29">
        <v>7</v>
      </c>
    </row>
    <row r="30" spans="6:8" x14ac:dyDescent="0.3">
      <c r="F30" t="s">
        <v>147</v>
      </c>
      <c r="G30" t="s">
        <v>159</v>
      </c>
      <c r="H30">
        <v>1</v>
      </c>
    </row>
    <row r="31" spans="6:8" x14ac:dyDescent="0.3">
      <c r="F31" t="s">
        <v>148</v>
      </c>
      <c r="G31" t="s">
        <v>161</v>
      </c>
      <c r="H31">
        <v>8</v>
      </c>
    </row>
    <row r="32" spans="6:8" x14ac:dyDescent="0.3">
      <c r="F32" t="s">
        <v>149</v>
      </c>
      <c r="G32" t="s">
        <v>157</v>
      </c>
      <c r="H32">
        <v>3</v>
      </c>
    </row>
    <row r="33" spans="6:8" x14ac:dyDescent="0.3">
      <c r="F33" t="s">
        <v>150</v>
      </c>
      <c r="G33" t="s">
        <v>158</v>
      </c>
      <c r="H33">
        <v>2</v>
      </c>
    </row>
    <row r="34" spans="6:8" x14ac:dyDescent="0.3">
      <c r="F34" t="s">
        <v>151</v>
      </c>
      <c r="G34" t="s">
        <v>159</v>
      </c>
      <c r="H34">
        <v>3</v>
      </c>
    </row>
    <row r="35" spans="6:8" x14ac:dyDescent="0.3">
      <c r="F35" t="s">
        <v>152</v>
      </c>
      <c r="G35" t="s">
        <v>162</v>
      </c>
      <c r="H35">
        <v>4</v>
      </c>
    </row>
    <row r="36" spans="6:8" x14ac:dyDescent="0.3">
      <c r="F36" t="s">
        <v>153</v>
      </c>
      <c r="G36" t="s">
        <v>161</v>
      </c>
      <c r="H36">
        <v>3</v>
      </c>
    </row>
    <row r="37" spans="6:8" x14ac:dyDescent="0.3">
      <c r="F37" t="s">
        <v>154</v>
      </c>
      <c r="G37" t="s">
        <v>162</v>
      </c>
      <c r="H37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AH129"/>
  <sheetViews>
    <sheetView zoomScale="70" zoomScaleNormal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" sqref="G1:T1048576"/>
    </sheetView>
  </sheetViews>
  <sheetFormatPr defaultColWidth="9" defaultRowHeight="30.75" customHeight="1" x14ac:dyDescent="0.3"/>
  <cols>
    <col min="1" max="1" width="9.83203125" style="6" customWidth="1"/>
    <col min="2" max="2" width="29.83203125" style="6" customWidth="1"/>
    <col min="3" max="3" width="15.33203125" style="6" customWidth="1"/>
    <col min="4" max="4" width="13.33203125" style="6" customWidth="1"/>
    <col min="5" max="5" width="9" style="6" customWidth="1"/>
    <col min="6" max="13" width="9" style="6"/>
    <col min="14" max="14" width="13.33203125" style="6" customWidth="1"/>
    <col min="15" max="248" width="9" style="6"/>
    <col min="249" max="249" width="23.6640625" style="6" customWidth="1"/>
    <col min="250" max="250" width="16.33203125" style="6" customWidth="1"/>
    <col min="251" max="251" width="20.33203125" style="6" customWidth="1"/>
    <col min="252" max="252" width="14.83203125" style="6" customWidth="1"/>
    <col min="253" max="504" width="9" style="6"/>
    <col min="505" max="505" width="23.6640625" style="6" customWidth="1"/>
    <col min="506" max="506" width="16.33203125" style="6" customWidth="1"/>
    <col min="507" max="507" width="20.33203125" style="6" customWidth="1"/>
    <col min="508" max="508" width="14.83203125" style="6" customWidth="1"/>
    <col min="509" max="760" width="9" style="6"/>
    <col min="761" max="761" width="23.6640625" style="6" customWidth="1"/>
    <col min="762" max="762" width="16.33203125" style="6" customWidth="1"/>
    <col min="763" max="763" width="20.33203125" style="6" customWidth="1"/>
    <col min="764" max="764" width="14.83203125" style="6" customWidth="1"/>
    <col min="765" max="1016" width="9" style="6"/>
    <col min="1017" max="1017" width="23.6640625" style="6" customWidth="1"/>
    <col min="1018" max="1018" width="16.33203125" style="6" customWidth="1"/>
    <col min="1019" max="1019" width="20.33203125" style="6" customWidth="1"/>
    <col min="1020" max="1020" width="14.83203125" style="6" customWidth="1"/>
    <col min="1021" max="1272" width="9" style="6"/>
    <col min="1273" max="1273" width="23.6640625" style="6" customWidth="1"/>
    <col min="1274" max="1274" width="16.33203125" style="6" customWidth="1"/>
    <col min="1275" max="1275" width="20.33203125" style="6" customWidth="1"/>
    <col min="1276" max="1276" width="14.83203125" style="6" customWidth="1"/>
    <col min="1277" max="1528" width="9" style="6"/>
    <col min="1529" max="1529" width="23.6640625" style="6" customWidth="1"/>
    <col min="1530" max="1530" width="16.33203125" style="6" customWidth="1"/>
    <col min="1531" max="1531" width="20.33203125" style="6" customWidth="1"/>
    <col min="1532" max="1532" width="14.83203125" style="6" customWidth="1"/>
    <col min="1533" max="1784" width="9" style="6"/>
    <col min="1785" max="1785" width="23.6640625" style="6" customWidth="1"/>
    <col min="1786" max="1786" width="16.33203125" style="6" customWidth="1"/>
    <col min="1787" max="1787" width="20.33203125" style="6" customWidth="1"/>
    <col min="1788" max="1788" width="14.83203125" style="6" customWidth="1"/>
    <col min="1789" max="2040" width="9" style="6"/>
    <col min="2041" max="2041" width="23.6640625" style="6" customWidth="1"/>
    <col min="2042" max="2042" width="16.33203125" style="6" customWidth="1"/>
    <col min="2043" max="2043" width="20.33203125" style="6" customWidth="1"/>
    <col min="2044" max="2044" width="14.83203125" style="6" customWidth="1"/>
    <col min="2045" max="2296" width="9" style="6"/>
    <col min="2297" max="2297" width="23.6640625" style="6" customWidth="1"/>
    <col min="2298" max="2298" width="16.33203125" style="6" customWidth="1"/>
    <col min="2299" max="2299" width="20.33203125" style="6" customWidth="1"/>
    <col min="2300" max="2300" width="14.83203125" style="6" customWidth="1"/>
    <col min="2301" max="2552" width="9" style="6"/>
    <col min="2553" max="2553" width="23.6640625" style="6" customWidth="1"/>
    <col min="2554" max="2554" width="16.33203125" style="6" customWidth="1"/>
    <col min="2555" max="2555" width="20.33203125" style="6" customWidth="1"/>
    <col min="2556" max="2556" width="14.83203125" style="6" customWidth="1"/>
    <col min="2557" max="2808" width="9" style="6"/>
    <col min="2809" max="2809" width="23.6640625" style="6" customWidth="1"/>
    <col min="2810" max="2810" width="16.33203125" style="6" customWidth="1"/>
    <col min="2811" max="2811" width="20.33203125" style="6" customWidth="1"/>
    <col min="2812" max="2812" width="14.83203125" style="6" customWidth="1"/>
    <col min="2813" max="3064" width="9" style="6"/>
    <col min="3065" max="3065" width="23.6640625" style="6" customWidth="1"/>
    <col min="3066" max="3066" width="16.33203125" style="6" customWidth="1"/>
    <col min="3067" max="3067" width="20.33203125" style="6" customWidth="1"/>
    <col min="3068" max="3068" width="14.83203125" style="6" customWidth="1"/>
    <col min="3069" max="3320" width="9" style="6"/>
    <col min="3321" max="3321" width="23.6640625" style="6" customWidth="1"/>
    <col min="3322" max="3322" width="16.33203125" style="6" customWidth="1"/>
    <col min="3323" max="3323" width="20.33203125" style="6" customWidth="1"/>
    <col min="3324" max="3324" width="14.83203125" style="6" customWidth="1"/>
    <col min="3325" max="3576" width="9" style="6"/>
    <col min="3577" max="3577" width="23.6640625" style="6" customWidth="1"/>
    <col min="3578" max="3578" width="16.33203125" style="6" customWidth="1"/>
    <col min="3579" max="3579" width="20.33203125" style="6" customWidth="1"/>
    <col min="3580" max="3580" width="14.83203125" style="6" customWidth="1"/>
    <col min="3581" max="3832" width="9" style="6"/>
    <col min="3833" max="3833" width="23.6640625" style="6" customWidth="1"/>
    <col min="3834" max="3834" width="16.33203125" style="6" customWidth="1"/>
    <col min="3835" max="3835" width="20.33203125" style="6" customWidth="1"/>
    <col min="3836" max="3836" width="14.83203125" style="6" customWidth="1"/>
    <col min="3837" max="4088" width="9" style="6"/>
    <col min="4089" max="4089" width="23.6640625" style="6" customWidth="1"/>
    <col min="4090" max="4090" width="16.33203125" style="6" customWidth="1"/>
    <col min="4091" max="4091" width="20.33203125" style="6" customWidth="1"/>
    <col min="4092" max="4092" width="14.83203125" style="6" customWidth="1"/>
    <col min="4093" max="4344" width="9" style="6"/>
    <col min="4345" max="4345" width="23.6640625" style="6" customWidth="1"/>
    <col min="4346" max="4346" width="16.33203125" style="6" customWidth="1"/>
    <col min="4347" max="4347" width="20.33203125" style="6" customWidth="1"/>
    <col min="4348" max="4348" width="14.83203125" style="6" customWidth="1"/>
    <col min="4349" max="4600" width="9" style="6"/>
    <col min="4601" max="4601" width="23.6640625" style="6" customWidth="1"/>
    <col min="4602" max="4602" width="16.33203125" style="6" customWidth="1"/>
    <col min="4603" max="4603" width="20.33203125" style="6" customWidth="1"/>
    <col min="4604" max="4604" width="14.83203125" style="6" customWidth="1"/>
    <col min="4605" max="4856" width="9" style="6"/>
    <col min="4857" max="4857" width="23.6640625" style="6" customWidth="1"/>
    <col min="4858" max="4858" width="16.33203125" style="6" customWidth="1"/>
    <col min="4859" max="4859" width="20.33203125" style="6" customWidth="1"/>
    <col min="4860" max="4860" width="14.83203125" style="6" customWidth="1"/>
    <col min="4861" max="5112" width="9" style="6"/>
    <col min="5113" max="5113" width="23.6640625" style="6" customWidth="1"/>
    <col min="5114" max="5114" width="16.33203125" style="6" customWidth="1"/>
    <col min="5115" max="5115" width="20.33203125" style="6" customWidth="1"/>
    <col min="5116" max="5116" width="14.83203125" style="6" customWidth="1"/>
    <col min="5117" max="5368" width="9" style="6"/>
    <col min="5369" max="5369" width="23.6640625" style="6" customWidth="1"/>
    <col min="5370" max="5370" width="16.33203125" style="6" customWidth="1"/>
    <col min="5371" max="5371" width="20.33203125" style="6" customWidth="1"/>
    <col min="5372" max="5372" width="14.83203125" style="6" customWidth="1"/>
    <col min="5373" max="5624" width="9" style="6"/>
    <col min="5625" max="5625" width="23.6640625" style="6" customWidth="1"/>
    <col min="5626" max="5626" width="16.33203125" style="6" customWidth="1"/>
    <col min="5627" max="5627" width="20.33203125" style="6" customWidth="1"/>
    <col min="5628" max="5628" width="14.83203125" style="6" customWidth="1"/>
    <col min="5629" max="5880" width="9" style="6"/>
    <col min="5881" max="5881" width="23.6640625" style="6" customWidth="1"/>
    <col min="5882" max="5882" width="16.33203125" style="6" customWidth="1"/>
    <col min="5883" max="5883" width="20.33203125" style="6" customWidth="1"/>
    <col min="5884" max="5884" width="14.83203125" style="6" customWidth="1"/>
    <col min="5885" max="6136" width="9" style="6"/>
    <col min="6137" max="6137" width="23.6640625" style="6" customWidth="1"/>
    <col min="6138" max="6138" width="16.33203125" style="6" customWidth="1"/>
    <col min="6139" max="6139" width="20.33203125" style="6" customWidth="1"/>
    <col min="6140" max="6140" width="14.83203125" style="6" customWidth="1"/>
    <col min="6141" max="6392" width="9" style="6"/>
    <col min="6393" max="6393" width="23.6640625" style="6" customWidth="1"/>
    <col min="6394" max="6394" width="16.33203125" style="6" customWidth="1"/>
    <col min="6395" max="6395" width="20.33203125" style="6" customWidth="1"/>
    <col min="6396" max="6396" width="14.83203125" style="6" customWidth="1"/>
    <col min="6397" max="6648" width="9" style="6"/>
    <col min="6649" max="6649" width="23.6640625" style="6" customWidth="1"/>
    <col min="6650" max="6650" width="16.33203125" style="6" customWidth="1"/>
    <col min="6651" max="6651" width="20.33203125" style="6" customWidth="1"/>
    <col min="6652" max="6652" width="14.83203125" style="6" customWidth="1"/>
    <col min="6653" max="6904" width="9" style="6"/>
    <col min="6905" max="6905" width="23.6640625" style="6" customWidth="1"/>
    <col min="6906" max="6906" width="16.33203125" style="6" customWidth="1"/>
    <col min="6907" max="6907" width="20.33203125" style="6" customWidth="1"/>
    <col min="6908" max="6908" width="14.83203125" style="6" customWidth="1"/>
    <col min="6909" max="7160" width="9" style="6"/>
    <col min="7161" max="7161" width="23.6640625" style="6" customWidth="1"/>
    <col min="7162" max="7162" width="16.33203125" style="6" customWidth="1"/>
    <col min="7163" max="7163" width="20.33203125" style="6" customWidth="1"/>
    <col min="7164" max="7164" width="14.83203125" style="6" customWidth="1"/>
    <col min="7165" max="7416" width="9" style="6"/>
    <col min="7417" max="7417" width="23.6640625" style="6" customWidth="1"/>
    <col min="7418" max="7418" width="16.33203125" style="6" customWidth="1"/>
    <col min="7419" max="7419" width="20.33203125" style="6" customWidth="1"/>
    <col min="7420" max="7420" width="14.83203125" style="6" customWidth="1"/>
    <col min="7421" max="7672" width="9" style="6"/>
    <col min="7673" max="7673" width="23.6640625" style="6" customWidth="1"/>
    <col min="7674" max="7674" width="16.33203125" style="6" customWidth="1"/>
    <col min="7675" max="7675" width="20.33203125" style="6" customWidth="1"/>
    <col min="7676" max="7676" width="14.83203125" style="6" customWidth="1"/>
    <col min="7677" max="7928" width="9" style="6"/>
    <col min="7929" max="7929" width="23.6640625" style="6" customWidth="1"/>
    <col min="7930" max="7930" width="16.33203125" style="6" customWidth="1"/>
    <col min="7931" max="7931" width="20.33203125" style="6" customWidth="1"/>
    <col min="7932" max="7932" width="14.83203125" style="6" customWidth="1"/>
    <col min="7933" max="8184" width="9" style="6"/>
    <col min="8185" max="8185" width="23.6640625" style="6" customWidth="1"/>
    <col min="8186" max="8186" width="16.33203125" style="6" customWidth="1"/>
    <col min="8187" max="8187" width="20.33203125" style="6" customWidth="1"/>
    <col min="8188" max="8188" width="14.83203125" style="6" customWidth="1"/>
    <col min="8189" max="8440" width="9" style="6"/>
    <col min="8441" max="8441" width="23.6640625" style="6" customWidth="1"/>
    <col min="8442" max="8442" width="16.33203125" style="6" customWidth="1"/>
    <col min="8443" max="8443" width="20.33203125" style="6" customWidth="1"/>
    <col min="8444" max="8444" width="14.83203125" style="6" customWidth="1"/>
    <col min="8445" max="8696" width="9" style="6"/>
    <col min="8697" max="8697" width="23.6640625" style="6" customWidth="1"/>
    <col min="8698" max="8698" width="16.33203125" style="6" customWidth="1"/>
    <col min="8699" max="8699" width="20.33203125" style="6" customWidth="1"/>
    <col min="8700" max="8700" width="14.83203125" style="6" customWidth="1"/>
    <col min="8701" max="8952" width="9" style="6"/>
    <col min="8953" max="8953" width="23.6640625" style="6" customWidth="1"/>
    <col min="8954" max="8954" width="16.33203125" style="6" customWidth="1"/>
    <col min="8955" max="8955" width="20.33203125" style="6" customWidth="1"/>
    <col min="8956" max="8956" width="14.83203125" style="6" customWidth="1"/>
    <col min="8957" max="9208" width="9" style="6"/>
    <col min="9209" max="9209" width="23.6640625" style="6" customWidth="1"/>
    <col min="9210" max="9210" width="16.33203125" style="6" customWidth="1"/>
    <col min="9211" max="9211" width="20.33203125" style="6" customWidth="1"/>
    <col min="9212" max="9212" width="14.83203125" style="6" customWidth="1"/>
    <col min="9213" max="9464" width="9" style="6"/>
    <col min="9465" max="9465" width="23.6640625" style="6" customWidth="1"/>
    <col min="9466" max="9466" width="16.33203125" style="6" customWidth="1"/>
    <col min="9467" max="9467" width="20.33203125" style="6" customWidth="1"/>
    <col min="9468" max="9468" width="14.83203125" style="6" customWidth="1"/>
    <col min="9469" max="9720" width="9" style="6"/>
    <col min="9721" max="9721" width="23.6640625" style="6" customWidth="1"/>
    <col min="9722" max="9722" width="16.33203125" style="6" customWidth="1"/>
    <col min="9723" max="9723" width="20.33203125" style="6" customWidth="1"/>
    <col min="9724" max="9724" width="14.83203125" style="6" customWidth="1"/>
    <col min="9725" max="9976" width="9" style="6"/>
    <col min="9977" max="9977" width="23.6640625" style="6" customWidth="1"/>
    <col min="9978" max="9978" width="16.33203125" style="6" customWidth="1"/>
    <col min="9979" max="9979" width="20.33203125" style="6" customWidth="1"/>
    <col min="9980" max="9980" width="14.83203125" style="6" customWidth="1"/>
    <col min="9981" max="10232" width="9" style="6"/>
    <col min="10233" max="10233" width="23.6640625" style="6" customWidth="1"/>
    <col min="10234" max="10234" width="16.33203125" style="6" customWidth="1"/>
    <col min="10235" max="10235" width="20.33203125" style="6" customWidth="1"/>
    <col min="10236" max="10236" width="14.83203125" style="6" customWidth="1"/>
    <col min="10237" max="10488" width="9" style="6"/>
    <col min="10489" max="10489" width="23.6640625" style="6" customWidth="1"/>
    <col min="10490" max="10490" width="16.33203125" style="6" customWidth="1"/>
    <col min="10491" max="10491" width="20.33203125" style="6" customWidth="1"/>
    <col min="10492" max="10492" width="14.83203125" style="6" customWidth="1"/>
    <col min="10493" max="10744" width="9" style="6"/>
    <col min="10745" max="10745" width="23.6640625" style="6" customWidth="1"/>
    <col min="10746" max="10746" width="16.33203125" style="6" customWidth="1"/>
    <col min="10747" max="10747" width="20.33203125" style="6" customWidth="1"/>
    <col min="10748" max="10748" width="14.83203125" style="6" customWidth="1"/>
    <col min="10749" max="11000" width="9" style="6"/>
    <col min="11001" max="11001" width="23.6640625" style="6" customWidth="1"/>
    <col min="11002" max="11002" width="16.33203125" style="6" customWidth="1"/>
    <col min="11003" max="11003" width="20.33203125" style="6" customWidth="1"/>
    <col min="11004" max="11004" width="14.83203125" style="6" customWidth="1"/>
    <col min="11005" max="11256" width="9" style="6"/>
    <col min="11257" max="11257" width="23.6640625" style="6" customWidth="1"/>
    <col min="11258" max="11258" width="16.33203125" style="6" customWidth="1"/>
    <col min="11259" max="11259" width="20.33203125" style="6" customWidth="1"/>
    <col min="11260" max="11260" width="14.83203125" style="6" customWidth="1"/>
    <col min="11261" max="11512" width="9" style="6"/>
    <col min="11513" max="11513" width="23.6640625" style="6" customWidth="1"/>
    <col min="11514" max="11514" width="16.33203125" style="6" customWidth="1"/>
    <col min="11515" max="11515" width="20.33203125" style="6" customWidth="1"/>
    <col min="11516" max="11516" width="14.83203125" style="6" customWidth="1"/>
    <col min="11517" max="11768" width="9" style="6"/>
    <col min="11769" max="11769" width="23.6640625" style="6" customWidth="1"/>
    <col min="11770" max="11770" width="16.33203125" style="6" customWidth="1"/>
    <col min="11771" max="11771" width="20.33203125" style="6" customWidth="1"/>
    <col min="11772" max="11772" width="14.83203125" style="6" customWidth="1"/>
    <col min="11773" max="12024" width="9" style="6"/>
    <col min="12025" max="12025" width="23.6640625" style="6" customWidth="1"/>
    <col min="12026" max="12026" width="16.33203125" style="6" customWidth="1"/>
    <col min="12027" max="12027" width="20.33203125" style="6" customWidth="1"/>
    <col min="12028" max="12028" width="14.83203125" style="6" customWidth="1"/>
    <col min="12029" max="12280" width="9" style="6"/>
    <col min="12281" max="12281" width="23.6640625" style="6" customWidth="1"/>
    <col min="12282" max="12282" width="16.33203125" style="6" customWidth="1"/>
    <col min="12283" max="12283" width="20.33203125" style="6" customWidth="1"/>
    <col min="12284" max="12284" width="14.83203125" style="6" customWidth="1"/>
    <col min="12285" max="12536" width="9" style="6"/>
    <col min="12537" max="12537" width="23.6640625" style="6" customWidth="1"/>
    <col min="12538" max="12538" width="16.33203125" style="6" customWidth="1"/>
    <col min="12539" max="12539" width="20.33203125" style="6" customWidth="1"/>
    <col min="12540" max="12540" width="14.83203125" style="6" customWidth="1"/>
    <col min="12541" max="12792" width="9" style="6"/>
    <col min="12793" max="12793" width="23.6640625" style="6" customWidth="1"/>
    <col min="12794" max="12794" width="16.33203125" style="6" customWidth="1"/>
    <col min="12795" max="12795" width="20.33203125" style="6" customWidth="1"/>
    <col min="12796" max="12796" width="14.83203125" style="6" customWidth="1"/>
    <col min="12797" max="13048" width="9" style="6"/>
    <col min="13049" max="13049" width="23.6640625" style="6" customWidth="1"/>
    <col min="13050" max="13050" width="16.33203125" style="6" customWidth="1"/>
    <col min="13051" max="13051" width="20.33203125" style="6" customWidth="1"/>
    <col min="13052" max="13052" width="14.83203125" style="6" customWidth="1"/>
    <col min="13053" max="13304" width="9" style="6"/>
    <col min="13305" max="13305" width="23.6640625" style="6" customWidth="1"/>
    <col min="13306" max="13306" width="16.33203125" style="6" customWidth="1"/>
    <col min="13307" max="13307" width="20.33203125" style="6" customWidth="1"/>
    <col min="13308" max="13308" width="14.83203125" style="6" customWidth="1"/>
    <col min="13309" max="13560" width="9" style="6"/>
    <col min="13561" max="13561" width="23.6640625" style="6" customWidth="1"/>
    <col min="13562" max="13562" width="16.33203125" style="6" customWidth="1"/>
    <col min="13563" max="13563" width="20.33203125" style="6" customWidth="1"/>
    <col min="13564" max="13564" width="14.83203125" style="6" customWidth="1"/>
    <col min="13565" max="13816" width="9" style="6"/>
    <col min="13817" max="13817" width="23.6640625" style="6" customWidth="1"/>
    <col min="13818" max="13818" width="16.33203125" style="6" customWidth="1"/>
    <col min="13819" max="13819" width="20.33203125" style="6" customWidth="1"/>
    <col min="13820" max="13820" width="14.83203125" style="6" customWidth="1"/>
    <col min="13821" max="14072" width="9" style="6"/>
    <col min="14073" max="14073" width="23.6640625" style="6" customWidth="1"/>
    <col min="14074" max="14074" width="16.33203125" style="6" customWidth="1"/>
    <col min="14075" max="14075" width="20.33203125" style="6" customWidth="1"/>
    <col min="14076" max="14076" width="14.83203125" style="6" customWidth="1"/>
    <col min="14077" max="14328" width="9" style="6"/>
    <col min="14329" max="14329" width="23.6640625" style="6" customWidth="1"/>
    <col min="14330" max="14330" width="16.33203125" style="6" customWidth="1"/>
    <col min="14331" max="14331" width="20.33203125" style="6" customWidth="1"/>
    <col min="14332" max="14332" width="14.83203125" style="6" customWidth="1"/>
    <col min="14333" max="14584" width="9" style="6"/>
    <col min="14585" max="14585" width="23.6640625" style="6" customWidth="1"/>
    <col min="14586" max="14586" width="16.33203125" style="6" customWidth="1"/>
    <col min="14587" max="14587" width="20.33203125" style="6" customWidth="1"/>
    <col min="14588" max="14588" width="14.83203125" style="6" customWidth="1"/>
    <col min="14589" max="14840" width="9" style="6"/>
    <col min="14841" max="14841" width="23.6640625" style="6" customWidth="1"/>
    <col min="14842" max="14842" width="16.33203125" style="6" customWidth="1"/>
    <col min="14843" max="14843" width="20.33203125" style="6" customWidth="1"/>
    <col min="14844" max="14844" width="14.83203125" style="6" customWidth="1"/>
    <col min="14845" max="15096" width="9" style="6"/>
    <col min="15097" max="15097" width="23.6640625" style="6" customWidth="1"/>
    <col min="15098" max="15098" width="16.33203125" style="6" customWidth="1"/>
    <col min="15099" max="15099" width="20.33203125" style="6" customWidth="1"/>
    <col min="15100" max="15100" width="14.83203125" style="6" customWidth="1"/>
    <col min="15101" max="15352" width="9" style="6"/>
    <col min="15353" max="15353" width="23.6640625" style="6" customWidth="1"/>
    <col min="15354" max="15354" width="16.33203125" style="6" customWidth="1"/>
    <col min="15355" max="15355" width="20.33203125" style="6" customWidth="1"/>
    <col min="15356" max="15356" width="14.83203125" style="6" customWidth="1"/>
    <col min="15357" max="15608" width="9" style="6"/>
    <col min="15609" max="15609" width="23.6640625" style="6" customWidth="1"/>
    <col min="15610" max="15610" width="16.33203125" style="6" customWidth="1"/>
    <col min="15611" max="15611" width="20.33203125" style="6" customWidth="1"/>
    <col min="15612" max="15612" width="14.83203125" style="6" customWidth="1"/>
    <col min="15613" max="15864" width="9" style="6"/>
    <col min="15865" max="15865" width="23.6640625" style="6" customWidth="1"/>
    <col min="15866" max="15866" width="16.33203125" style="6" customWidth="1"/>
    <col min="15867" max="15867" width="20.33203125" style="6" customWidth="1"/>
    <col min="15868" max="15868" width="14.83203125" style="6" customWidth="1"/>
    <col min="15869" max="16120" width="9" style="6"/>
    <col min="16121" max="16121" width="23.6640625" style="6" customWidth="1"/>
    <col min="16122" max="16122" width="16.33203125" style="6" customWidth="1"/>
    <col min="16123" max="16123" width="20.33203125" style="6" customWidth="1"/>
    <col min="16124" max="16124" width="14.83203125" style="6" customWidth="1"/>
    <col min="16125" max="16384" width="9" style="6"/>
  </cols>
  <sheetData>
    <row r="1" spans="1:34" ht="30.75" customHeight="1" x14ac:dyDescent="0.3">
      <c r="A1" s="65" t="s">
        <v>166</v>
      </c>
      <c r="B1" s="65"/>
      <c r="C1" s="65"/>
      <c r="D1" s="65"/>
      <c r="E1" s="65"/>
    </row>
    <row r="2" spans="1:34" ht="13" customHeight="1" x14ac:dyDescent="0.3">
      <c r="A2" s="7"/>
      <c r="B2" s="7"/>
      <c r="C2" s="7"/>
      <c r="D2" s="7"/>
      <c r="E2" s="7"/>
      <c r="N2" s="7"/>
    </row>
    <row r="3" spans="1:34" s="8" customFormat="1" ht="24" customHeight="1" thickBot="1" x14ac:dyDescent="0.35">
      <c r="A3" s="66" t="s">
        <v>167</v>
      </c>
      <c r="B3" s="66"/>
      <c r="E3" s="9"/>
    </row>
    <row r="4" spans="1:34" ht="24" customHeight="1" x14ac:dyDescent="0.3">
      <c r="A4" s="10" t="s">
        <v>168</v>
      </c>
      <c r="B4" s="56" t="s">
        <v>156</v>
      </c>
      <c r="C4" s="56"/>
      <c r="D4" s="56"/>
      <c r="E4" s="56"/>
      <c r="F4" s="67"/>
      <c r="G4" s="24"/>
    </row>
    <row r="5" spans="1:34" ht="24" customHeight="1" x14ac:dyDescent="0.3">
      <c r="A5" s="11" t="s">
        <v>169</v>
      </c>
      <c r="B5" s="60" t="s">
        <v>170</v>
      </c>
      <c r="C5" s="60"/>
      <c r="D5" s="60"/>
      <c r="E5" s="60"/>
      <c r="F5" s="64"/>
      <c r="G5" s="24"/>
    </row>
    <row r="6" spans="1:34" ht="33.75" customHeight="1" x14ac:dyDescent="0.3">
      <c r="A6" s="11" t="s">
        <v>171</v>
      </c>
      <c r="B6" s="60" t="s">
        <v>172</v>
      </c>
      <c r="C6" s="60"/>
      <c r="D6" s="60"/>
      <c r="E6" s="60"/>
      <c r="F6" s="64"/>
      <c r="G6" s="24"/>
    </row>
    <row r="7" spans="1:34" ht="41" customHeight="1" x14ac:dyDescent="0.3">
      <c r="A7" s="11" t="s">
        <v>173</v>
      </c>
      <c r="B7" s="60" t="s">
        <v>174</v>
      </c>
      <c r="C7" s="60"/>
      <c r="D7" s="60"/>
      <c r="E7" s="60"/>
      <c r="F7" s="64"/>
      <c r="G7" s="24"/>
      <c r="H7" s="6" t="s">
        <v>206</v>
      </c>
    </row>
    <row r="8" spans="1:34" ht="36" customHeight="1" x14ac:dyDescent="0.3">
      <c r="A8" s="11" t="s">
        <v>175</v>
      </c>
      <c r="B8" s="12" t="s">
        <v>176</v>
      </c>
      <c r="C8" s="12" t="s">
        <v>177</v>
      </c>
      <c r="D8" s="12" t="s">
        <v>178</v>
      </c>
      <c r="E8" s="12" t="s">
        <v>179</v>
      </c>
      <c r="F8" s="13" t="s">
        <v>180</v>
      </c>
      <c r="G8" s="24" t="s">
        <v>208</v>
      </c>
      <c r="H8" s="6">
        <v>1</v>
      </c>
      <c r="I8" s="6">
        <v>2</v>
      </c>
      <c r="J8" s="6">
        <v>3</v>
      </c>
      <c r="K8" s="6">
        <v>4</v>
      </c>
      <c r="L8" s="6">
        <v>5</v>
      </c>
      <c r="M8" s="6">
        <v>6</v>
      </c>
      <c r="N8" s="12" t="s">
        <v>178</v>
      </c>
      <c r="R8" s="6">
        <v>1</v>
      </c>
    </row>
    <row r="9" spans="1:34" ht="20" customHeight="1" x14ac:dyDescent="0.3">
      <c r="A9" s="49" t="s">
        <v>181</v>
      </c>
      <c r="B9" s="12" t="s">
        <v>4</v>
      </c>
      <c r="C9" s="12" t="s">
        <v>157</v>
      </c>
      <c r="D9" s="12">
        <v>19</v>
      </c>
      <c r="E9" s="14" t="s">
        <v>182</v>
      </c>
      <c r="F9" s="15" t="s">
        <v>183</v>
      </c>
      <c r="G9" s="47" t="str">
        <f>LEFT(C9,LEN(C9)-2)</f>
        <v>100</v>
      </c>
      <c r="H9" s="6">
        <v>19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12">
        <v>0</v>
      </c>
      <c r="O9" s="6" t="str">
        <f>B9</f>
        <v>PVVGB62R0308BTAC0ZZ_04</v>
      </c>
      <c r="P9" s="6" t="s">
        <v>218</v>
      </c>
      <c r="Q9" s="6" t="str">
        <f>C9</f>
        <v>100mm</v>
      </c>
      <c r="S9" s="6" t="s">
        <v>219</v>
      </c>
      <c r="T9" s="6">
        <f>M9</f>
        <v>0</v>
      </c>
      <c r="Z9" s="6">
        <v>80</v>
      </c>
      <c r="AA9" s="6">
        <v>50</v>
      </c>
      <c r="AB9" s="6">
        <v>200</v>
      </c>
      <c r="AC9" s="6">
        <v>250</v>
      </c>
      <c r="AD9" s="6">
        <v>100</v>
      </c>
      <c r="AE9" s="6">
        <v>150</v>
      </c>
      <c r="AF9" s="6">
        <v>300</v>
      </c>
      <c r="AG9" s="6">
        <v>600</v>
      </c>
      <c r="AH9" s="6">
        <v>400</v>
      </c>
    </row>
    <row r="10" spans="1:34" ht="20" customHeight="1" x14ac:dyDescent="0.3">
      <c r="A10" s="50"/>
      <c r="B10" s="12" t="s">
        <v>6</v>
      </c>
      <c r="C10" s="12" t="s">
        <v>158</v>
      </c>
      <c r="D10" s="12">
        <v>13</v>
      </c>
      <c r="E10" s="14" t="s">
        <v>182</v>
      </c>
      <c r="F10" s="15" t="s">
        <v>183</v>
      </c>
      <c r="G10" s="47" t="str">
        <f t="shared" ref="G10:G73" si="0">LEFT(C10,LEN(C10)-2)</f>
        <v>150</v>
      </c>
      <c r="H10" s="6">
        <v>13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12">
        <v>0</v>
      </c>
      <c r="O10" s="6" t="str">
        <f t="shared" ref="O10:O73" si="1">B10</f>
        <v>PVVGB62R0308BTAC0ZZ_06</v>
      </c>
      <c r="P10" s="6" t="s">
        <v>218</v>
      </c>
      <c r="Q10" s="6" t="str">
        <f t="shared" ref="Q10:Q73" si="2">C10</f>
        <v>150mm</v>
      </c>
      <c r="S10" s="6" t="s">
        <v>219</v>
      </c>
      <c r="T10" s="6">
        <f t="shared" ref="T10:T73" si="3">M10</f>
        <v>0</v>
      </c>
      <c r="Y10" s="6">
        <v>1</v>
      </c>
      <c r="Z10" s="6">
        <v>17</v>
      </c>
      <c r="AA10" s="6">
        <v>31</v>
      </c>
      <c r="AB10" s="6">
        <v>5</v>
      </c>
      <c r="AC10" s="6">
        <v>3</v>
      </c>
      <c r="AD10" s="6">
        <v>59</v>
      </c>
      <c r="AE10" s="6">
        <v>34</v>
      </c>
      <c r="AF10" s="6">
        <v>0</v>
      </c>
      <c r="AG10" s="6">
        <v>0</v>
      </c>
      <c r="AH10" s="6">
        <v>0</v>
      </c>
    </row>
    <row r="11" spans="1:34" ht="20" customHeight="1" x14ac:dyDescent="0.3">
      <c r="A11" s="50"/>
      <c r="B11" s="12" t="s">
        <v>8</v>
      </c>
      <c r="C11" s="12" t="s">
        <v>159</v>
      </c>
      <c r="D11" s="12">
        <v>2</v>
      </c>
      <c r="E11" s="14" t="s">
        <v>182</v>
      </c>
      <c r="F11" s="15" t="s">
        <v>183</v>
      </c>
      <c r="G11" s="47" t="str">
        <f t="shared" si="0"/>
        <v>200</v>
      </c>
      <c r="H11" s="6">
        <v>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2">
        <v>0</v>
      </c>
      <c r="O11" s="6" t="str">
        <f t="shared" si="1"/>
        <v>PVVGB62R0308BTAC0ZZ_08</v>
      </c>
      <c r="P11" s="6" t="s">
        <v>218</v>
      </c>
      <c r="Q11" s="6" t="str">
        <f t="shared" si="2"/>
        <v>200mm</v>
      </c>
      <c r="S11" s="6" t="s">
        <v>219</v>
      </c>
      <c r="T11" s="6">
        <f t="shared" si="3"/>
        <v>0</v>
      </c>
      <c r="Y11" s="6">
        <v>2</v>
      </c>
      <c r="Z11" s="6">
        <v>11</v>
      </c>
      <c r="AA11" s="6">
        <v>51</v>
      </c>
      <c r="AB11" s="6">
        <v>6</v>
      </c>
      <c r="AC11" s="6">
        <v>1</v>
      </c>
      <c r="AD11" s="6">
        <v>8</v>
      </c>
      <c r="AE11" s="6">
        <v>10</v>
      </c>
      <c r="AF11" s="6">
        <v>1</v>
      </c>
      <c r="AG11" s="6">
        <v>0</v>
      </c>
      <c r="AH11" s="6">
        <v>0</v>
      </c>
    </row>
    <row r="12" spans="1:34" ht="20" customHeight="1" x14ac:dyDescent="0.3">
      <c r="A12" s="50"/>
      <c r="B12" s="12" t="s">
        <v>9</v>
      </c>
      <c r="C12" s="12" t="s">
        <v>160</v>
      </c>
      <c r="D12" s="12">
        <v>4</v>
      </c>
      <c r="E12" s="14" t="s">
        <v>182</v>
      </c>
      <c r="F12" s="15" t="s">
        <v>183</v>
      </c>
      <c r="G12" s="47" t="str">
        <f t="shared" si="0"/>
        <v>250</v>
      </c>
      <c r="H12" s="6">
        <v>3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12">
        <v>0</v>
      </c>
      <c r="O12" s="6" t="str">
        <f t="shared" si="1"/>
        <v>PVVGB62R0308BTAC0ZZ_10</v>
      </c>
      <c r="P12" s="6" t="s">
        <v>218</v>
      </c>
      <c r="Q12" s="6" t="str">
        <f t="shared" si="2"/>
        <v>250mm</v>
      </c>
      <c r="S12" s="6" t="s">
        <v>219</v>
      </c>
      <c r="T12" s="6">
        <f t="shared" si="3"/>
        <v>0</v>
      </c>
      <c r="Y12" s="6">
        <v>3</v>
      </c>
      <c r="Z12" s="6">
        <v>5</v>
      </c>
      <c r="AA12" s="6">
        <v>92</v>
      </c>
      <c r="AB12" s="6">
        <v>12</v>
      </c>
      <c r="AC12" s="6">
        <v>5</v>
      </c>
      <c r="AD12" s="6">
        <v>16</v>
      </c>
      <c r="AE12" s="6">
        <v>8</v>
      </c>
      <c r="AF12" s="6">
        <v>1</v>
      </c>
      <c r="AG12" s="6">
        <v>0</v>
      </c>
      <c r="AH12" s="6">
        <v>0</v>
      </c>
    </row>
    <row r="13" spans="1:34" ht="20" customHeight="1" x14ac:dyDescent="0.3">
      <c r="A13" s="50"/>
      <c r="B13" s="12" t="s">
        <v>10</v>
      </c>
      <c r="C13" s="12" t="s">
        <v>161</v>
      </c>
      <c r="D13" s="12">
        <v>1</v>
      </c>
      <c r="E13" s="14" t="s">
        <v>182</v>
      </c>
      <c r="F13" s="15" t="s">
        <v>183</v>
      </c>
      <c r="G13" s="47" t="str">
        <f t="shared" si="0"/>
        <v>50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2">
        <v>0</v>
      </c>
      <c r="O13" s="6" t="str">
        <f t="shared" si="1"/>
        <v>PVVGB62R0309BTAC0ZZ_02</v>
      </c>
      <c r="P13" s="6" t="s">
        <v>218</v>
      </c>
      <c r="Q13" s="6" t="str">
        <f t="shared" si="2"/>
        <v>50mm</v>
      </c>
      <c r="S13" s="6" t="s">
        <v>219</v>
      </c>
      <c r="T13" s="6">
        <f t="shared" si="3"/>
        <v>0</v>
      </c>
      <c r="Y13" s="6">
        <v>4</v>
      </c>
      <c r="Z13" s="6">
        <v>40</v>
      </c>
      <c r="AA13" s="6">
        <v>53</v>
      </c>
      <c r="AB13" s="6">
        <v>0</v>
      </c>
      <c r="AC13" s="6">
        <v>0</v>
      </c>
      <c r="AD13" s="6">
        <v>9</v>
      </c>
      <c r="AE13" s="6">
        <v>11</v>
      </c>
      <c r="AF13" s="6">
        <v>0</v>
      </c>
      <c r="AG13" s="6">
        <v>0</v>
      </c>
      <c r="AH13" s="6">
        <v>1</v>
      </c>
    </row>
    <row r="14" spans="1:34" ht="20" customHeight="1" x14ac:dyDescent="0.3">
      <c r="A14" s="50"/>
      <c r="B14" s="12" t="s">
        <v>11</v>
      </c>
      <c r="C14" s="12" t="s">
        <v>161</v>
      </c>
      <c r="D14" s="12">
        <v>21</v>
      </c>
      <c r="E14" s="14" t="s">
        <v>182</v>
      </c>
      <c r="F14" s="15" t="s">
        <v>183</v>
      </c>
      <c r="G14" s="47" t="str">
        <f t="shared" si="0"/>
        <v>50</v>
      </c>
      <c r="H14" s="6">
        <v>21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2">
        <v>0</v>
      </c>
      <c r="O14" s="6" t="str">
        <f t="shared" si="1"/>
        <v>PVVGB62R031EBTAC0ZZ_02</v>
      </c>
      <c r="P14" s="6" t="s">
        <v>218</v>
      </c>
      <c r="Q14" s="6" t="str">
        <f t="shared" si="2"/>
        <v>50mm</v>
      </c>
      <c r="S14" s="6" t="s">
        <v>219</v>
      </c>
      <c r="T14" s="6">
        <f t="shared" si="3"/>
        <v>0</v>
      </c>
      <c r="Y14" s="6">
        <v>5</v>
      </c>
      <c r="Z14" s="6">
        <v>6</v>
      </c>
      <c r="AA14" s="6">
        <v>35</v>
      </c>
      <c r="AB14" s="6">
        <v>7</v>
      </c>
      <c r="AC14" s="6">
        <v>3</v>
      </c>
      <c r="AD14" s="6">
        <v>11</v>
      </c>
      <c r="AE14" s="6">
        <v>1</v>
      </c>
      <c r="AF14" s="6">
        <v>4</v>
      </c>
      <c r="AG14" s="6">
        <v>0</v>
      </c>
      <c r="AH14" s="6">
        <v>0</v>
      </c>
    </row>
    <row r="15" spans="1:34" ht="20" customHeight="1" x14ac:dyDescent="0.3">
      <c r="A15" s="50"/>
      <c r="B15" s="12" t="s">
        <v>12</v>
      </c>
      <c r="C15" s="12" t="s">
        <v>162</v>
      </c>
      <c r="D15" s="12">
        <v>6</v>
      </c>
      <c r="E15" s="14" t="s">
        <v>182</v>
      </c>
      <c r="F15" s="15" t="s">
        <v>183</v>
      </c>
      <c r="G15" s="47" t="str">
        <f t="shared" si="0"/>
        <v>80</v>
      </c>
      <c r="H15" s="6">
        <v>6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2">
        <v>0</v>
      </c>
      <c r="O15" s="6" t="str">
        <f t="shared" si="1"/>
        <v>PVVGB62R031EBTAC0ZZ_03</v>
      </c>
      <c r="P15" s="6" t="s">
        <v>218</v>
      </c>
      <c r="Q15" s="6" t="str">
        <f t="shared" si="2"/>
        <v>80mm</v>
      </c>
      <c r="S15" s="6" t="s">
        <v>219</v>
      </c>
      <c r="T15" s="6">
        <f t="shared" si="3"/>
        <v>0</v>
      </c>
      <c r="Y15" s="6">
        <v>6</v>
      </c>
      <c r="Z15" s="6">
        <v>11</v>
      </c>
      <c r="AA15" s="6">
        <v>24</v>
      </c>
      <c r="AB15" s="6">
        <v>7</v>
      </c>
      <c r="AC15" s="6">
        <v>0</v>
      </c>
      <c r="AD15" s="6">
        <v>0</v>
      </c>
      <c r="AE15" s="6">
        <v>0</v>
      </c>
      <c r="AF15" s="6">
        <v>1</v>
      </c>
      <c r="AG15" s="6">
        <v>3</v>
      </c>
      <c r="AH15" s="6">
        <v>0</v>
      </c>
    </row>
    <row r="16" spans="1:34" ht="20" customHeight="1" x14ac:dyDescent="0.3">
      <c r="A16" s="50"/>
      <c r="B16" s="12" t="s">
        <v>13</v>
      </c>
      <c r="C16" s="12" t="s">
        <v>157</v>
      </c>
      <c r="D16" s="12">
        <v>3</v>
      </c>
      <c r="E16" s="14" t="s">
        <v>182</v>
      </c>
      <c r="F16" s="15" t="s">
        <v>183</v>
      </c>
      <c r="G16" s="47" t="str">
        <f t="shared" si="0"/>
        <v>100</v>
      </c>
      <c r="H16" s="6">
        <v>3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2">
        <v>0</v>
      </c>
      <c r="O16" s="6" t="str">
        <f t="shared" si="1"/>
        <v>PVVGB62R031EBTAC0ZZ_04</v>
      </c>
      <c r="P16" s="6" t="s">
        <v>218</v>
      </c>
      <c r="Q16" s="6" t="str">
        <f t="shared" si="2"/>
        <v>100mm</v>
      </c>
      <c r="S16" s="6" t="s">
        <v>219</v>
      </c>
      <c r="T16" s="6">
        <f t="shared" si="3"/>
        <v>0</v>
      </c>
    </row>
    <row r="17" spans="1:31" ht="20" customHeight="1" x14ac:dyDescent="0.3">
      <c r="A17" s="50"/>
      <c r="B17" s="12" t="s">
        <v>15</v>
      </c>
      <c r="C17" s="12" t="s">
        <v>158</v>
      </c>
      <c r="D17" s="12">
        <v>7</v>
      </c>
      <c r="E17" s="14" t="s">
        <v>182</v>
      </c>
      <c r="F17" s="15" t="s">
        <v>183</v>
      </c>
      <c r="G17" s="47" t="str">
        <f t="shared" si="0"/>
        <v>150</v>
      </c>
      <c r="H17" s="6">
        <v>7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2">
        <v>0</v>
      </c>
      <c r="O17" s="6" t="str">
        <f t="shared" si="1"/>
        <v>PVVGB62R031EBTAC0ZZ_06</v>
      </c>
      <c r="P17" s="6" t="s">
        <v>218</v>
      </c>
      <c r="Q17" s="6" t="str">
        <f t="shared" si="2"/>
        <v>150mm</v>
      </c>
      <c r="S17" s="6" t="s">
        <v>219</v>
      </c>
      <c r="T17" s="6">
        <f t="shared" si="3"/>
        <v>0</v>
      </c>
      <c r="Z17" s="6">
        <v>1</v>
      </c>
      <c r="AA17" s="6">
        <v>2</v>
      </c>
      <c r="AB17" s="6">
        <v>3</v>
      </c>
      <c r="AC17" s="6">
        <v>4</v>
      </c>
      <c r="AD17" s="6">
        <v>5</v>
      </c>
      <c r="AE17" s="6">
        <v>6</v>
      </c>
    </row>
    <row r="18" spans="1:31" ht="20" customHeight="1" x14ac:dyDescent="0.3">
      <c r="A18" s="50"/>
      <c r="B18" s="12" t="s">
        <v>17</v>
      </c>
      <c r="C18" s="12" t="s">
        <v>159</v>
      </c>
      <c r="D18" s="12">
        <v>4</v>
      </c>
      <c r="E18" s="14" t="s">
        <v>182</v>
      </c>
      <c r="F18" s="15" t="s">
        <v>183</v>
      </c>
      <c r="G18" s="47" t="str">
        <f t="shared" si="0"/>
        <v>200</v>
      </c>
      <c r="H18" s="6">
        <v>3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12">
        <v>0</v>
      </c>
      <c r="O18" s="6" t="str">
        <f t="shared" si="1"/>
        <v>PVVGB62R031EBTAC0ZZ_08</v>
      </c>
      <c r="P18" s="6" t="s">
        <v>218</v>
      </c>
      <c r="Q18" s="6" t="str">
        <f t="shared" si="2"/>
        <v>200mm</v>
      </c>
      <c r="S18" s="6" t="s">
        <v>219</v>
      </c>
      <c r="T18" s="6">
        <f t="shared" si="3"/>
        <v>0</v>
      </c>
      <c r="Y18" s="6">
        <v>80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 ht="20" customHeight="1" x14ac:dyDescent="0.3">
      <c r="A19" s="50"/>
      <c r="B19" s="12" t="s">
        <v>18</v>
      </c>
      <c r="C19" s="12" t="s">
        <v>161</v>
      </c>
      <c r="D19" s="12">
        <v>4</v>
      </c>
      <c r="E19" s="14" t="s">
        <v>182</v>
      </c>
      <c r="F19" s="15" t="s">
        <v>183</v>
      </c>
      <c r="G19" s="47" t="str">
        <f t="shared" si="0"/>
        <v>50</v>
      </c>
      <c r="H19" s="6">
        <v>4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2">
        <v>0</v>
      </c>
      <c r="O19" s="6" t="str">
        <f t="shared" si="1"/>
        <v>PVVGB62R031EBTBC0SZ_02</v>
      </c>
      <c r="P19" s="6" t="s">
        <v>218</v>
      </c>
      <c r="Q19" s="6" t="str">
        <f t="shared" si="2"/>
        <v>50mm</v>
      </c>
      <c r="S19" s="6" t="s">
        <v>219</v>
      </c>
      <c r="T19" s="6">
        <f t="shared" si="3"/>
        <v>0</v>
      </c>
      <c r="Y19" s="6">
        <v>50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</row>
    <row r="20" spans="1:31" ht="20" customHeight="1" x14ac:dyDescent="0.3">
      <c r="A20" s="50"/>
      <c r="B20" s="12" t="s">
        <v>19</v>
      </c>
      <c r="C20" s="12" t="s">
        <v>162</v>
      </c>
      <c r="D20" s="12">
        <v>1</v>
      </c>
      <c r="E20" s="14" t="s">
        <v>182</v>
      </c>
      <c r="F20" s="15" t="s">
        <v>183</v>
      </c>
      <c r="G20" s="47" t="str">
        <f t="shared" si="0"/>
        <v>80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2">
        <v>0</v>
      </c>
      <c r="O20" s="6" t="str">
        <f t="shared" si="1"/>
        <v>PVVGB62R031EBTBC0SZ_03</v>
      </c>
      <c r="P20" s="6" t="s">
        <v>218</v>
      </c>
      <c r="Q20" s="6" t="str">
        <f t="shared" si="2"/>
        <v>80mm</v>
      </c>
      <c r="S20" s="6" t="s">
        <v>219</v>
      </c>
      <c r="T20" s="6">
        <f t="shared" si="3"/>
        <v>0</v>
      </c>
      <c r="Y20" s="6">
        <v>200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 ht="20" customHeight="1" x14ac:dyDescent="0.3">
      <c r="A21" s="50"/>
      <c r="B21" s="12" t="s">
        <v>20</v>
      </c>
      <c r="C21" s="12" t="s">
        <v>157</v>
      </c>
      <c r="D21" s="12">
        <v>16</v>
      </c>
      <c r="E21" s="14" t="s">
        <v>182</v>
      </c>
      <c r="F21" s="15" t="s">
        <v>183</v>
      </c>
      <c r="G21" s="47" t="str">
        <f t="shared" si="0"/>
        <v>100</v>
      </c>
      <c r="H21" s="6">
        <v>16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2">
        <v>0</v>
      </c>
      <c r="O21" s="6" t="str">
        <f t="shared" si="1"/>
        <v>PVVGB62R031EBTBC0SZ_04</v>
      </c>
      <c r="P21" s="6" t="s">
        <v>218</v>
      </c>
      <c r="Q21" s="6" t="str">
        <f t="shared" si="2"/>
        <v>100mm</v>
      </c>
      <c r="S21" s="6" t="s">
        <v>219</v>
      </c>
      <c r="T21" s="6">
        <f t="shared" si="3"/>
        <v>0</v>
      </c>
      <c r="Y21" s="6">
        <v>250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</row>
    <row r="22" spans="1:31" ht="20" customHeight="1" x14ac:dyDescent="0.3">
      <c r="A22" s="50"/>
      <c r="B22" s="12" t="s">
        <v>22</v>
      </c>
      <c r="C22" s="12" t="s">
        <v>158</v>
      </c>
      <c r="D22" s="12">
        <v>2</v>
      </c>
      <c r="E22" s="14" t="s">
        <v>182</v>
      </c>
      <c r="F22" s="15" t="s">
        <v>183</v>
      </c>
      <c r="G22" s="47" t="str">
        <f t="shared" si="0"/>
        <v>150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2">
        <v>0</v>
      </c>
      <c r="O22" s="6" t="str">
        <f t="shared" si="1"/>
        <v>PVVGB62R031EBTBC0SZ_06</v>
      </c>
      <c r="P22" s="6" t="s">
        <v>218</v>
      </c>
      <c r="Q22" s="6" t="str">
        <f t="shared" si="2"/>
        <v>150mm</v>
      </c>
      <c r="S22" s="6" t="s">
        <v>219</v>
      </c>
      <c r="T22" s="6">
        <f t="shared" si="3"/>
        <v>0</v>
      </c>
      <c r="Y22" s="6">
        <v>100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</row>
    <row r="23" spans="1:31" ht="20" customHeight="1" x14ac:dyDescent="0.3">
      <c r="A23" s="50"/>
      <c r="B23" s="12" t="s">
        <v>23</v>
      </c>
      <c r="C23" s="12" t="s">
        <v>159</v>
      </c>
      <c r="D23" s="12">
        <v>6</v>
      </c>
      <c r="E23" s="14" t="s">
        <v>182</v>
      </c>
      <c r="F23" s="15" t="s">
        <v>183</v>
      </c>
      <c r="G23" s="47" t="str">
        <f t="shared" si="0"/>
        <v>200</v>
      </c>
      <c r="H23" s="6">
        <v>0</v>
      </c>
      <c r="I23" s="6">
        <v>5</v>
      </c>
      <c r="J23" s="6">
        <v>1</v>
      </c>
      <c r="K23" s="6">
        <v>0</v>
      </c>
      <c r="L23" s="6">
        <v>0</v>
      </c>
      <c r="M23" s="6">
        <v>0</v>
      </c>
      <c r="N23" s="12">
        <v>0</v>
      </c>
      <c r="O23" s="6" t="str">
        <f t="shared" si="1"/>
        <v>PVVGB62R031EBTBC0SZ_08</v>
      </c>
      <c r="P23" s="6" t="s">
        <v>218</v>
      </c>
      <c r="Q23" s="6" t="str">
        <f t="shared" si="2"/>
        <v>200mm</v>
      </c>
      <c r="S23" s="6" t="s">
        <v>219</v>
      </c>
      <c r="T23" s="6">
        <f t="shared" si="3"/>
        <v>0</v>
      </c>
      <c r="Y23" s="6">
        <v>150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  <row r="24" spans="1:31" ht="20" customHeight="1" x14ac:dyDescent="0.3">
      <c r="A24" s="50"/>
      <c r="B24" s="12" t="s">
        <v>27</v>
      </c>
      <c r="C24" s="12" t="s">
        <v>161</v>
      </c>
      <c r="D24" s="12">
        <v>12</v>
      </c>
      <c r="E24" s="14" t="s">
        <v>182</v>
      </c>
      <c r="F24" s="15" t="s">
        <v>183</v>
      </c>
      <c r="G24" s="47" t="str">
        <f t="shared" si="0"/>
        <v>50</v>
      </c>
      <c r="H24" s="6">
        <v>5</v>
      </c>
      <c r="I24" s="6">
        <v>7</v>
      </c>
      <c r="J24" s="6">
        <v>0</v>
      </c>
      <c r="K24" s="6">
        <v>0</v>
      </c>
      <c r="L24" s="6">
        <v>0</v>
      </c>
      <c r="M24" s="6">
        <v>0</v>
      </c>
      <c r="N24" s="12">
        <v>0</v>
      </c>
      <c r="O24" s="6" t="str">
        <f t="shared" si="1"/>
        <v>PVVGB62R532KBTCC0ZZ_02</v>
      </c>
      <c r="P24" s="6" t="s">
        <v>218</v>
      </c>
      <c r="Q24" s="6" t="str">
        <f t="shared" si="2"/>
        <v>50mm</v>
      </c>
      <c r="S24" s="6" t="s">
        <v>219</v>
      </c>
      <c r="T24" s="6">
        <f t="shared" si="3"/>
        <v>0</v>
      </c>
      <c r="Y24" s="6">
        <v>300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</row>
    <row r="25" spans="1:31" ht="20" customHeight="1" x14ac:dyDescent="0.3">
      <c r="A25" s="50"/>
      <c r="B25" s="12" t="s">
        <v>28</v>
      </c>
      <c r="C25" s="12" t="s">
        <v>162</v>
      </c>
      <c r="D25" s="12">
        <v>9</v>
      </c>
      <c r="E25" s="14" t="s">
        <v>182</v>
      </c>
      <c r="F25" s="15" t="s">
        <v>183</v>
      </c>
      <c r="G25" s="47" t="str">
        <f t="shared" si="0"/>
        <v>80</v>
      </c>
      <c r="H25" s="6">
        <v>9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2">
        <v>0</v>
      </c>
      <c r="O25" s="6" t="str">
        <f t="shared" si="1"/>
        <v>PVVGB62R532KBTCC0ZZ_03</v>
      </c>
      <c r="P25" s="6" t="s">
        <v>218</v>
      </c>
      <c r="Q25" s="6" t="str">
        <f t="shared" si="2"/>
        <v>80mm</v>
      </c>
      <c r="S25" s="6" t="s">
        <v>219</v>
      </c>
      <c r="T25" s="6">
        <f t="shared" si="3"/>
        <v>0</v>
      </c>
      <c r="Y25" s="6">
        <v>600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</row>
    <row r="26" spans="1:31" ht="20" customHeight="1" x14ac:dyDescent="0.3">
      <c r="A26" s="50"/>
      <c r="B26" s="12" t="s">
        <v>29</v>
      </c>
      <c r="C26" s="12" t="s">
        <v>157</v>
      </c>
      <c r="D26" s="12">
        <v>2</v>
      </c>
      <c r="E26" s="14" t="s">
        <v>182</v>
      </c>
      <c r="F26" s="15" t="s">
        <v>183</v>
      </c>
      <c r="G26" s="47" t="str">
        <f t="shared" si="0"/>
        <v>100</v>
      </c>
      <c r="H26" s="6">
        <v>2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2">
        <v>0</v>
      </c>
      <c r="O26" s="6" t="str">
        <f t="shared" si="1"/>
        <v>PVVGB62R532KBTCC0ZZ_04</v>
      </c>
      <c r="P26" s="6" t="s">
        <v>218</v>
      </c>
      <c r="Q26" s="6" t="str">
        <f t="shared" si="2"/>
        <v>100mm</v>
      </c>
      <c r="S26" s="6" t="s">
        <v>219</v>
      </c>
      <c r="T26" s="6">
        <f t="shared" si="3"/>
        <v>0</v>
      </c>
      <c r="Y26" s="6">
        <v>400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</row>
    <row r="27" spans="1:31" ht="20" customHeight="1" x14ac:dyDescent="0.3">
      <c r="A27" s="50"/>
      <c r="B27" s="12" t="s">
        <v>30</v>
      </c>
      <c r="C27" s="12" t="s">
        <v>157</v>
      </c>
      <c r="D27" s="12">
        <v>4</v>
      </c>
      <c r="E27" s="14" t="s">
        <v>182</v>
      </c>
      <c r="F27" s="15" t="s">
        <v>183</v>
      </c>
      <c r="G27" s="47" t="str">
        <f t="shared" si="0"/>
        <v>100</v>
      </c>
      <c r="H27" s="6">
        <v>4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12">
        <v>0</v>
      </c>
      <c r="O27" s="6" t="str">
        <f t="shared" si="1"/>
        <v>PVVGB66R532EBCCC0ZZ_04</v>
      </c>
      <c r="P27" s="6" t="s">
        <v>218</v>
      </c>
      <c r="Q27" s="6" t="str">
        <f t="shared" si="2"/>
        <v>100mm</v>
      </c>
      <c r="S27" s="6" t="s">
        <v>219</v>
      </c>
      <c r="T27" s="6">
        <f t="shared" si="3"/>
        <v>0</v>
      </c>
    </row>
    <row r="28" spans="1:31" ht="20" customHeight="1" x14ac:dyDescent="0.3">
      <c r="A28" s="50"/>
      <c r="B28" s="12" t="s">
        <v>31</v>
      </c>
      <c r="C28" s="12" t="s">
        <v>159</v>
      </c>
      <c r="D28" s="12">
        <v>4</v>
      </c>
      <c r="E28" s="14" t="s">
        <v>182</v>
      </c>
      <c r="F28" s="15" t="s">
        <v>183</v>
      </c>
      <c r="G28" s="47" t="str">
        <f t="shared" si="0"/>
        <v>200</v>
      </c>
      <c r="H28" s="6">
        <v>0</v>
      </c>
      <c r="I28" s="6">
        <v>0</v>
      </c>
      <c r="J28" s="6">
        <v>4</v>
      </c>
      <c r="K28" s="6">
        <v>0</v>
      </c>
      <c r="L28" s="6">
        <v>0</v>
      </c>
      <c r="M28" s="6">
        <v>0</v>
      </c>
      <c r="N28" s="12">
        <v>0</v>
      </c>
      <c r="O28" s="6" t="str">
        <f t="shared" si="1"/>
        <v>PVVGB66R532EBCCC0ZZ_08</v>
      </c>
      <c r="P28" s="6" t="s">
        <v>218</v>
      </c>
      <c r="Q28" s="6" t="str">
        <f t="shared" si="2"/>
        <v>200mm</v>
      </c>
      <c r="S28" s="6" t="s">
        <v>219</v>
      </c>
      <c r="T28" s="6">
        <f t="shared" si="3"/>
        <v>0</v>
      </c>
    </row>
    <row r="29" spans="1:31" ht="20" customHeight="1" x14ac:dyDescent="0.3">
      <c r="A29" s="50"/>
      <c r="B29" s="12" t="s">
        <v>32</v>
      </c>
      <c r="C29" s="12" t="s">
        <v>161</v>
      </c>
      <c r="D29" s="12">
        <v>12</v>
      </c>
      <c r="E29" s="14" t="s">
        <v>182</v>
      </c>
      <c r="F29" s="15" t="s">
        <v>183</v>
      </c>
      <c r="G29" s="47" t="str">
        <f t="shared" si="0"/>
        <v>50</v>
      </c>
      <c r="H29" s="6">
        <v>0</v>
      </c>
      <c r="I29" s="6">
        <v>12</v>
      </c>
      <c r="J29" s="6">
        <v>0</v>
      </c>
      <c r="K29" s="6">
        <v>0</v>
      </c>
      <c r="L29" s="6">
        <v>0</v>
      </c>
      <c r="M29" s="6">
        <v>0</v>
      </c>
      <c r="N29" s="12">
        <v>0</v>
      </c>
      <c r="O29" s="6" t="str">
        <f t="shared" si="1"/>
        <v>PVVGB66R747BDDCC0ZZ_02</v>
      </c>
      <c r="P29" s="6" t="s">
        <v>218</v>
      </c>
      <c r="Q29" s="6" t="str">
        <f t="shared" si="2"/>
        <v>50mm</v>
      </c>
      <c r="S29" s="6" t="s">
        <v>219</v>
      </c>
      <c r="T29" s="6">
        <f t="shared" si="3"/>
        <v>0</v>
      </c>
    </row>
    <row r="30" spans="1:31" ht="20" customHeight="1" x14ac:dyDescent="0.3">
      <c r="A30" s="50"/>
      <c r="B30" s="12" t="s">
        <v>33</v>
      </c>
      <c r="C30" s="12" t="s">
        <v>157</v>
      </c>
      <c r="D30" s="12">
        <v>2</v>
      </c>
      <c r="E30" s="14" t="s">
        <v>182</v>
      </c>
      <c r="F30" s="15" t="s">
        <v>183</v>
      </c>
      <c r="G30" s="47" t="str">
        <f t="shared" si="0"/>
        <v>100</v>
      </c>
      <c r="H30" s="6">
        <v>2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12">
        <v>0</v>
      </c>
      <c r="O30" s="6" t="str">
        <f t="shared" si="1"/>
        <v>PVVGB66R747BDDCC0ZZ_04</v>
      </c>
      <c r="P30" s="6" t="s">
        <v>218</v>
      </c>
      <c r="Q30" s="6" t="str">
        <f t="shared" si="2"/>
        <v>100mm</v>
      </c>
      <c r="S30" s="6" t="s">
        <v>219</v>
      </c>
      <c r="T30" s="6">
        <f t="shared" si="3"/>
        <v>0</v>
      </c>
    </row>
    <row r="31" spans="1:31" ht="20" customHeight="1" x14ac:dyDescent="0.3">
      <c r="A31" s="50"/>
      <c r="B31" s="12" t="s">
        <v>34</v>
      </c>
      <c r="C31" s="12" t="s">
        <v>161</v>
      </c>
      <c r="D31" s="12">
        <v>2</v>
      </c>
      <c r="E31" s="14" t="s">
        <v>182</v>
      </c>
      <c r="F31" s="15" t="s">
        <v>183</v>
      </c>
      <c r="G31" s="47" t="str">
        <f t="shared" si="0"/>
        <v>50</v>
      </c>
      <c r="H31" s="6">
        <v>0</v>
      </c>
      <c r="I31" s="6">
        <v>2</v>
      </c>
      <c r="J31" s="6">
        <v>0</v>
      </c>
      <c r="K31" s="6">
        <v>0</v>
      </c>
      <c r="L31" s="6">
        <v>0</v>
      </c>
      <c r="M31" s="6">
        <v>0</v>
      </c>
      <c r="N31" s="12">
        <v>0</v>
      </c>
      <c r="O31" s="6" t="str">
        <f t="shared" si="1"/>
        <v>PVVGP69J398BBYCC0ZZ_02</v>
      </c>
      <c r="P31" s="6" t="s">
        <v>218</v>
      </c>
      <c r="Q31" s="6" t="str">
        <f t="shared" si="2"/>
        <v>50mm</v>
      </c>
      <c r="S31" s="6" t="s">
        <v>219</v>
      </c>
      <c r="T31" s="6">
        <f t="shared" si="3"/>
        <v>0</v>
      </c>
    </row>
    <row r="32" spans="1:31" ht="20" customHeight="1" x14ac:dyDescent="0.3">
      <c r="A32" s="50"/>
      <c r="B32" s="12" t="s">
        <v>35</v>
      </c>
      <c r="C32" s="12" t="s">
        <v>161</v>
      </c>
      <c r="D32" s="12">
        <v>16</v>
      </c>
      <c r="E32" s="14" t="s">
        <v>182</v>
      </c>
      <c r="F32" s="15" t="s">
        <v>183</v>
      </c>
      <c r="G32" s="47" t="str">
        <f t="shared" si="0"/>
        <v>50</v>
      </c>
      <c r="H32" s="6">
        <v>0</v>
      </c>
      <c r="I32" s="6">
        <v>16</v>
      </c>
      <c r="J32" s="6">
        <v>0</v>
      </c>
      <c r="K32" s="6">
        <v>0</v>
      </c>
      <c r="L32" s="6">
        <v>0</v>
      </c>
      <c r="M32" s="6">
        <v>0</v>
      </c>
      <c r="N32" s="12">
        <v>0</v>
      </c>
      <c r="O32" s="6" t="str">
        <f t="shared" si="1"/>
        <v>PVVLB62R0308BCAK0ZZ_02</v>
      </c>
      <c r="P32" s="6" t="s">
        <v>218</v>
      </c>
      <c r="Q32" s="6" t="str">
        <f t="shared" si="2"/>
        <v>50mm</v>
      </c>
      <c r="S32" s="6" t="s">
        <v>219</v>
      </c>
      <c r="T32" s="6">
        <f t="shared" si="3"/>
        <v>0</v>
      </c>
    </row>
    <row r="33" spans="1:20" ht="20" customHeight="1" x14ac:dyDescent="0.3">
      <c r="A33" s="50"/>
      <c r="B33" s="12" t="s">
        <v>36</v>
      </c>
      <c r="C33" s="12" t="s">
        <v>162</v>
      </c>
      <c r="D33" s="12">
        <v>3</v>
      </c>
      <c r="E33" s="14" t="s">
        <v>182</v>
      </c>
      <c r="F33" s="15" t="s">
        <v>183</v>
      </c>
      <c r="G33" s="47" t="str">
        <f t="shared" si="0"/>
        <v>80</v>
      </c>
      <c r="H33" s="6">
        <v>1</v>
      </c>
      <c r="I33" s="6">
        <v>2</v>
      </c>
      <c r="J33" s="6">
        <v>0</v>
      </c>
      <c r="K33" s="6">
        <v>0</v>
      </c>
      <c r="L33" s="6">
        <v>0</v>
      </c>
      <c r="M33" s="6">
        <v>0</v>
      </c>
      <c r="N33" s="12">
        <v>0</v>
      </c>
      <c r="O33" s="6" t="str">
        <f t="shared" si="1"/>
        <v>PVVLB62R0308BCAK0ZZ_03</v>
      </c>
      <c r="P33" s="6" t="s">
        <v>218</v>
      </c>
      <c r="Q33" s="6" t="str">
        <f t="shared" si="2"/>
        <v>80mm</v>
      </c>
      <c r="S33" s="6" t="s">
        <v>219</v>
      </c>
      <c r="T33" s="6">
        <f t="shared" si="3"/>
        <v>0</v>
      </c>
    </row>
    <row r="34" spans="1:20" ht="20" customHeight="1" x14ac:dyDescent="0.3">
      <c r="A34" s="50"/>
      <c r="B34" s="12" t="s">
        <v>37</v>
      </c>
      <c r="C34" s="12" t="s">
        <v>157</v>
      </c>
      <c r="D34" s="12">
        <v>1</v>
      </c>
      <c r="E34" s="14" t="s">
        <v>182</v>
      </c>
      <c r="F34" s="15" t="s">
        <v>183</v>
      </c>
      <c r="G34" s="47" t="str">
        <f t="shared" si="0"/>
        <v>100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12">
        <v>0</v>
      </c>
      <c r="O34" s="6" t="str">
        <f t="shared" si="1"/>
        <v>PVVLB62R0308BCAK0ZZ_04</v>
      </c>
      <c r="P34" s="6" t="s">
        <v>218</v>
      </c>
      <c r="Q34" s="6" t="str">
        <f t="shared" si="2"/>
        <v>100mm</v>
      </c>
      <c r="S34" s="6" t="s">
        <v>219</v>
      </c>
      <c r="T34" s="6">
        <f t="shared" si="3"/>
        <v>0</v>
      </c>
    </row>
    <row r="35" spans="1:20" ht="20" customHeight="1" x14ac:dyDescent="0.3">
      <c r="A35" s="50"/>
      <c r="B35" s="12" t="s">
        <v>38</v>
      </c>
      <c r="C35" s="12" t="s">
        <v>158</v>
      </c>
      <c r="D35" s="12">
        <v>3</v>
      </c>
      <c r="E35" s="14" t="s">
        <v>182</v>
      </c>
      <c r="F35" s="15" t="s">
        <v>183</v>
      </c>
      <c r="G35" s="47" t="str">
        <f t="shared" si="0"/>
        <v>150</v>
      </c>
      <c r="H35" s="6">
        <v>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12">
        <v>0</v>
      </c>
      <c r="O35" s="6" t="str">
        <f t="shared" si="1"/>
        <v>PVVLB62R0308BCAK0ZZ_06</v>
      </c>
      <c r="P35" s="6" t="s">
        <v>218</v>
      </c>
      <c r="Q35" s="6" t="str">
        <f t="shared" si="2"/>
        <v>150mm</v>
      </c>
      <c r="S35" s="6" t="s">
        <v>219</v>
      </c>
      <c r="T35" s="6">
        <f t="shared" si="3"/>
        <v>0</v>
      </c>
    </row>
    <row r="36" spans="1:20" ht="20" customHeight="1" x14ac:dyDescent="0.3">
      <c r="A36" s="50"/>
      <c r="B36" s="12" t="s">
        <v>39</v>
      </c>
      <c r="C36" s="12" t="s">
        <v>160</v>
      </c>
      <c r="D36" s="12">
        <v>1</v>
      </c>
      <c r="E36" s="14" t="s">
        <v>182</v>
      </c>
      <c r="F36" s="15" t="s">
        <v>183</v>
      </c>
      <c r="G36" s="47" t="str">
        <f t="shared" si="0"/>
        <v>250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12">
        <v>0</v>
      </c>
      <c r="O36" s="6" t="str">
        <f t="shared" si="1"/>
        <v>PVVLB62R0308BCAK0ZZ_10</v>
      </c>
      <c r="P36" s="6" t="s">
        <v>218</v>
      </c>
      <c r="Q36" s="6" t="str">
        <f t="shared" si="2"/>
        <v>250mm</v>
      </c>
      <c r="S36" s="6" t="s">
        <v>219</v>
      </c>
      <c r="T36" s="6">
        <f t="shared" si="3"/>
        <v>0</v>
      </c>
    </row>
    <row r="37" spans="1:20" ht="20" customHeight="1" x14ac:dyDescent="0.3">
      <c r="A37" s="50"/>
      <c r="B37" s="12" t="s">
        <v>40</v>
      </c>
      <c r="C37" s="12" t="s">
        <v>159</v>
      </c>
      <c r="D37" s="12">
        <v>4</v>
      </c>
      <c r="E37" s="14" t="s">
        <v>182</v>
      </c>
      <c r="F37" s="15" t="s">
        <v>183</v>
      </c>
      <c r="G37" s="47" t="str">
        <f t="shared" si="0"/>
        <v>200</v>
      </c>
      <c r="H37" s="6">
        <v>0</v>
      </c>
      <c r="I37" s="6">
        <v>0</v>
      </c>
      <c r="J37" s="6">
        <v>4</v>
      </c>
      <c r="K37" s="6">
        <v>0</v>
      </c>
      <c r="L37" s="6">
        <v>0</v>
      </c>
      <c r="M37" s="6">
        <v>0</v>
      </c>
      <c r="N37" s="12">
        <v>0</v>
      </c>
      <c r="O37" s="6" t="str">
        <f t="shared" si="1"/>
        <v>PVVUB62R0361BNZG0ZZ_08</v>
      </c>
      <c r="P37" s="6" t="s">
        <v>218</v>
      </c>
      <c r="Q37" s="6" t="str">
        <f t="shared" si="2"/>
        <v>200mm</v>
      </c>
      <c r="S37" s="6" t="s">
        <v>219</v>
      </c>
      <c r="T37" s="6">
        <f t="shared" si="3"/>
        <v>0</v>
      </c>
    </row>
    <row r="38" spans="1:20" ht="20" customHeight="1" x14ac:dyDescent="0.3">
      <c r="A38" s="50"/>
      <c r="B38" s="12" t="s">
        <v>41</v>
      </c>
      <c r="C38" s="12" t="s">
        <v>160</v>
      </c>
      <c r="D38" s="12">
        <v>2</v>
      </c>
      <c r="E38" s="14" t="s">
        <v>182</v>
      </c>
      <c r="F38" s="15" t="s">
        <v>183</v>
      </c>
      <c r="G38" s="47" t="str">
        <f t="shared" si="0"/>
        <v>250</v>
      </c>
      <c r="H38" s="6">
        <v>0</v>
      </c>
      <c r="I38" s="6">
        <v>0</v>
      </c>
      <c r="J38" s="6">
        <v>2</v>
      </c>
      <c r="K38" s="6">
        <v>0</v>
      </c>
      <c r="L38" s="6">
        <v>0</v>
      </c>
      <c r="M38" s="6">
        <v>0</v>
      </c>
      <c r="N38" s="12">
        <v>0</v>
      </c>
      <c r="O38" s="6" t="str">
        <f t="shared" si="1"/>
        <v>PVVUB62R0361BNZG3ZZ_10</v>
      </c>
      <c r="P38" s="6" t="s">
        <v>218</v>
      </c>
      <c r="Q38" s="6" t="str">
        <f t="shared" si="2"/>
        <v>250mm</v>
      </c>
      <c r="S38" s="6" t="s">
        <v>219</v>
      </c>
      <c r="T38" s="6">
        <f t="shared" si="3"/>
        <v>0</v>
      </c>
    </row>
    <row r="39" spans="1:20" ht="20" customHeight="1" x14ac:dyDescent="0.3">
      <c r="A39" s="50"/>
      <c r="B39" s="12" t="s">
        <v>42</v>
      </c>
      <c r="C39" s="12" t="s">
        <v>163</v>
      </c>
      <c r="D39" s="12">
        <v>1</v>
      </c>
      <c r="E39" s="14" t="s">
        <v>182</v>
      </c>
      <c r="F39" s="15" t="s">
        <v>183</v>
      </c>
      <c r="G39" s="47" t="str">
        <f t="shared" si="0"/>
        <v>400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12">
        <v>0</v>
      </c>
      <c r="O39" s="6" t="str">
        <f t="shared" si="1"/>
        <v>PVVUT62R0393BNAG3ZZ_16</v>
      </c>
      <c r="P39" s="6" t="s">
        <v>218</v>
      </c>
      <c r="Q39" s="6" t="str">
        <f t="shared" si="2"/>
        <v>400mm</v>
      </c>
      <c r="S39" s="6" t="s">
        <v>219</v>
      </c>
      <c r="T39" s="6">
        <f t="shared" si="3"/>
        <v>0</v>
      </c>
    </row>
    <row r="40" spans="1:20" ht="20" customHeight="1" x14ac:dyDescent="0.3">
      <c r="A40" s="50"/>
      <c r="B40" s="12" t="s">
        <v>43</v>
      </c>
      <c r="C40" s="12" t="s">
        <v>159</v>
      </c>
      <c r="D40" s="12">
        <v>2</v>
      </c>
      <c r="E40" s="14" t="s">
        <v>182</v>
      </c>
      <c r="F40" s="15" t="s">
        <v>183</v>
      </c>
      <c r="G40" s="47" t="str">
        <f t="shared" si="0"/>
        <v>200</v>
      </c>
      <c r="H40" s="6">
        <v>0</v>
      </c>
      <c r="I40" s="6">
        <v>0</v>
      </c>
      <c r="J40" s="6">
        <v>2</v>
      </c>
      <c r="K40" s="6">
        <v>0</v>
      </c>
      <c r="L40" s="6">
        <v>0</v>
      </c>
      <c r="M40" s="6">
        <v>0</v>
      </c>
      <c r="N40" s="12">
        <v>0</v>
      </c>
      <c r="O40" s="6" t="str">
        <f t="shared" si="1"/>
        <v>PVVUT62R0393BNBG3SZ_08</v>
      </c>
      <c r="P40" s="6" t="s">
        <v>218</v>
      </c>
      <c r="Q40" s="6" t="str">
        <f t="shared" si="2"/>
        <v>200mm</v>
      </c>
      <c r="S40" s="6" t="s">
        <v>219</v>
      </c>
      <c r="T40" s="6">
        <f t="shared" si="3"/>
        <v>0</v>
      </c>
    </row>
    <row r="41" spans="1:20" ht="20" customHeight="1" x14ac:dyDescent="0.3">
      <c r="A41" s="50"/>
      <c r="B41" s="12" t="s">
        <v>44</v>
      </c>
      <c r="C41" s="12" t="s">
        <v>159</v>
      </c>
      <c r="D41" s="12">
        <v>3</v>
      </c>
      <c r="E41" s="14" t="s">
        <v>182</v>
      </c>
      <c r="F41" s="15" t="s">
        <v>183</v>
      </c>
      <c r="G41" s="47" t="str">
        <f t="shared" si="0"/>
        <v>200</v>
      </c>
      <c r="H41" s="6">
        <v>0</v>
      </c>
      <c r="I41" s="6">
        <v>0</v>
      </c>
      <c r="J41" s="6">
        <v>1</v>
      </c>
      <c r="K41" s="6">
        <v>0</v>
      </c>
      <c r="L41" s="6">
        <v>2</v>
      </c>
      <c r="M41" s="6">
        <v>0</v>
      </c>
      <c r="N41" s="12">
        <v>0</v>
      </c>
      <c r="O41" s="6" t="str">
        <f t="shared" si="1"/>
        <v>PVVUT62R5393BNDG3ZZ_08</v>
      </c>
      <c r="P41" s="6" t="s">
        <v>218</v>
      </c>
      <c r="Q41" s="6" t="str">
        <f t="shared" si="2"/>
        <v>200mm</v>
      </c>
      <c r="S41" s="6" t="s">
        <v>219</v>
      </c>
      <c r="T41" s="6">
        <f t="shared" si="3"/>
        <v>0</v>
      </c>
    </row>
    <row r="42" spans="1:20" ht="20" customHeight="1" x14ac:dyDescent="0.3">
      <c r="A42" s="50"/>
      <c r="B42" s="12" t="s">
        <v>45</v>
      </c>
      <c r="C42" s="12" t="s">
        <v>164</v>
      </c>
      <c r="D42" s="12">
        <v>3</v>
      </c>
      <c r="E42" s="14" t="s">
        <v>182</v>
      </c>
      <c r="F42" s="15" t="s">
        <v>183</v>
      </c>
      <c r="G42" s="47" t="str">
        <f t="shared" si="0"/>
        <v>600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3</v>
      </c>
      <c r="N42" s="12">
        <v>0</v>
      </c>
      <c r="O42" s="6" t="str">
        <f t="shared" si="1"/>
        <v>PVVUT62R5393BNDG3ZZ_24</v>
      </c>
      <c r="P42" s="6" t="s">
        <v>218</v>
      </c>
      <c r="Q42" s="6" t="str">
        <f t="shared" si="2"/>
        <v>600mm</v>
      </c>
      <c r="S42" s="6" t="s">
        <v>219</v>
      </c>
      <c r="T42" s="6">
        <f t="shared" si="3"/>
        <v>3</v>
      </c>
    </row>
    <row r="43" spans="1:20" ht="20" customHeight="1" x14ac:dyDescent="0.3">
      <c r="A43" s="50"/>
      <c r="B43" s="12" t="s">
        <v>46</v>
      </c>
      <c r="C43" s="12" t="s">
        <v>157</v>
      </c>
      <c r="D43" s="12">
        <v>1</v>
      </c>
      <c r="E43" s="14" t="s">
        <v>182</v>
      </c>
      <c r="F43" s="15" t="s">
        <v>183</v>
      </c>
      <c r="G43" s="47" t="str">
        <f t="shared" si="0"/>
        <v>100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12">
        <v>0</v>
      </c>
      <c r="O43" s="6" t="str">
        <f t="shared" si="1"/>
        <v>PVVUT63R0392BNZG0ZZ_04</v>
      </c>
      <c r="P43" s="6" t="s">
        <v>218</v>
      </c>
      <c r="Q43" s="6" t="str">
        <f t="shared" si="2"/>
        <v>100mm</v>
      </c>
      <c r="S43" s="6" t="s">
        <v>219</v>
      </c>
      <c r="T43" s="6">
        <f t="shared" si="3"/>
        <v>0</v>
      </c>
    </row>
    <row r="44" spans="1:20" ht="20" customHeight="1" x14ac:dyDescent="0.3">
      <c r="A44" s="50"/>
      <c r="B44" s="12" t="s">
        <v>47</v>
      </c>
      <c r="C44" s="12" t="s">
        <v>159</v>
      </c>
      <c r="D44" s="12">
        <v>5</v>
      </c>
      <c r="E44" s="14" t="s">
        <v>182</v>
      </c>
      <c r="F44" s="15" t="s">
        <v>183</v>
      </c>
      <c r="G44" s="47" t="str">
        <f t="shared" si="0"/>
        <v>200</v>
      </c>
      <c r="H44" s="6">
        <v>0</v>
      </c>
      <c r="I44" s="6">
        <v>0</v>
      </c>
      <c r="J44" s="6">
        <v>0</v>
      </c>
      <c r="K44" s="6">
        <v>0</v>
      </c>
      <c r="L44" s="6">
        <v>5</v>
      </c>
      <c r="M44" s="6">
        <v>0</v>
      </c>
      <c r="N44" s="12">
        <v>0</v>
      </c>
      <c r="O44" s="6" t="str">
        <f t="shared" si="1"/>
        <v>PVVGB62R532KBTCC0ZZ_08</v>
      </c>
      <c r="P44" s="6" t="s">
        <v>218</v>
      </c>
      <c r="Q44" s="6" t="str">
        <f t="shared" si="2"/>
        <v>200mm</v>
      </c>
      <c r="S44" s="6" t="s">
        <v>219</v>
      </c>
      <c r="T44" s="6">
        <f t="shared" si="3"/>
        <v>0</v>
      </c>
    </row>
    <row r="45" spans="1:20" ht="20" customHeight="1" x14ac:dyDescent="0.3">
      <c r="A45" s="50"/>
      <c r="B45" s="12" t="s">
        <v>48</v>
      </c>
      <c r="C45" s="12" t="s">
        <v>165</v>
      </c>
      <c r="D45" s="12">
        <v>5</v>
      </c>
      <c r="E45" s="14" t="s">
        <v>182</v>
      </c>
      <c r="F45" s="15" t="s">
        <v>183</v>
      </c>
      <c r="G45" s="47" t="str">
        <f t="shared" si="0"/>
        <v>300</v>
      </c>
      <c r="H45" s="6">
        <v>0</v>
      </c>
      <c r="I45" s="6">
        <v>1</v>
      </c>
      <c r="J45" s="6">
        <v>1</v>
      </c>
      <c r="K45" s="6">
        <v>0</v>
      </c>
      <c r="L45" s="6">
        <v>3</v>
      </c>
      <c r="M45" s="6">
        <v>0</v>
      </c>
      <c r="N45" s="12">
        <v>0</v>
      </c>
      <c r="O45" s="6" t="str">
        <f t="shared" si="1"/>
        <v>PVVGB62R532KBTCC0ZZ_12</v>
      </c>
      <c r="P45" s="6" t="s">
        <v>218</v>
      </c>
      <c r="Q45" s="6" t="str">
        <f t="shared" si="2"/>
        <v>300mm</v>
      </c>
      <c r="S45" s="6" t="s">
        <v>219</v>
      </c>
      <c r="T45" s="6">
        <f t="shared" si="3"/>
        <v>0</v>
      </c>
    </row>
    <row r="46" spans="1:20" ht="20" customHeight="1" x14ac:dyDescent="0.3">
      <c r="A46" s="50"/>
      <c r="B46" s="12" t="s">
        <v>49</v>
      </c>
      <c r="C46" s="12" t="s">
        <v>161</v>
      </c>
      <c r="D46" s="12">
        <v>8</v>
      </c>
      <c r="E46" s="14" t="s">
        <v>182</v>
      </c>
      <c r="F46" s="15" t="s">
        <v>183</v>
      </c>
      <c r="G46" s="47" t="str">
        <f t="shared" si="0"/>
        <v>50</v>
      </c>
      <c r="H46" s="6">
        <v>0</v>
      </c>
      <c r="I46" s="6">
        <v>8</v>
      </c>
      <c r="J46" s="6">
        <v>0</v>
      </c>
      <c r="K46" s="6">
        <v>0</v>
      </c>
      <c r="L46" s="6">
        <v>0</v>
      </c>
      <c r="M46" s="6">
        <v>0</v>
      </c>
      <c r="N46" s="12">
        <v>0</v>
      </c>
      <c r="O46" s="6" t="str">
        <f t="shared" si="1"/>
        <v>PVVGB63R0308BCAC0ZZ_02</v>
      </c>
      <c r="P46" s="6" t="s">
        <v>218</v>
      </c>
      <c r="Q46" s="6" t="str">
        <f t="shared" si="2"/>
        <v>50mm</v>
      </c>
      <c r="S46" s="6" t="s">
        <v>219</v>
      </c>
      <c r="T46" s="6">
        <f t="shared" si="3"/>
        <v>0</v>
      </c>
    </row>
    <row r="47" spans="1:20" ht="20" customHeight="1" x14ac:dyDescent="0.3">
      <c r="A47" s="50"/>
      <c r="B47" s="12" t="s">
        <v>50</v>
      </c>
      <c r="C47" s="12" t="s">
        <v>157</v>
      </c>
      <c r="D47" s="12">
        <v>1</v>
      </c>
      <c r="E47" s="14" t="s">
        <v>182</v>
      </c>
      <c r="F47" s="15" t="s">
        <v>183</v>
      </c>
      <c r="G47" s="47" t="str">
        <f t="shared" si="0"/>
        <v>100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12">
        <v>0</v>
      </c>
      <c r="O47" s="6" t="str">
        <f t="shared" si="1"/>
        <v>PVVGB63R0308BCAC0ZZ_04</v>
      </c>
      <c r="P47" s="6" t="s">
        <v>218</v>
      </c>
      <c r="Q47" s="6" t="str">
        <f t="shared" si="2"/>
        <v>100mm</v>
      </c>
      <c r="S47" s="6" t="s">
        <v>219</v>
      </c>
      <c r="T47" s="6">
        <f t="shared" si="3"/>
        <v>0</v>
      </c>
    </row>
    <row r="48" spans="1:20" ht="20" customHeight="1" x14ac:dyDescent="0.3">
      <c r="A48" s="50"/>
      <c r="B48" s="12" t="s">
        <v>51</v>
      </c>
      <c r="C48" s="12" t="s">
        <v>158</v>
      </c>
      <c r="D48" s="12">
        <v>3</v>
      </c>
      <c r="E48" s="14" t="s">
        <v>182</v>
      </c>
      <c r="F48" s="15" t="s">
        <v>183</v>
      </c>
      <c r="G48" s="47" t="str">
        <f t="shared" si="0"/>
        <v>150</v>
      </c>
      <c r="H48" s="6">
        <v>3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12">
        <v>0</v>
      </c>
      <c r="O48" s="6" t="str">
        <f t="shared" si="1"/>
        <v>PVVGB63R0308BCAC0ZZ_06</v>
      </c>
      <c r="P48" s="6" t="s">
        <v>218</v>
      </c>
      <c r="Q48" s="6" t="str">
        <f t="shared" si="2"/>
        <v>150mm</v>
      </c>
      <c r="S48" s="6" t="s">
        <v>219</v>
      </c>
      <c r="T48" s="6">
        <f t="shared" si="3"/>
        <v>0</v>
      </c>
    </row>
    <row r="49" spans="1:20" ht="20" customHeight="1" x14ac:dyDescent="0.3">
      <c r="A49" s="50"/>
      <c r="B49" s="12" t="s">
        <v>52</v>
      </c>
      <c r="C49" s="12" t="s">
        <v>159</v>
      </c>
      <c r="D49" s="12">
        <v>1</v>
      </c>
      <c r="E49" s="14" t="s">
        <v>182</v>
      </c>
      <c r="F49" s="15" t="s">
        <v>183</v>
      </c>
      <c r="G49" s="47" t="str">
        <f t="shared" si="0"/>
        <v>200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1</v>
      </c>
      <c r="N49" s="12">
        <v>0</v>
      </c>
      <c r="O49" s="6" t="str">
        <f t="shared" si="1"/>
        <v>PVVGB63R0308BCAC0ZZ_08</v>
      </c>
      <c r="P49" s="6" t="s">
        <v>218</v>
      </c>
      <c r="Q49" s="6" t="str">
        <f t="shared" si="2"/>
        <v>200mm</v>
      </c>
      <c r="S49" s="6" t="s">
        <v>219</v>
      </c>
      <c r="T49" s="6">
        <f t="shared" si="3"/>
        <v>1</v>
      </c>
    </row>
    <row r="50" spans="1:20" ht="20" customHeight="1" x14ac:dyDescent="0.3">
      <c r="A50" s="50"/>
      <c r="B50" s="12" t="s">
        <v>53</v>
      </c>
      <c r="C50" s="12" t="s">
        <v>165</v>
      </c>
      <c r="D50" s="12">
        <v>1</v>
      </c>
      <c r="E50" s="14" t="s">
        <v>182</v>
      </c>
      <c r="F50" s="15" t="s">
        <v>183</v>
      </c>
      <c r="G50" s="47" t="str">
        <f t="shared" si="0"/>
        <v>300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12">
        <v>0</v>
      </c>
      <c r="O50" s="6" t="str">
        <f t="shared" si="1"/>
        <v>PVVGB63R0308BCAC0ZZ_12</v>
      </c>
      <c r="P50" s="6" t="s">
        <v>218</v>
      </c>
      <c r="Q50" s="6" t="str">
        <f t="shared" si="2"/>
        <v>300mm</v>
      </c>
      <c r="S50" s="6" t="s">
        <v>219</v>
      </c>
      <c r="T50" s="6">
        <f t="shared" si="3"/>
        <v>0</v>
      </c>
    </row>
    <row r="51" spans="1:20" ht="20" customHeight="1" x14ac:dyDescent="0.3">
      <c r="A51" s="50"/>
      <c r="B51" s="12" t="s">
        <v>54</v>
      </c>
      <c r="C51" s="12" t="s">
        <v>161</v>
      </c>
      <c r="D51" s="12">
        <v>24</v>
      </c>
      <c r="E51" s="14" t="s">
        <v>182</v>
      </c>
      <c r="F51" s="15" t="s">
        <v>183</v>
      </c>
      <c r="G51" s="47" t="str">
        <f t="shared" si="0"/>
        <v>50</v>
      </c>
      <c r="H51" s="6">
        <v>0</v>
      </c>
      <c r="I51" s="6">
        <v>6</v>
      </c>
      <c r="J51" s="6">
        <v>18</v>
      </c>
      <c r="K51" s="6">
        <v>0</v>
      </c>
      <c r="L51" s="6">
        <v>0</v>
      </c>
      <c r="M51" s="6">
        <v>0</v>
      </c>
      <c r="N51" s="12">
        <v>0</v>
      </c>
      <c r="O51" s="6" t="str">
        <f t="shared" si="1"/>
        <v>PVVGB63R532KBCCC0ZZ_02</v>
      </c>
      <c r="P51" s="6" t="s">
        <v>218</v>
      </c>
      <c r="Q51" s="6" t="str">
        <f t="shared" si="2"/>
        <v>50mm</v>
      </c>
      <c r="S51" s="6" t="s">
        <v>219</v>
      </c>
      <c r="T51" s="6">
        <f t="shared" si="3"/>
        <v>0</v>
      </c>
    </row>
    <row r="52" spans="1:20" ht="20" customHeight="1" x14ac:dyDescent="0.3">
      <c r="A52" s="50"/>
      <c r="B52" s="12" t="s">
        <v>55</v>
      </c>
      <c r="C52" s="12" t="s">
        <v>161</v>
      </c>
      <c r="D52" s="12">
        <v>29</v>
      </c>
      <c r="E52" s="14" t="s">
        <v>182</v>
      </c>
      <c r="F52" s="15" t="s">
        <v>183</v>
      </c>
      <c r="G52" s="47" t="str">
        <f t="shared" si="0"/>
        <v>50</v>
      </c>
      <c r="H52" s="6">
        <v>0</v>
      </c>
      <c r="I52" s="6">
        <v>0</v>
      </c>
      <c r="J52" s="6">
        <v>29</v>
      </c>
      <c r="K52" s="6">
        <v>0</v>
      </c>
      <c r="L52" s="6">
        <v>0</v>
      </c>
      <c r="M52" s="6">
        <v>0</v>
      </c>
      <c r="N52" s="12">
        <v>0</v>
      </c>
      <c r="O52" s="6" t="str">
        <f t="shared" si="1"/>
        <v>PVVGB66R0305BCAC0ZZ_02</v>
      </c>
      <c r="P52" s="6" t="s">
        <v>218</v>
      </c>
      <c r="Q52" s="6" t="str">
        <f t="shared" si="2"/>
        <v>50mm</v>
      </c>
      <c r="S52" s="6" t="s">
        <v>219</v>
      </c>
      <c r="T52" s="6">
        <f t="shared" si="3"/>
        <v>0</v>
      </c>
    </row>
    <row r="53" spans="1:20" ht="20" customHeight="1" x14ac:dyDescent="0.3">
      <c r="A53" s="50"/>
      <c r="B53" s="12" t="s">
        <v>56</v>
      </c>
      <c r="C53" s="12" t="s">
        <v>162</v>
      </c>
      <c r="D53" s="12">
        <v>21</v>
      </c>
      <c r="E53" s="14" t="s">
        <v>182</v>
      </c>
      <c r="F53" s="15" t="s">
        <v>183</v>
      </c>
      <c r="G53" s="47" t="str">
        <f t="shared" si="0"/>
        <v>80</v>
      </c>
      <c r="H53" s="6">
        <v>0</v>
      </c>
      <c r="I53" s="6">
        <v>9</v>
      </c>
      <c r="J53" s="6">
        <v>5</v>
      </c>
      <c r="K53" s="6">
        <v>7</v>
      </c>
      <c r="L53" s="6">
        <v>0</v>
      </c>
      <c r="M53" s="6">
        <v>0</v>
      </c>
      <c r="N53" s="12">
        <v>0</v>
      </c>
      <c r="O53" s="6" t="str">
        <f t="shared" si="1"/>
        <v>PVVGB66R0305BCAC0ZZ_03</v>
      </c>
      <c r="P53" s="6" t="s">
        <v>218</v>
      </c>
      <c r="Q53" s="6" t="str">
        <f t="shared" si="2"/>
        <v>80mm</v>
      </c>
      <c r="S53" s="6" t="s">
        <v>219</v>
      </c>
      <c r="T53" s="6">
        <f t="shared" si="3"/>
        <v>0</v>
      </c>
    </row>
    <row r="54" spans="1:20" ht="20" customHeight="1" x14ac:dyDescent="0.3">
      <c r="A54" s="50"/>
      <c r="B54" s="12" t="s">
        <v>57</v>
      </c>
      <c r="C54" s="12" t="s">
        <v>157</v>
      </c>
      <c r="D54" s="12">
        <v>3</v>
      </c>
      <c r="E54" s="14" t="s">
        <v>182</v>
      </c>
      <c r="F54" s="15" t="s">
        <v>183</v>
      </c>
      <c r="G54" s="47" t="str">
        <f t="shared" si="0"/>
        <v>100</v>
      </c>
      <c r="H54" s="6">
        <v>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12">
        <v>0</v>
      </c>
      <c r="O54" s="6" t="str">
        <f t="shared" si="1"/>
        <v>PVVGB66R0305BCAC0ZZ_04</v>
      </c>
      <c r="P54" s="6" t="s">
        <v>218</v>
      </c>
      <c r="Q54" s="6" t="str">
        <f t="shared" si="2"/>
        <v>100mm</v>
      </c>
      <c r="S54" s="6" t="s">
        <v>219</v>
      </c>
      <c r="T54" s="6">
        <f t="shared" si="3"/>
        <v>0</v>
      </c>
    </row>
    <row r="55" spans="1:20" ht="20" customHeight="1" x14ac:dyDescent="0.3">
      <c r="A55" s="50"/>
      <c r="B55" s="12" t="s">
        <v>58</v>
      </c>
      <c r="C55" s="12" t="s">
        <v>161</v>
      </c>
      <c r="D55" s="12">
        <v>2</v>
      </c>
      <c r="E55" s="14" t="s">
        <v>182</v>
      </c>
      <c r="F55" s="15" t="s">
        <v>183</v>
      </c>
      <c r="G55" s="47" t="str">
        <f t="shared" si="0"/>
        <v>50</v>
      </c>
      <c r="H55" s="6">
        <v>0</v>
      </c>
      <c r="I55" s="6">
        <v>0</v>
      </c>
      <c r="J55" s="6">
        <v>2</v>
      </c>
      <c r="K55" s="6">
        <v>0</v>
      </c>
      <c r="L55" s="6">
        <v>0</v>
      </c>
      <c r="M55" s="6">
        <v>0</v>
      </c>
      <c r="N55" s="12">
        <v>0</v>
      </c>
      <c r="O55" s="6" t="str">
        <f t="shared" si="1"/>
        <v>PVVGB66R532EBCCC0ZZ_02</v>
      </c>
      <c r="P55" s="6" t="s">
        <v>218</v>
      </c>
      <c r="Q55" s="6" t="str">
        <f t="shared" si="2"/>
        <v>50mm</v>
      </c>
      <c r="S55" s="6" t="s">
        <v>219</v>
      </c>
      <c r="T55" s="6">
        <f t="shared" si="3"/>
        <v>0</v>
      </c>
    </row>
    <row r="56" spans="1:20" ht="20" customHeight="1" x14ac:dyDescent="0.3">
      <c r="A56" s="50"/>
      <c r="B56" s="12" t="s">
        <v>59</v>
      </c>
      <c r="C56" s="12" t="s">
        <v>162</v>
      </c>
      <c r="D56" s="12">
        <v>2</v>
      </c>
      <c r="E56" s="14" t="s">
        <v>182</v>
      </c>
      <c r="F56" s="15" t="s">
        <v>183</v>
      </c>
      <c r="G56" s="47" t="str">
        <f t="shared" si="0"/>
        <v>80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12">
        <v>0</v>
      </c>
      <c r="O56" s="6" t="str">
        <f t="shared" si="1"/>
        <v>PVVGB66R532EBCCC0ZZ_03</v>
      </c>
      <c r="P56" s="6" t="s">
        <v>218</v>
      </c>
      <c r="Q56" s="6" t="str">
        <f t="shared" si="2"/>
        <v>80mm</v>
      </c>
      <c r="S56" s="6" t="s">
        <v>219</v>
      </c>
      <c r="T56" s="6">
        <f t="shared" si="3"/>
        <v>0</v>
      </c>
    </row>
    <row r="57" spans="1:20" ht="20" customHeight="1" x14ac:dyDescent="0.3">
      <c r="A57" s="50"/>
      <c r="B57" s="12" t="s">
        <v>60</v>
      </c>
      <c r="C57" s="12" t="s">
        <v>161</v>
      </c>
      <c r="D57" s="12">
        <v>1</v>
      </c>
      <c r="E57" s="14" t="s">
        <v>182</v>
      </c>
      <c r="F57" s="15" t="s">
        <v>183</v>
      </c>
      <c r="G57" s="47" t="str">
        <f t="shared" si="0"/>
        <v>50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12">
        <v>0</v>
      </c>
      <c r="O57" s="6" t="str">
        <f t="shared" si="1"/>
        <v>PVVLB62R031EBCAK0ZZ_02</v>
      </c>
      <c r="P57" s="6" t="s">
        <v>218</v>
      </c>
      <c r="Q57" s="6" t="str">
        <f t="shared" si="2"/>
        <v>50mm</v>
      </c>
      <c r="S57" s="6" t="s">
        <v>219</v>
      </c>
      <c r="T57" s="6">
        <f t="shared" si="3"/>
        <v>0</v>
      </c>
    </row>
    <row r="58" spans="1:20" ht="20" customHeight="1" x14ac:dyDescent="0.3">
      <c r="A58" s="50"/>
      <c r="B58" s="12" t="s">
        <v>61</v>
      </c>
      <c r="C58" s="12" t="s">
        <v>162</v>
      </c>
      <c r="D58" s="12">
        <v>1</v>
      </c>
      <c r="E58" s="14" t="s">
        <v>182</v>
      </c>
      <c r="F58" s="15" t="s">
        <v>183</v>
      </c>
      <c r="G58" s="47" t="str">
        <f t="shared" si="0"/>
        <v>80</v>
      </c>
      <c r="H58" s="6">
        <v>0</v>
      </c>
      <c r="I58" s="6">
        <v>0</v>
      </c>
      <c r="J58" s="6">
        <v>0</v>
      </c>
      <c r="K58" s="6">
        <v>1</v>
      </c>
      <c r="L58" s="6">
        <v>0</v>
      </c>
      <c r="M58" s="6">
        <v>0</v>
      </c>
      <c r="N58" s="12">
        <v>0</v>
      </c>
      <c r="O58" s="6" t="str">
        <f t="shared" si="1"/>
        <v>PVVLB62R031EBCAK0ZZ_03</v>
      </c>
      <c r="P58" s="6" t="s">
        <v>218</v>
      </c>
      <c r="Q58" s="6" t="str">
        <f t="shared" si="2"/>
        <v>80mm</v>
      </c>
      <c r="S58" s="6" t="s">
        <v>219</v>
      </c>
      <c r="T58" s="6">
        <f t="shared" si="3"/>
        <v>0</v>
      </c>
    </row>
    <row r="59" spans="1:20" ht="20" customHeight="1" x14ac:dyDescent="0.3">
      <c r="A59" s="50"/>
      <c r="B59" s="12" t="s">
        <v>62</v>
      </c>
      <c r="C59" s="12" t="s">
        <v>159</v>
      </c>
      <c r="D59" s="12">
        <v>2</v>
      </c>
      <c r="E59" s="14" t="s">
        <v>182</v>
      </c>
      <c r="F59" s="15" t="s">
        <v>183</v>
      </c>
      <c r="G59" s="47" t="str">
        <f t="shared" si="0"/>
        <v>200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2</v>
      </c>
      <c r="N59" s="12">
        <v>0</v>
      </c>
      <c r="O59" s="6" t="str">
        <f t="shared" si="1"/>
        <v>PVVLB62R031EBCAK0ZZ_08</v>
      </c>
      <c r="P59" s="6" t="s">
        <v>218</v>
      </c>
      <c r="Q59" s="6" t="str">
        <f t="shared" si="2"/>
        <v>200mm</v>
      </c>
      <c r="S59" s="6" t="s">
        <v>219</v>
      </c>
      <c r="T59" s="6">
        <f t="shared" si="3"/>
        <v>2</v>
      </c>
    </row>
    <row r="60" spans="1:20" ht="20" customHeight="1" x14ac:dyDescent="0.3">
      <c r="A60" s="50"/>
      <c r="B60" s="12" t="s">
        <v>63</v>
      </c>
      <c r="C60" s="12" t="s">
        <v>161</v>
      </c>
      <c r="D60" s="12">
        <v>2</v>
      </c>
      <c r="E60" s="14" t="s">
        <v>182</v>
      </c>
      <c r="F60" s="15" t="s">
        <v>183</v>
      </c>
      <c r="G60" s="47" t="str">
        <f t="shared" si="0"/>
        <v>50</v>
      </c>
      <c r="H60" s="6">
        <v>0</v>
      </c>
      <c r="I60" s="6">
        <v>0</v>
      </c>
      <c r="J60" s="6">
        <v>2</v>
      </c>
      <c r="K60" s="6">
        <v>0</v>
      </c>
      <c r="L60" s="6">
        <v>0</v>
      </c>
      <c r="M60" s="6">
        <v>0</v>
      </c>
      <c r="N60" s="12">
        <v>0</v>
      </c>
      <c r="O60" s="6" t="str">
        <f t="shared" si="1"/>
        <v>PVVLB62R031EBCBK0SZ_02</v>
      </c>
      <c r="P60" s="6" t="s">
        <v>218</v>
      </c>
      <c r="Q60" s="6" t="str">
        <f t="shared" si="2"/>
        <v>50mm</v>
      </c>
      <c r="S60" s="6" t="s">
        <v>219</v>
      </c>
      <c r="T60" s="6">
        <f t="shared" si="3"/>
        <v>0</v>
      </c>
    </row>
    <row r="61" spans="1:20" ht="20" customHeight="1" x14ac:dyDescent="0.3">
      <c r="A61" s="50"/>
      <c r="B61" s="12" t="s">
        <v>64</v>
      </c>
      <c r="C61" s="12" t="s">
        <v>159</v>
      </c>
      <c r="D61" s="12">
        <v>2</v>
      </c>
      <c r="E61" s="14" t="s">
        <v>182</v>
      </c>
      <c r="F61" s="15" t="s">
        <v>183</v>
      </c>
      <c r="G61" s="47" t="str">
        <f t="shared" si="0"/>
        <v>200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2</v>
      </c>
      <c r="N61" s="12">
        <v>0</v>
      </c>
      <c r="O61" s="6" t="str">
        <f t="shared" si="1"/>
        <v>PVVLB62R031EBCBK0SZ_08</v>
      </c>
      <c r="P61" s="6" t="s">
        <v>218</v>
      </c>
      <c r="Q61" s="6" t="str">
        <f t="shared" si="2"/>
        <v>200mm</v>
      </c>
      <c r="S61" s="6" t="s">
        <v>219</v>
      </c>
      <c r="T61" s="6">
        <f t="shared" si="3"/>
        <v>2</v>
      </c>
    </row>
    <row r="62" spans="1:20" ht="20" customHeight="1" x14ac:dyDescent="0.3">
      <c r="A62" s="50"/>
      <c r="B62" s="12" t="s">
        <v>65</v>
      </c>
      <c r="C62" s="12" t="s">
        <v>161</v>
      </c>
      <c r="D62" s="12">
        <v>4</v>
      </c>
      <c r="E62" s="14" t="s">
        <v>182</v>
      </c>
      <c r="F62" s="15" t="s">
        <v>183</v>
      </c>
      <c r="G62" s="47" t="str">
        <f t="shared" si="0"/>
        <v>50</v>
      </c>
      <c r="H62" s="6">
        <v>0</v>
      </c>
      <c r="I62" s="6">
        <v>0</v>
      </c>
      <c r="J62" s="6">
        <v>4</v>
      </c>
      <c r="K62" s="6">
        <v>0</v>
      </c>
      <c r="L62" s="6">
        <v>0</v>
      </c>
      <c r="M62" s="6">
        <v>0</v>
      </c>
      <c r="N62" s="12">
        <v>0</v>
      </c>
      <c r="O62" s="6" t="str">
        <f t="shared" si="1"/>
        <v>PVVLB62R532KBCCK0ZZ_02</v>
      </c>
      <c r="P62" s="6" t="s">
        <v>218</v>
      </c>
      <c r="Q62" s="6" t="str">
        <f t="shared" si="2"/>
        <v>50mm</v>
      </c>
      <c r="S62" s="6" t="s">
        <v>219</v>
      </c>
      <c r="T62" s="6">
        <f t="shared" si="3"/>
        <v>0</v>
      </c>
    </row>
    <row r="63" spans="1:20" ht="20" customHeight="1" x14ac:dyDescent="0.3">
      <c r="A63" s="50"/>
      <c r="B63" s="12" t="s">
        <v>66</v>
      </c>
      <c r="C63" s="12" t="s">
        <v>162</v>
      </c>
      <c r="D63" s="12">
        <v>2</v>
      </c>
      <c r="E63" s="14" t="s">
        <v>182</v>
      </c>
      <c r="F63" s="15" t="s">
        <v>183</v>
      </c>
      <c r="G63" s="47" t="str">
        <f t="shared" si="0"/>
        <v>80</v>
      </c>
      <c r="H63" s="6">
        <v>0</v>
      </c>
      <c r="I63" s="6">
        <v>0</v>
      </c>
      <c r="J63" s="6">
        <v>0</v>
      </c>
      <c r="K63" s="6">
        <v>2</v>
      </c>
      <c r="L63" s="6">
        <v>0</v>
      </c>
      <c r="M63" s="6">
        <v>0</v>
      </c>
      <c r="N63" s="12">
        <v>0</v>
      </c>
      <c r="O63" s="6" t="str">
        <f t="shared" si="1"/>
        <v>PVVBA62R0376BCAX0JZ_031G</v>
      </c>
      <c r="P63" s="6" t="s">
        <v>218</v>
      </c>
      <c r="Q63" s="6" t="str">
        <f t="shared" si="2"/>
        <v>80mm</v>
      </c>
      <c r="S63" s="6" t="s">
        <v>219</v>
      </c>
      <c r="T63" s="6">
        <f t="shared" si="3"/>
        <v>0</v>
      </c>
    </row>
    <row r="64" spans="1:20" ht="20" customHeight="1" x14ac:dyDescent="0.3">
      <c r="A64" s="50"/>
      <c r="B64" s="12" t="s">
        <v>67</v>
      </c>
      <c r="C64" s="12" t="s">
        <v>161</v>
      </c>
      <c r="D64" s="12">
        <v>2</v>
      </c>
      <c r="E64" s="14" t="s">
        <v>182</v>
      </c>
      <c r="F64" s="15" t="s">
        <v>183</v>
      </c>
      <c r="G64" s="47" t="str">
        <f t="shared" si="0"/>
        <v>50</v>
      </c>
      <c r="H64" s="6">
        <v>0</v>
      </c>
      <c r="I64" s="6">
        <v>0</v>
      </c>
      <c r="J64" s="6">
        <v>2</v>
      </c>
      <c r="K64" s="6">
        <v>0</v>
      </c>
      <c r="L64" s="6">
        <v>0</v>
      </c>
      <c r="M64" s="6">
        <v>0</v>
      </c>
      <c r="N64" s="12">
        <v>0</v>
      </c>
      <c r="O64" s="6" t="str">
        <f t="shared" si="1"/>
        <v>PVVBD62R0374BCAX0ZZ_02</v>
      </c>
      <c r="P64" s="6" t="s">
        <v>218</v>
      </c>
      <c r="Q64" s="6" t="str">
        <f t="shared" si="2"/>
        <v>50mm</v>
      </c>
      <c r="S64" s="6" t="s">
        <v>219</v>
      </c>
      <c r="T64" s="6">
        <f t="shared" si="3"/>
        <v>0</v>
      </c>
    </row>
    <row r="65" spans="1:20" ht="20" customHeight="1" x14ac:dyDescent="0.3">
      <c r="A65" s="50"/>
      <c r="B65" s="12" t="s">
        <v>68</v>
      </c>
      <c r="C65" s="12" t="s">
        <v>162</v>
      </c>
      <c r="D65" s="12">
        <v>2</v>
      </c>
      <c r="E65" s="14" t="s">
        <v>182</v>
      </c>
      <c r="F65" s="15" t="s">
        <v>183</v>
      </c>
      <c r="G65" s="47" t="str">
        <f t="shared" si="0"/>
        <v>80</v>
      </c>
      <c r="H65" s="6">
        <v>0</v>
      </c>
      <c r="I65" s="6">
        <v>0</v>
      </c>
      <c r="J65" s="6">
        <v>0</v>
      </c>
      <c r="K65" s="6">
        <v>2</v>
      </c>
      <c r="L65" s="6">
        <v>0</v>
      </c>
      <c r="M65" s="6">
        <v>0</v>
      </c>
      <c r="N65" s="12">
        <v>0</v>
      </c>
      <c r="O65" s="6" t="str">
        <f t="shared" si="1"/>
        <v>PVVBD62R0374BCAX0ZZ_03</v>
      </c>
      <c r="P65" s="6" t="s">
        <v>218</v>
      </c>
      <c r="Q65" s="6" t="str">
        <f t="shared" si="2"/>
        <v>80mm</v>
      </c>
      <c r="S65" s="6" t="s">
        <v>219</v>
      </c>
      <c r="T65" s="6">
        <f t="shared" si="3"/>
        <v>0</v>
      </c>
    </row>
    <row r="66" spans="1:20" ht="20" customHeight="1" x14ac:dyDescent="0.3">
      <c r="A66" s="50"/>
      <c r="B66" s="12" t="s">
        <v>69</v>
      </c>
      <c r="C66" s="12" t="s">
        <v>161</v>
      </c>
      <c r="D66" s="12">
        <v>2</v>
      </c>
      <c r="E66" s="14" t="s">
        <v>182</v>
      </c>
      <c r="F66" s="15" t="s">
        <v>183</v>
      </c>
      <c r="G66" s="47" t="str">
        <f t="shared" si="0"/>
        <v>50</v>
      </c>
      <c r="H66" s="6">
        <v>0</v>
      </c>
      <c r="I66" s="6">
        <v>0</v>
      </c>
      <c r="J66" s="6">
        <v>2</v>
      </c>
      <c r="K66" s="6">
        <v>0</v>
      </c>
      <c r="L66" s="6">
        <v>0</v>
      </c>
      <c r="M66" s="6">
        <v>0</v>
      </c>
      <c r="N66" s="12">
        <v>0</v>
      </c>
      <c r="O66" s="6" t="str">
        <f t="shared" si="1"/>
        <v>PVVBD62R0374BCBX0SZ_02</v>
      </c>
      <c r="P66" s="6" t="s">
        <v>218</v>
      </c>
      <c r="Q66" s="6" t="str">
        <f t="shared" si="2"/>
        <v>50mm</v>
      </c>
      <c r="S66" s="6" t="s">
        <v>219</v>
      </c>
      <c r="T66" s="6">
        <f t="shared" si="3"/>
        <v>0</v>
      </c>
    </row>
    <row r="67" spans="1:20" ht="20" customHeight="1" x14ac:dyDescent="0.3">
      <c r="A67" s="50"/>
      <c r="B67" s="12" t="s">
        <v>70</v>
      </c>
      <c r="C67" s="12" t="s">
        <v>162</v>
      </c>
      <c r="D67" s="12">
        <v>3</v>
      </c>
      <c r="E67" s="14" t="s">
        <v>182</v>
      </c>
      <c r="F67" s="15" t="s">
        <v>183</v>
      </c>
      <c r="G67" s="47" t="str">
        <f t="shared" si="0"/>
        <v>80</v>
      </c>
      <c r="H67" s="6">
        <v>0</v>
      </c>
      <c r="I67" s="6">
        <v>0</v>
      </c>
      <c r="J67" s="6">
        <v>0</v>
      </c>
      <c r="K67" s="6">
        <v>3</v>
      </c>
      <c r="L67" s="6">
        <v>0</v>
      </c>
      <c r="M67" s="6">
        <v>0</v>
      </c>
      <c r="N67" s="12">
        <v>0</v>
      </c>
      <c r="O67" s="6" t="str">
        <f t="shared" si="1"/>
        <v>PVVBD62R0374BCBX0SZ_03</v>
      </c>
      <c r="P67" s="6" t="s">
        <v>218</v>
      </c>
      <c r="Q67" s="6" t="str">
        <f t="shared" si="2"/>
        <v>80mm</v>
      </c>
      <c r="S67" s="6" t="s">
        <v>219</v>
      </c>
      <c r="T67" s="6">
        <f t="shared" si="3"/>
        <v>0</v>
      </c>
    </row>
    <row r="68" spans="1:20" ht="20" customHeight="1" x14ac:dyDescent="0.3">
      <c r="A68" s="50"/>
      <c r="B68" s="12" t="s">
        <v>71</v>
      </c>
      <c r="C68" s="12" t="s">
        <v>157</v>
      </c>
      <c r="D68" s="12">
        <v>2</v>
      </c>
      <c r="E68" s="14" t="s">
        <v>182</v>
      </c>
      <c r="F68" s="15" t="s">
        <v>183</v>
      </c>
      <c r="G68" s="47" t="str">
        <f t="shared" si="0"/>
        <v>100</v>
      </c>
      <c r="H68" s="6">
        <v>2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12">
        <v>0</v>
      </c>
      <c r="O68" s="6" t="str">
        <f t="shared" si="1"/>
        <v>PVVBD62R0374BCBX0SZ_04</v>
      </c>
      <c r="P68" s="6" t="s">
        <v>218</v>
      </c>
      <c r="Q68" s="6" t="str">
        <f t="shared" si="2"/>
        <v>100mm</v>
      </c>
      <c r="S68" s="6" t="s">
        <v>219</v>
      </c>
      <c r="T68" s="6">
        <f t="shared" si="3"/>
        <v>0</v>
      </c>
    </row>
    <row r="69" spans="1:20" ht="20" customHeight="1" x14ac:dyDescent="0.3">
      <c r="A69" s="50"/>
      <c r="B69" s="12" t="s">
        <v>72</v>
      </c>
      <c r="C69" s="12" t="s">
        <v>161</v>
      </c>
      <c r="D69" s="12">
        <v>7</v>
      </c>
      <c r="E69" s="14" t="s">
        <v>182</v>
      </c>
      <c r="F69" s="15" t="s">
        <v>183</v>
      </c>
      <c r="G69" s="47" t="str">
        <f t="shared" si="0"/>
        <v>50</v>
      </c>
      <c r="H69" s="6">
        <v>0</v>
      </c>
      <c r="I69" s="6">
        <v>0</v>
      </c>
      <c r="J69" s="6">
        <v>7</v>
      </c>
      <c r="K69" s="6">
        <v>0</v>
      </c>
      <c r="L69" s="6">
        <v>0</v>
      </c>
      <c r="M69" s="6">
        <v>0</v>
      </c>
      <c r="N69" s="12">
        <v>0</v>
      </c>
      <c r="O69" s="6" t="str">
        <f t="shared" si="1"/>
        <v>PVVBD62R0376BCAX0ZZ_02</v>
      </c>
      <c r="P69" s="6" t="s">
        <v>218</v>
      </c>
      <c r="Q69" s="6" t="str">
        <f t="shared" si="2"/>
        <v>50mm</v>
      </c>
      <c r="S69" s="6" t="s">
        <v>219</v>
      </c>
      <c r="T69" s="6">
        <f t="shared" si="3"/>
        <v>0</v>
      </c>
    </row>
    <row r="70" spans="1:20" ht="20" customHeight="1" x14ac:dyDescent="0.3">
      <c r="A70" s="50"/>
      <c r="B70" s="12" t="s">
        <v>73</v>
      </c>
      <c r="C70" s="12" t="s">
        <v>161</v>
      </c>
      <c r="D70" s="12">
        <v>2</v>
      </c>
      <c r="E70" s="14" t="s">
        <v>182</v>
      </c>
      <c r="F70" s="15" t="s">
        <v>183</v>
      </c>
      <c r="G70" s="47" t="str">
        <f t="shared" si="0"/>
        <v>50</v>
      </c>
      <c r="H70" s="6">
        <v>0</v>
      </c>
      <c r="I70" s="6">
        <v>0</v>
      </c>
      <c r="J70" s="6">
        <v>2</v>
      </c>
      <c r="K70" s="6">
        <v>0</v>
      </c>
      <c r="L70" s="6">
        <v>0</v>
      </c>
      <c r="M70" s="6">
        <v>0</v>
      </c>
      <c r="N70" s="12">
        <v>0</v>
      </c>
      <c r="O70" s="6" t="str">
        <f t="shared" si="1"/>
        <v>PVVBD62R5376BCDX0ZZ_02</v>
      </c>
      <c r="P70" s="6" t="s">
        <v>218</v>
      </c>
      <c r="Q70" s="6" t="str">
        <f t="shared" si="2"/>
        <v>50mm</v>
      </c>
      <c r="S70" s="6" t="s">
        <v>219</v>
      </c>
      <c r="T70" s="6">
        <f t="shared" si="3"/>
        <v>0</v>
      </c>
    </row>
    <row r="71" spans="1:20" ht="20" customHeight="1" x14ac:dyDescent="0.3">
      <c r="A71" s="50"/>
      <c r="B71" s="12" t="s">
        <v>74</v>
      </c>
      <c r="C71" s="12" t="s">
        <v>161</v>
      </c>
      <c r="D71" s="12">
        <v>2</v>
      </c>
      <c r="E71" s="14" t="s">
        <v>182</v>
      </c>
      <c r="F71" s="15" t="s">
        <v>183</v>
      </c>
      <c r="G71" s="47" t="str">
        <f t="shared" si="0"/>
        <v>50</v>
      </c>
      <c r="H71" s="6">
        <v>0</v>
      </c>
      <c r="I71" s="6">
        <v>0</v>
      </c>
      <c r="J71" s="6">
        <v>2</v>
      </c>
      <c r="K71" s="6">
        <v>0</v>
      </c>
      <c r="L71" s="6">
        <v>0</v>
      </c>
      <c r="M71" s="6">
        <v>0</v>
      </c>
      <c r="N71" s="12">
        <v>0</v>
      </c>
      <c r="O71" s="6" t="str">
        <f t="shared" si="1"/>
        <v>PVVBD63R0374BCAX0ZZ_02</v>
      </c>
      <c r="P71" s="6" t="s">
        <v>218</v>
      </c>
      <c r="Q71" s="6" t="str">
        <f t="shared" si="2"/>
        <v>50mm</v>
      </c>
      <c r="S71" s="6" t="s">
        <v>219</v>
      </c>
      <c r="T71" s="6">
        <f t="shared" si="3"/>
        <v>0</v>
      </c>
    </row>
    <row r="72" spans="1:20" ht="20" customHeight="1" x14ac:dyDescent="0.3">
      <c r="A72" s="50"/>
      <c r="B72" s="12" t="s">
        <v>75</v>
      </c>
      <c r="C72" s="12" t="s">
        <v>161</v>
      </c>
      <c r="D72" s="12">
        <v>22</v>
      </c>
      <c r="E72" s="14" t="s">
        <v>182</v>
      </c>
      <c r="F72" s="15" t="s">
        <v>183</v>
      </c>
      <c r="G72" s="47" t="str">
        <f t="shared" si="0"/>
        <v>50</v>
      </c>
      <c r="H72" s="6">
        <v>0</v>
      </c>
      <c r="I72" s="6">
        <v>0</v>
      </c>
      <c r="J72" s="6">
        <v>21</v>
      </c>
      <c r="K72" s="6">
        <v>1</v>
      </c>
      <c r="L72" s="6">
        <v>0</v>
      </c>
      <c r="M72" s="6">
        <v>0</v>
      </c>
      <c r="N72" s="12">
        <v>0</v>
      </c>
      <c r="O72" s="6" t="str">
        <f t="shared" si="1"/>
        <v>PVVBD63R5376BCDX0ZZ_02</v>
      </c>
      <c r="P72" s="6" t="s">
        <v>218</v>
      </c>
      <c r="Q72" s="6" t="str">
        <f t="shared" si="2"/>
        <v>50mm</v>
      </c>
      <c r="S72" s="6" t="s">
        <v>219</v>
      </c>
      <c r="T72" s="6">
        <f t="shared" si="3"/>
        <v>0</v>
      </c>
    </row>
    <row r="73" spans="1:20" ht="20" customHeight="1" x14ac:dyDescent="0.3">
      <c r="A73" s="50"/>
      <c r="B73" s="12" t="s">
        <v>76</v>
      </c>
      <c r="C73" s="12" t="s">
        <v>161</v>
      </c>
      <c r="D73" s="12">
        <v>2</v>
      </c>
      <c r="E73" s="14" t="s">
        <v>182</v>
      </c>
      <c r="F73" s="15" t="s">
        <v>183</v>
      </c>
      <c r="G73" s="47" t="str">
        <f t="shared" si="0"/>
        <v>50</v>
      </c>
      <c r="H73" s="6">
        <v>0</v>
      </c>
      <c r="I73" s="6">
        <v>0</v>
      </c>
      <c r="J73" s="6">
        <v>0</v>
      </c>
      <c r="K73" s="6">
        <v>2</v>
      </c>
      <c r="L73" s="6">
        <v>0</v>
      </c>
      <c r="M73" s="6">
        <v>0</v>
      </c>
      <c r="N73" s="12">
        <v>0</v>
      </c>
      <c r="O73" s="6" t="str">
        <f t="shared" si="1"/>
        <v>PVVBD66R0352BCAX0ZZ_02</v>
      </c>
      <c r="P73" s="6" t="s">
        <v>218</v>
      </c>
      <c r="Q73" s="6" t="str">
        <f t="shared" si="2"/>
        <v>50mm</v>
      </c>
      <c r="S73" s="6" t="s">
        <v>219</v>
      </c>
      <c r="T73" s="6">
        <f t="shared" si="3"/>
        <v>0</v>
      </c>
    </row>
    <row r="74" spans="1:20" ht="20" customHeight="1" x14ac:dyDescent="0.3">
      <c r="A74" s="50"/>
      <c r="B74" s="12" t="s">
        <v>77</v>
      </c>
      <c r="C74" s="12" t="s">
        <v>161</v>
      </c>
      <c r="D74" s="12">
        <v>2</v>
      </c>
      <c r="E74" s="14" t="s">
        <v>182</v>
      </c>
      <c r="F74" s="15" t="s">
        <v>183</v>
      </c>
      <c r="G74" s="47" t="str">
        <f t="shared" ref="G74:G121" si="4">LEFT(C74,LEN(C74)-2)</f>
        <v>50</v>
      </c>
      <c r="H74" s="6">
        <v>0</v>
      </c>
      <c r="I74" s="6">
        <v>0</v>
      </c>
      <c r="J74" s="6">
        <v>0</v>
      </c>
      <c r="K74" s="6">
        <v>2</v>
      </c>
      <c r="L74" s="6">
        <v>0</v>
      </c>
      <c r="M74" s="6">
        <v>0</v>
      </c>
      <c r="N74" s="12">
        <v>0</v>
      </c>
      <c r="O74" s="6" t="str">
        <f t="shared" ref="O74:O121" si="5">B74</f>
        <v>PVVBD66R5371BCCX0ZZ_02</v>
      </c>
      <c r="P74" s="6" t="s">
        <v>218</v>
      </c>
      <c r="Q74" s="6" t="str">
        <f t="shared" ref="Q74:Q121" si="6">C74</f>
        <v>50mm</v>
      </c>
      <c r="S74" s="6" t="s">
        <v>219</v>
      </c>
      <c r="T74" s="6">
        <f t="shared" ref="T74:T121" si="7">M74</f>
        <v>0</v>
      </c>
    </row>
    <row r="75" spans="1:20" ht="20" customHeight="1" x14ac:dyDescent="0.3">
      <c r="A75" s="50"/>
      <c r="B75" s="12" t="s">
        <v>78</v>
      </c>
      <c r="C75" s="12" t="s">
        <v>162</v>
      </c>
      <c r="D75" s="12">
        <v>2</v>
      </c>
      <c r="E75" s="14" t="s">
        <v>182</v>
      </c>
      <c r="F75" s="15" t="s">
        <v>183</v>
      </c>
      <c r="G75" s="47" t="str">
        <f t="shared" si="4"/>
        <v>80</v>
      </c>
      <c r="H75" s="6">
        <v>0</v>
      </c>
      <c r="I75" s="6">
        <v>0</v>
      </c>
      <c r="J75" s="6">
        <v>0</v>
      </c>
      <c r="K75" s="6">
        <v>2</v>
      </c>
      <c r="L75" s="6">
        <v>0</v>
      </c>
      <c r="M75" s="6">
        <v>0</v>
      </c>
      <c r="N75" s="12">
        <v>0</v>
      </c>
      <c r="O75" s="6" t="str">
        <f t="shared" si="5"/>
        <v>PVVBD66R5371BCCX0ZZ_03</v>
      </c>
      <c r="P75" s="6" t="s">
        <v>218</v>
      </c>
      <c r="Q75" s="6" t="str">
        <f t="shared" si="6"/>
        <v>80mm</v>
      </c>
      <c r="S75" s="6" t="s">
        <v>219</v>
      </c>
      <c r="T75" s="6">
        <f t="shared" si="7"/>
        <v>0</v>
      </c>
    </row>
    <row r="76" spans="1:20" ht="20" customHeight="1" x14ac:dyDescent="0.3">
      <c r="A76" s="50"/>
      <c r="B76" s="12" t="s">
        <v>79</v>
      </c>
      <c r="C76" s="12" t="s">
        <v>161</v>
      </c>
      <c r="D76" s="12">
        <v>2</v>
      </c>
      <c r="E76" s="14" t="s">
        <v>182</v>
      </c>
      <c r="F76" s="15" t="s">
        <v>183</v>
      </c>
      <c r="G76" s="47" t="str">
        <f t="shared" si="4"/>
        <v>50</v>
      </c>
      <c r="H76" s="6">
        <v>0</v>
      </c>
      <c r="I76" s="6">
        <v>0</v>
      </c>
      <c r="J76" s="6">
        <v>0</v>
      </c>
      <c r="K76" s="6">
        <v>2</v>
      </c>
      <c r="L76" s="6">
        <v>0</v>
      </c>
      <c r="M76" s="6">
        <v>0</v>
      </c>
      <c r="N76" s="12">
        <v>0</v>
      </c>
      <c r="O76" s="6" t="str">
        <f t="shared" si="5"/>
        <v>PVVBD69J531DBCCX3ZZ_02</v>
      </c>
      <c r="P76" s="6" t="s">
        <v>218</v>
      </c>
      <c r="Q76" s="6" t="str">
        <f t="shared" si="6"/>
        <v>50mm</v>
      </c>
      <c r="S76" s="6" t="s">
        <v>219</v>
      </c>
      <c r="T76" s="6">
        <f t="shared" si="7"/>
        <v>0</v>
      </c>
    </row>
    <row r="77" spans="1:20" ht="20" customHeight="1" x14ac:dyDescent="0.3">
      <c r="A77" s="50"/>
      <c r="B77" s="12" t="s">
        <v>80</v>
      </c>
      <c r="C77" s="12" t="s">
        <v>157</v>
      </c>
      <c r="D77" s="12">
        <v>4</v>
      </c>
      <c r="E77" s="14" t="s">
        <v>182</v>
      </c>
      <c r="F77" s="15" t="s">
        <v>183</v>
      </c>
      <c r="G77" s="47" t="str">
        <f t="shared" si="4"/>
        <v>100</v>
      </c>
      <c r="H77" s="6">
        <v>4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12">
        <v>0</v>
      </c>
      <c r="O77" s="6" t="str">
        <f t="shared" si="5"/>
        <v>PVVBE66R5371BCCX3ZZ_04</v>
      </c>
      <c r="P77" s="6" t="s">
        <v>218</v>
      </c>
      <c r="Q77" s="6" t="str">
        <f t="shared" si="6"/>
        <v>100mm</v>
      </c>
      <c r="S77" s="6" t="s">
        <v>219</v>
      </c>
      <c r="T77" s="6">
        <f t="shared" si="7"/>
        <v>0</v>
      </c>
    </row>
    <row r="78" spans="1:20" ht="20" customHeight="1" x14ac:dyDescent="0.3">
      <c r="A78" s="50"/>
      <c r="B78" s="12" t="s">
        <v>81</v>
      </c>
      <c r="C78" s="12" t="s">
        <v>157</v>
      </c>
      <c r="D78" s="12">
        <v>2</v>
      </c>
      <c r="E78" s="14" t="s">
        <v>182</v>
      </c>
      <c r="F78" s="15" t="s">
        <v>183</v>
      </c>
      <c r="G78" s="47" t="str">
        <f t="shared" si="4"/>
        <v>100</v>
      </c>
      <c r="H78" s="6">
        <v>1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12">
        <v>0</v>
      </c>
      <c r="O78" s="6" t="str">
        <f t="shared" si="5"/>
        <v>PVVBE66R7473BCCX3ZZ_04</v>
      </c>
      <c r="P78" s="6" t="s">
        <v>218</v>
      </c>
      <c r="Q78" s="6" t="str">
        <f t="shared" si="6"/>
        <v>100mm</v>
      </c>
      <c r="S78" s="6" t="s">
        <v>219</v>
      </c>
      <c r="T78" s="6">
        <f t="shared" si="7"/>
        <v>0</v>
      </c>
    </row>
    <row r="79" spans="1:20" ht="20" customHeight="1" x14ac:dyDescent="0.3">
      <c r="A79" s="50"/>
      <c r="B79" s="12" t="s">
        <v>82</v>
      </c>
      <c r="C79" s="12" t="s">
        <v>159</v>
      </c>
      <c r="D79" s="12">
        <v>2</v>
      </c>
      <c r="E79" s="14" t="s">
        <v>182</v>
      </c>
      <c r="F79" s="15" t="s">
        <v>183</v>
      </c>
      <c r="G79" s="47" t="str">
        <f t="shared" si="4"/>
        <v>200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2</v>
      </c>
      <c r="N79" s="12">
        <v>0</v>
      </c>
      <c r="O79" s="6" t="str">
        <f t="shared" si="5"/>
        <v>PVVCD62R0308XNAA0ZZ_08</v>
      </c>
      <c r="P79" s="6" t="s">
        <v>218</v>
      </c>
      <c r="Q79" s="6" t="str">
        <f t="shared" si="6"/>
        <v>200mm</v>
      </c>
      <c r="S79" s="6" t="s">
        <v>219</v>
      </c>
      <c r="T79" s="6">
        <f t="shared" si="7"/>
        <v>2</v>
      </c>
    </row>
    <row r="80" spans="1:20" ht="20" customHeight="1" x14ac:dyDescent="0.3">
      <c r="A80" s="50"/>
      <c r="B80" s="12" t="s">
        <v>83</v>
      </c>
      <c r="C80" s="12" t="s">
        <v>160</v>
      </c>
      <c r="D80" s="12">
        <v>2</v>
      </c>
      <c r="E80" s="14" t="s">
        <v>182</v>
      </c>
      <c r="F80" s="15" t="s">
        <v>183</v>
      </c>
      <c r="G80" s="47" t="str">
        <f t="shared" si="4"/>
        <v>250</v>
      </c>
      <c r="H80" s="6">
        <v>0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12">
        <v>0</v>
      </c>
      <c r="O80" s="6" t="str">
        <f t="shared" si="5"/>
        <v>PVVCD62R0308XNAA0ZZ_10</v>
      </c>
      <c r="P80" s="6" t="s">
        <v>218</v>
      </c>
      <c r="Q80" s="6" t="str">
        <f t="shared" si="6"/>
        <v>250mm</v>
      </c>
      <c r="S80" s="6" t="s">
        <v>219</v>
      </c>
      <c r="T80" s="6">
        <f t="shared" si="7"/>
        <v>0</v>
      </c>
    </row>
    <row r="81" spans="1:20" ht="20" customHeight="1" x14ac:dyDescent="0.3">
      <c r="A81" s="50"/>
      <c r="B81" s="12" t="s">
        <v>84</v>
      </c>
      <c r="C81" s="12" t="s">
        <v>161</v>
      </c>
      <c r="D81" s="12">
        <v>2</v>
      </c>
      <c r="E81" s="14" t="s">
        <v>182</v>
      </c>
      <c r="F81" s="15" t="s">
        <v>183</v>
      </c>
      <c r="G81" s="47" t="str">
        <f t="shared" si="4"/>
        <v>50</v>
      </c>
      <c r="H81" s="6">
        <v>0</v>
      </c>
      <c r="I81" s="6">
        <v>0</v>
      </c>
      <c r="J81" s="6">
        <v>0</v>
      </c>
      <c r="K81" s="6">
        <v>2</v>
      </c>
      <c r="L81" s="6">
        <v>0</v>
      </c>
      <c r="M81" s="6">
        <v>0</v>
      </c>
      <c r="N81" s="12">
        <v>0</v>
      </c>
      <c r="O81" s="6" t="str">
        <f t="shared" si="5"/>
        <v>PVVCL66R0305NCAL0ZZ_02</v>
      </c>
      <c r="P81" s="6" t="s">
        <v>218</v>
      </c>
      <c r="Q81" s="6" t="str">
        <f t="shared" si="6"/>
        <v>50mm</v>
      </c>
      <c r="S81" s="6" t="s">
        <v>219</v>
      </c>
      <c r="T81" s="6">
        <f t="shared" si="7"/>
        <v>0</v>
      </c>
    </row>
    <row r="82" spans="1:20" ht="20" customHeight="1" x14ac:dyDescent="0.3">
      <c r="A82" s="50"/>
      <c r="B82" s="12" t="s">
        <v>85</v>
      </c>
      <c r="C82" s="12" t="s">
        <v>162</v>
      </c>
      <c r="D82" s="12">
        <v>1</v>
      </c>
      <c r="E82" s="14" t="s">
        <v>182</v>
      </c>
      <c r="F82" s="15" t="s">
        <v>183</v>
      </c>
      <c r="G82" s="47" t="str">
        <f t="shared" si="4"/>
        <v>80</v>
      </c>
      <c r="H82" s="6">
        <v>0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12">
        <v>0</v>
      </c>
      <c r="O82" s="6" t="str">
        <f t="shared" si="5"/>
        <v>PVVCL66R0305NCAL0ZZ_03</v>
      </c>
      <c r="P82" s="6" t="s">
        <v>218</v>
      </c>
      <c r="Q82" s="6" t="str">
        <f t="shared" si="6"/>
        <v>80mm</v>
      </c>
      <c r="S82" s="6" t="s">
        <v>219</v>
      </c>
      <c r="T82" s="6">
        <f t="shared" si="7"/>
        <v>0</v>
      </c>
    </row>
    <row r="83" spans="1:20" ht="20" customHeight="1" x14ac:dyDescent="0.3">
      <c r="A83" s="50"/>
      <c r="B83" s="12" t="s">
        <v>86</v>
      </c>
      <c r="C83" s="12" t="s">
        <v>161</v>
      </c>
      <c r="D83" s="12">
        <v>2</v>
      </c>
      <c r="E83" s="14" t="s">
        <v>182</v>
      </c>
      <c r="F83" s="15" t="s">
        <v>183</v>
      </c>
      <c r="G83" s="47" t="str">
        <f t="shared" si="4"/>
        <v>50</v>
      </c>
      <c r="H83" s="6">
        <v>0</v>
      </c>
      <c r="I83" s="6">
        <v>0</v>
      </c>
      <c r="J83" s="6">
        <v>0</v>
      </c>
      <c r="K83" s="6">
        <v>2</v>
      </c>
      <c r="L83" s="6">
        <v>0</v>
      </c>
      <c r="M83" s="6">
        <v>0</v>
      </c>
      <c r="N83" s="12">
        <v>0</v>
      </c>
      <c r="O83" s="6" t="str">
        <f t="shared" si="5"/>
        <v>PVVCL66R747BNDCL0ZZ_02</v>
      </c>
      <c r="P83" s="6" t="s">
        <v>218</v>
      </c>
      <c r="Q83" s="6" t="str">
        <f t="shared" si="6"/>
        <v>50mm</v>
      </c>
      <c r="S83" s="6" t="s">
        <v>219</v>
      </c>
      <c r="T83" s="6">
        <f t="shared" si="7"/>
        <v>0</v>
      </c>
    </row>
    <row r="84" spans="1:20" ht="20" customHeight="1" x14ac:dyDescent="0.3">
      <c r="A84" s="50"/>
      <c r="B84" s="12" t="s">
        <v>87</v>
      </c>
      <c r="C84" s="12" t="s">
        <v>161</v>
      </c>
      <c r="D84" s="12">
        <v>5</v>
      </c>
      <c r="E84" s="14" t="s">
        <v>182</v>
      </c>
      <c r="F84" s="15" t="s">
        <v>183</v>
      </c>
      <c r="G84" s="47" t="str">
        <f t="shared" si="4"/>
        <v>50</v>
      </c>
      <c r="H84" s="6">
        <v>0</v>
      </c>
      <c r="I84" s="6">
        <v>0</v>
      </c>
      <c r="J84" s="6">
        <v>0</v>
      </c>
      <c r="K84" s="6">
        <v>5</v>
      </c>
      <c r="L84" s="6">
        <v>0</v>
      </c>
      <c r="M84" s="6">
        <v>0</v>
      </c>
      <c r="N84" s="12">
        <v>0</v>
      </c>
      <c r="O84" s="6" t="str">
        <f t="shared" si="5"/>
        <v>PVVCS62R0308NCAL0ZZ_02</v>
      </c>
      <c r="P84" s="6" t="s">
        <v>218</v>
      </c>
      <c r="Q84" s="6" t="str">
        <f t="shared" si="6"/>
        <v>50mm</v>
      </c>
      <c r="S84" s="6" t="s">
        <v>219</v>
      </c>
      <c r="T84" s="6">
        <f t="shared" si="7"/>
        <v>0</v>
      </c>
    </row>
    <row r="85" spans="1:20" ht="20" customHeight="1" x14ac:dyDescent="0.3">
      <c r="A85" s="50"/>
      <c r="B85" s="12" t="s">
        <v>88</v>
      </c>
      <c r="C85" s="12" t="s">
        <v>162</v>
      </c>
      <c r="D85" s="12">
        <v>2</v>
      </c>
      <c r="E85" s="14" t="s">
        <v>182</v>
      </c>
      <c r="F85" s="15" t="s">
        <v>183</v>
      </c>
      <c r="G85" s="47" t="str">
        <f t="shared" si="4"/>
        <v>80</v>
      </c>
      <c r="H85" s="6">
        <v>0</v>
      </c>
      <c r="I85" s="6">
        <v>0</v>
      </c>
      <c r="J85" s="6">
        <v>0</v>
      </c>
      <c r="K85" s="6">
        <v>2</v>
      </c>
      <c r="L85" s="6">
        <v>0</v>
      </c>
      <c r="M85" s="6">
        <v>0</v>
      </c>
      <c r="N85" s="12">
        <v>0</v>
      </c>
      <c r="O85" s="6" t="str">
        <f t="shared" si="5"/>
        <v>PVVCS62R0308NCAL0ZZ_03</v>
      </c>
      <c r="P85" s="6" t="s">
        <v>218</v>
      </c>
      <c r="Q85" s="6" t="str">
        <f t="shared" si="6"/>
        <v>80mm</v>
      </c>
      <c r="S85" s="6" t="s">
        <v>219</v>
      </c>
      <c r="T85" s="6">
        <f t="shared" si="7"/>
        <v>0</v>
      </c>
    </row>
    <row r="86" spans="1:20" ht="20" customHeight="1" x14ac:dyDescent="0.3">
      <c r="A86" s="50"/>
      <c r="B86" s="12" t="s">
        <v>89</v>
      </c>
      <c r="C86" s="12" t="s">
        <v>157</v>
      </c>
      <c r="D86" s="12">
        <v>3</v>
      </c>
      <c r="E86" s="14" t="s">
        <v>182</v>
      </c>
      <c r="F86" s="15" t="s">
        <v>183</v>
      </c>
      <c r="G86" s="47" t="str">
        <f t="shared" si="4"/>
        <v>100</v>
      </c>
      <c r="H86" s="6">
        <v>0</v>
      </c>
      <c r="I86" s="6">
        <v>3</v>
      </c>
      <c r="J86" s="6">
        <v>0</v>
      </c>
      <c r="K86" s="6">
        <v>0</v>
      </c>
      <c r="L86" s="6">
        <v>0</v>
      </c>
      <c r="M86" s="6">
        <v>0</v>
      </c>
      <c r="N86" s="12">
        <v>0</v>
      </c>
      <c r="O86" s="6" t="str">
        <f t="shared" si="5"/>
        <v>PVVCS62R0308NCAL0ZZ_04</v>
      </c>
      <c r="P86" s="6" t="s">
        <v>218</v>
      </c>
      <c r="Q86" s="6" t="str">
        <f t="shared" si="6"/>
        <v>100mm</v>
      </c>
      <c r="S86" s="6" t="s">
        <v>219</v>
      </c>
      <c r="T86" s="6">
        <f t="shared" si="7"/>
        <v>0</v>
      </c>
    </row>
    <row r="87" spans="1:20" ht="20" customHeight="1" x14ac:dyDescent="0.3">
      <c r="A87" s="50"/>
      <c r="B87" s="12" t="s">
        <v>90</v>
      </c>
      <c r="C87" s="12" t="s">
        <v>158</v>
      </c>
      <c r="D87" s="12">
        <v>2</v>
      </c>
      <c r="E87" s="14" t="s">
        <v>182</v>
      </c>
      <c r="F87" s="15" t="s">
        <v>183</v>
      </c>
      <c r="G87" s="47" t="str">
        <f t="shared" si="4"/>
        <v>150</v>
      </c>
      <c r="H87" s="6">
        <v>2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12">
        <v>0</v>
      </c>
      <c r="O87" s="6" t="str">
        <f t="shared" si="5"/>
        <v>PVVCS62R0308NCAL0ZZ_06</v>
      </c>
      <c r="P87" s="6" t="s">
        <v>218</v>
      </c>
      <c r="Q87" s="6" t="str">
        <f t="shared" si="6"/>
        <v>150mm</v>
      </c>
      <c r="S87" s="6" t="s">
        <v>219</v>
      </c>
      <c r="T87" s="6">
        <f t="shared" si="7"/>
        <v>0</v>
      </c>
    </row>
    <row r="88" spans="1:20" ht="20" customHeight="1" x14ac:dyDescent="0.3">
      <c r="A88" s="50"/>
      <c r="B88" s="12" t="s">
        <v>91</v>
      </c>
      <c r="C88" s="12" t="s">
        <v>161</v>
      </c>
      <c r="D88" s="12">
        <v>1</v>
      </c>
      <c r="E88" s="14" t="s">
        <v>182</v>
      </c>
      <c r="F88" s="15" t="s">
        <v>183</v>
      </c>
      <c r="G88" s="47" t="str">
        <f t="shared" si="4"/>
        <v>50</v>
      </c>
      <c r="H88" s="6">
        <v>0</v>
      </c>
      <c r="I88" s="6">
        <v>0</v>
      </c>
      <c r="J88" s="6">
        <v>0</v>
      </c>
      <c r="K88" s="6">
        <v>1</v>
      </c>
      <c r="L88" s="6">
        <v>0</v>
      </c>
      <c r="M88" s="6">
        <v>0</v>
      </c>
      <c r="N88" s="12">
        <v>0</v>
      </c>
      <c r="O88" s="6" t="str">
        <f t="shared" si="5"/>
        <v>PVVCS62R0309NCAL0ZZ_02</v>
      </c>
      <c r="P88" s="6" t="s">
        <v>218</v>
      </c>
      <c r="Q88" s="6" t="str">
        <f t="shared" si="6"/>
        <v>50mm</v>
      </c>
      <c r="S88" s="6" t="s">
        <v>219</v>
      </c>
      <c r="T88" s="6">
        <f t="shared" si="7"/>
        <v>0</v>
      </c>
    </row>
    <row r="89" spans="1:20" ht="20" customHeight="1" x14ac:dyDescent="0.3">
      <c r="A89" s="50"/>
      <c r="B89" s="12" t="s">
        <v>92</v>
      </c>
      <c r="C89" s="12" t="s">
        <v>161</v>
      </c>
      <c r="D89" s="12">
        <v>1</v>
      </c>
      <c r="E89" s="14" t="s">
        <v>182</v>
      </c>
      <c r="F89" s="15" t="s">
        <v>183</v>
      </c>
      <c r="G89" s="47" t="str">
        <f t="shared" si="4"/>
        <v>50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0</v>
      </c>
      <c r="N89" s="12">
        <v>0</v>
      </c>
      <c r="O89" s="6" t="str">
        <f t="shared" si="5"/>
        <v>PVVLB63R0308BCAK0ZZ_02</v>
      </c>
      <c r="P89" s="6" t="s">
        <v>218</v>
      </c>
      <c r="Q89" s="6" t="str">
        <f t="shared" si="6"/>
        <v>50mm</v>
      </c>
      <c r="S89" s="6" t="s">
        <v>219</v>
      </c>
      <c r="T89" s="6">
        <f t="shared" si="7"/>
        <v>0</v>
      </c>
    </row>
    <row r="90" spans="1:20" ht="20" customHeight="1" x14ac:dyDescent="0.3">
      <c r="A90" s="50"/>
      <c r="B90" s="12" t="s">
        <v>93</v>
      </c>
      <c r="C90" s="12" t="s">
        <v>161</v>
      </c>
      <c r="D90" s="12">
        <v>3</v>
      </c>
      <c r="E90" s="14" t="s">
        <v>182</v>
      </c>
      <c r="F90" s="15" t="s">
        <v>183</v>
      </c>
      <c r="G90" s="47" t="str">
        <f t="shared" si="4"/>
        <v>50</v>
      </c>
      <c r="H90" s="6">
        <v>0</v>
      </c>
      <c r="I90" s="6">
        <v>0</v>
      </c>
      <c r="J90" s="6">
        <v>0</v>
      </c>
      <c r="K90" s="6">
        <v>3</v>
      </c>
      <c r="L90" s="6">
        <v>0</v>
      </c>
      <c r="M90" s="6">
        <v>0</v>
      </c>
      <c r="N90" s="12">
        <v>0</v>
      </c>
      <c r="O90" s="6" t="str">
        <f t="shared" si="5"/>
        <v>PVVLB66R0305BCAK0ZZ_02</v>
      </c>
      <c r="P90" s="6" t="s">
        <v>218</v>
      </c>
      <c r="Q90" s="6" t="str">
        <f t="shared" si="6"/>
        <v>50mm</v>
      </c>
      <c r="S90" s="6" t="s">
        <v>219</v>
      </c>
      <c r="T90" s="6">
        <f t="shared" si="7"/>
        <v>0</v>
      </c>
    </row>
    <row r="91" spans="1:20" ht="20" customHeight="1" x14ac:dyDescent="0.3">
      <c r="A91" s="50"/>
      <c r="B91" s="12" t="s">
        <v>94</v>
      </c>
      <c r="C91" s="12" t="s">
        <v>162</v>
      </c>
      <c r="D91" s="12">
        <v>2</v>
      </c>
      <c r="E91" s="14" t="s">
        <v>182</v>
      </c>
      <c r="F91" s="15" t="s">
        <v>183</v>
      </c>
      <c r="G91" s="47" t="str">
        <f t="shared" si="4"/>
        <v>80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12">
        <v>0</v>
      </c>
      <c r="O91" s="6" t="str">
        <f t="shared" si="5"/>
        <v>PVVLB66R0305BCAK0ZZ_03</v>
      </c>
      <c r="P91" s="6" t="s">
        <v>218</v>
      </c>
      <c r="Q91" s="6" t="str">
        <f t="shared" si="6"/>
        <v>80mm</v>
      </c>
      <c r="S91" s="6" t="s">
        <v>219</v>
      </c>
      <c r="T91" s="6">
        <f t="shared" si="7"/>
        <v>0</v>
      </c>
    </row>
    <row r="92" spans="1:20" ht="20" customHeight="1" x14ac:dyDescent="0.3">
      <c r="A92" s="50"/>
      <c r="B92" s="12" t="s">
        <v>95</v>
      </c>
      <c r="C92" s="12" t="s">
        <v>157</v>
      </c>
      <c r="D92" s="12">
        <v>1</v>
      </c>
      <c r="E92" s="14" t="s">
        <v>182</v>
      </c>
      <c r="F92" s="15" t="s">
        <v>183</v>
      </c>
      <c r="G92" s="47" t="str">
        <f t="shared" si="4"/>
        <v>100</v>
      </c>
      <c r="H92" s="6">
        <v>0</v>
      </c>
      <c r="I92" s="6">
        <v>1</v>
      </c>
      <c r="J92" s="6">
        <v>0</v>
      </c>
      <c r="K92" s="6">
        <v>0</v>
      </c>
      <c r="L92" s="6">
        <v>0</v>
      </c>
      <c r="M92" s="6">
        <v>0</v>
      </c>
      <c r="N92" s="12">
        <v>0</v>
      </c>
      <c r="O92" s="6" t="str">
        <f t="shared" si="5"/>
        <v>PVVLB66R0305BCAK0ZZ_04</v>
      </c>
      <c r="P92" s="6" t="s">
        <v>218</v>
      </c>
      <c r="Q92" s="6" t="str">
        <f t="shared" si="6"/>
        <v>100mm</v>
      </c>
      <c r="S92" s="6" t="s">
        <v>219</v>
      </c>
      <c r="T92" s="6">
        <f t="shared" si="7"/>
        <v>0</v>
      </c>
    </row>
    <row r="93" spans="1:20" ht="20" customHeight="1" x14ac:dyDescent="0.3">
      <c r="A93" s="50"/>
      <c r="B93" s="12" t="s">
        <v>96</v>
      </c>
      <c r="C93" s="12" t="s">
        <v>161</v>
      </c>
      <c r="D93" s="12">
        <v>4</v>
      </c>
      <c r="E93" s="14" t="s">
        <v>182</v>
      </c>
      <c r="F93" s="15" t="s">
        <v>183</v>
      </c>
      <c r="G93" s="47" t="str">
        <f t="shared" si="4"/>
        <v>50</v>
      </c>
      <c r="H93" s="6">
        <v>0</v>
      </c>
      <c r="I93" s="6">
        <v>0</v>
      </c>
      <c r="J93" s="6">
        <v>0</v>
      </c>
      <c r="K93" s="6">
        <v>4</v>
      </c>
      <c r="L93" s="6">
        <v>0</v>
      </c>
      <c r="M93" s="6">
        <v>0</v>
      </c>
      <c r="N93" s="12">
        <v>0</v>
      </c>
      <c r="O93" s="6" t="str">
        <f t="shared" si="5"/>
        <v>PVVCS62R031ENCAL0ZZ_02</v>
      </c>
      <c r="P93" s="6" t="s">
        <v>218</v>
      </c>
      <c r="Q93" s="6" t="str">
        <f t="shared" si="6"/>
        <v>50mm</v>
      </c>
      <c r="S93" s="6" t="s">
        <v>219</v>
      </c>
      <c r="T93" s="6">
        <f t="shared" si="7"/>
        <v>0</v>
      </c>
    </row>
    <row r="94" spans="1:20" ht="20" customHeight="1" x14ac:dyDescent="0.3">
      <c r="A94" s="50"/>
      <c r="B94" s="12" t="s">
        <v>97</v>
      </c>
      <c r="C94" s="12" t="s">
        <v>162</v>
      </c>
      <c r="D94" s="12">
        <v>3</v>
      </c>
      <c r="E94" s="14" t="s">
        <v>182</v>
      </c>
      <c r="F94" s="15" t="s">
        <v>183</v>
      </c>
      <c r="G94" s="47" t="str">
        <f t="shared" si="4"/>
        <v>80</v>
      </c>
      <c r="H94" s="6">
        <v>0</v>
      </c>
      <c r="I94" s="6">
        <v>0</v>
      </c>
      <c r="J94" s="6">
        <v>0</v>
      </c>
      <c r="K94" s="6">
        <v>3</v>
      </c>
      <c r="L94" s="6">
        <v>0</v>
      </c>
      <c r="M94" s="6">
        <v>0</v>
      </c>
      <c r="N94" s="12">
        <v>0</v>
      </c>
      <c r="O94" s="6" t="str">
        <f t="shared" si="5"/>
        <v>PVVCS62R031ENCAL0ZZ_03</v>
      </c>
      <c r="P94" s="6" t="s">
        <v>218</v>
      </c>
      <c r="Q94" s="6" t="str">
        <f t="shared" si="6"/>
        <v>80mm</v>
      </c>
      <c r="S94" s="6" t="s">
        <v>219</v>
      </c>
      <c r="T94" s="6">
        <f t="shared" si="7"/>
        <v>0</v>
      </c>
    </row>
    <row r="95" spans="1:20" ht="20" customHeight="1" x14ac:dyDescent="0.3">
      <c r="A95" s="50"/>
      <c r="B95" s="12" t="s">
        <v>98</v>
      </c>
      <c r="C95" s="12" t="s">
        <v>158</v>
      </c>
      <c r="D95" s="12">
        <v>2</v>
      </c>
      <c r="E95" s="14" t="s">
        <v>182</v>
      </c>
      <c r="F95" s="15" t="s">
        <v>183</v>
      </c>
      <c r="G95" s="47" t="str">
        <f t="shared" si="4"/>
        <v>150</v>
      </c>
      <c r="H95" s="6">
        <v>2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12">
        <v>0</v>
      </c>
      <c r="O95" s="6" t="str">
        <f t="shared" si="5"/>
        <v>PVVCS62R031ENCAL0ZZ_06</v>
      </c>
      <c r="P95" s="6" t="s">
        <v>218</v>
      </c>
      <c r="Q95" s="6" t="str">
        <f t="shared" si="6"/>
        <v>150mm</v>
      </c>
      <c r="S95" s="6" t="s">
        <v>219</v>
      </c>
      <c r="T95" s="6">
        <f t="shared" si="7"/>
        <v>0</v>
      </c>
    </row>
    <row r="96" spans="1:20" ht="20" customHeight="1" x14ac:dyDescent="0.3">
      <c r="A96" s="50"/>
      <c r="B96" s="12" t="s">
        <v>99</v>
      </c>
      <c r="C96" s="12" t="s">
        <v>161</v>
      </c>
      <c r="D96" s="12">
        <v>1</v>
      </c>
      <c r="E96" s="14" t="s">
        <v>182</v>
      </c>
      <c r="F96" s="15" t="s">
        <v>183</v>
      </c>
      <c r="G96" s="47" t="str">
        <f t="shared" si="4"/>
        <v>50</v>
      </c>
      <c r="H96" s="6">
        <v>0</v>
      </c>
      <c r="I96" s="6">
        <v>0</v>
      </c>
      <c r="J96" s="6">
        <v>0</v>
      </c>
      <c r="K96" s="6">
        <v>1</v>
      </c>
      <c r="L96" s="6">
        <v>0</v>
      </c>
      <c r="M96" s="6">
        <v>0</v>
      </c>
      <c r="N96" s="12">
        <v>0</v>
      </c>
      <c r="O96" s="6" t="str">
        <f t="shared" si="5"/>
        <v>PVVCS62R031ENCBL0SZ_02</v>
      </c>
      <c r="P96" s="6" t="s">
        <v>218</v>
      </c>
      <c r="Q96" s="6" t="str">
        <f t="shared" si="6"/>
        <v>50mm</v>
      </c>
      <c r="S96" s="6" t="s">
        <v>219</v>
      </c>
      <c r="T96" s="6">
        <f t="shared" si="7"/>
        <v>0</v>
      </c>
    </row>
    <row r="97" spans="1:20" ht="20" customHeight="1" x14ac:dyDescent="0.3">
      <c r="A97" s="50"/>
      <c r="B97" s="12" t="s">
        <v>100</v>
      </c>
      <c r="C97" s="12" t="s">
        <v>162</v>
      </c>
      <c r="D97" s="12">
        <v>3</v>
      </c>
      <c r="E97" s="14" t="s">
        <v>182</v>
      </c>
      <c r="F97" s="15" t="s">
        <v>183</v>
      </c>
      <c r="G97" s="47" t="str">
        <f t="shared" si="4"/>
        <v>80</v>
      </c>
      <c r="H97" s="6">
        <v>0</v>
      </c>
      <c r="I97" s="6">
        <v>0</v>
      </c>
      <c r="J97" s="6">
        <v>0</v>
      </c>
      <c r="K97" s="6">
        <v>3</v>
      </c>
      <c r="L97" s="6">
        <v>0</v>
      </c>
      <c r="M97" s="6">
        <v>0</v>
      </c>
      <c r="N97" s="12">
        <v>0</v>
      </c>
      <c r="O97" s="6" t="str">
        <f t="shared" si="5"/>
        <v>PVVCS62R031ENCBL0SZ_03</v>
      </c>
      <c r="P97" s="6" t="s">
        <v>218</v>
      </c>
      <c r="Q97" s="6" t="str">
        <f t="shared" si="6"/>
        <v>80mm</v>
      </c>
      <c r="S97" s="6" t="s">
        <v>219</v>
      </c>
      <c r="T97" s="6">
        <f t="shared" si="7"/>
        <v>0</v>
      </c>
    </row>
    <row r="98" spans="1:20" ht="20" customHeight="1" x14ac:dyDescent="0.3">
      <c r="A98" s="50"/>
      <c r="B98" s="12" t="s">
        <v>101</v>
      </c>
      <c r="C98" s="12" t="s">
        <v>161</v>
      </c>
      <c r="D98" s="12">
        <v>5</v>
      </c>
      <c r="E98" s="14" t="s">
        <v>182</v>
      </c>
      <c r="F98" s="15" t="s">
        <v>183</v>
      </c>
      <c r="G98" s="47" t="str">
        <f t="shared" si="4"/>
        <v>50</v>
      </c>
      <c r="H98" s="6">
        <v>0</v>
      </c>
      <c r="I98" s="6">
        <v>0</v>
      </c>
      <c r="J98" s="6">
        <v>0</v>
      </c>
      <c r="K98" s="6">
        <v>5</v>
      </c>
      <c r="L98" s="6">
        <v>0</v>
      </c>
      <c r="M98" s="6">
        <v>0</v>
      </c>
      <c r="N98" s="12">
        <v>0</v>
      </c>
      <c r="O98" s="6" t="str">
        <f t="shared" si="5"/>
        <v>PVVCS62R532KNCCL0ZZ_02</v>
      </c>
      <c r="P98" s="6" t="s">
        <v>218</v>
      </c>
      <c r="Q98" s="6" t="str">
        <f t="shared" si="6"/>
        <v>50mm</v>
      </c>
      <c r="S98" s="6" t="s">
        <v>219</v>
      </c>
      <c r="T98" s="6">
        <f t="shared" si="7"/>
        <v>0</v>
      </c>
    </row>
    <row r="99" spans="1:20" ht="20" customHeight="1" x14ac:dyDescent="0.3">
      <c r="A99" s="50"/>
      <c r="B99" s="12" t="s">
        <v>103</v>
      </c>
      <c r="C99" s="12" t="s">
        <v>161</v>
      </c>
      <c r="D99" s="12">
        <v>1</v>
      </c>
      <c r="E99" s="14" t="s">
        <v>182</v>
      </c>
      <c r="F99" s="15" t="s">
        <v>183</v>
      </c>
      <c r="G99" s="47" t="str">
        <f t="shared" si="4"/>
        <v>50</v>
      </c>
      <c r="H99" s="6">
        <v>0</v>
      </c>
      <c r="I99" s="6">
        <v>0</v>
      </c>
      <c r="J99" s="6">
        <v>0</v>
      </c>
      <c r="K99" s="6">
        <v>1</v>
      </c>
      <c r="L99" s="6">
        <v>0</v>
      </c>
      <c r="M99" s="6">
        <v>0</v>
      </c>
      <c r="N99" s="12">
        <v>0</v>
      </c>
      <c r="O99" s="6" t="str">
        <f t="shared" si="5"/>
        <v>PVVCS63R0308NCAL0ZZ_02</v>
      </c>
      <c r="P99" s="6" t="s">
        <v>218</v>
      </c>
      <c r="Q99" s="6" t="str">
        <f t="shared" si="6"/>
        <v>50mm</v>
      </c>
      <c r="S99" s="6" t="s">
        <v>219</v>
      </c>
      <c r="T99" s="6">
        <f t="shared" si="7"/>
        <v>0</v>
      </c>
    </row>
    <row r="100" spans="1:20" ht="20" customHeight="1" x14ac:dyDescent="0.3">
      <c r="A100" s="50"/>
      <c r="B100" s="12" t="s">
        <v>104</v>
      </c>
      <c r="C100" s="12" t="s">
        <v>161</v>
      </c>
      <c r="D100" s="12">
        <v>1</v>
      </c>
      <c r="E100" s="14" t="s">
        <v>182</v>
      </c>
      <c r="F100" s="15" t="s">
        <v>183</v>
      </c>
      <c r="G100" s="47" t="str">
        <f t="shared" si="4"/>
        <v>50</v>
      </c>
      <c r="H100" s="6">
        <v>0</v>
      </c>
      <c r="I100" s="6">
        <v>0</v>
      </c>
      <c r="J100" s="6">
        <v>0</v>
      </c>
      <c r="K100" s="6">
        <v>1</v>
      </c>
      <c r="L100" s="6">
        <v>0</v>
      </c>
      <c r="M100" s="6">
        <v>0</v>
      </c>
      <c r="N100" s="12">
        <v>0</v>
      </c>
      <c r="O100" s="6" t="str">
        <f t="shared" si="5"/>
        <v>PVVCS66R0305NCAL0ZZ_02</v>
      </c>
      <c r="P100" s="6" t="s">
        <v>218</v>
      </c>
      <c r="Q100" s="6" t="str">
        <f t="shared" si="6"/>
        <v>50mm</v>
      </c>
      <c r="S100" s="6" t="s">
        <v>219</v>
      </c>
      <c r="T100" s="6">
        <f t="shared" si="7"/>
        <v>0</v>
      </c>
    </row>
    <row r="101" spans="1:20" ht="20" customHeight="1" x14ac:dyDescent="0.3">
      <c r="A101" s="50"/>
      <c r="B101" s="12" t="s">
        <v>105</v>
      </c>
      <c r="C101" s="12" t="s">
        <v>161</v>
      </c>
      <c r="D101" s="12">
        <v>2</v>
      </c>
      <c r="E101" s="14" t="s">
        <v>182</v>
      </c>
      <c r="F101" s="15" t="s">
        <v>183</v>
      </c>
      <c r="G101" s="47" t="str">
        <f t="shared" si="4"/>
        <v>50</v>
      </c>
      <c r="H101" s="6">
        <v>0</v>
      </c>
      <c r="I101" s="6">
        <v>0</v>
      </c>
      <c r="J101" s="6">
        <v>0</v>
      </c>
      <c r="K101" s="6">
        <v>2</v>
      </c>
      <c r="L101" s="6">
        <v>0</v>
      </c>
      <c r="M101" s="6">
        <v>0</v>
      </c>
      <c r="N101" s="12">
        <v>0</v>
      </c>
      <c r="O101" s="6" t="str">
        <f t="shared" si="5"/>
        <v>PVVCS66R747BNDCL0ZZ_02</v>
      </c>
      <c r="P101" s="6" t="s">
        <v>218</v>
      </c>
      <c r="Q101" s="6" t="str">
        <f t="shared" si="6"/>
        <v>50mm</v>
      </c>
      <c r="S101" s="6" t="s">
        <v>219</v>
      </c>
      <c r="T101" s="6">
        <f t="shared" si="7"/>
        <v>0</v>
      </c>
    </row>
    <row r="102" spans="1:20" ht="20" customHeight="1" x14ac:dyDescent="0.3">
      <c r="A102" s="50"/>
      <c r="B102" s="12" t="s">
        <v>106</v>
      </c>
      <c r="C102" s="12" t="s">
        <v>161</v>
      </c>
      <c r="D102" s="12">
        <v>77</v>
      </c>
      <c r="E102" s="14" t="s">
        <v>182</v>
      </c>
      <c r="F102" s="15" t="s">
        <v>183</v>
      </c>
      <c r="G102" s="47" t="str">
        <f t="shared" si="4"/>
        <v>50</v>
      </c>
      <c r="H102" s="6">
        <v>0</v>
      </c>
      <c r="I102" s="6">
        <v>0</v>
      </c>
      <c r="J102" s="6">
        <v>0</v>
      </c>
      <c r="K102" s="6">
        <v>18</v>
      </c>
      <c r="L102" s="6">
        <v>35</v>
      </c>
      <c r="M102" s="6">
        <v>24</v>
      </c>
      <c r="N102" s="12">
        <v>0</v>
      </c>
      <c r="O102" s="6" t="str">
        <f t="shared" si="5"/>
        <v>PVVGB62R0308BTAC0ZZ_02</v>
      </c>
      <c r="P102" s="6" t="s">
        <v>218</v>
      </c>
      <c r="Q102" s="6" t="str">
        <f t="shared" si="6"/>
        <v>50mm</v>
      </c>
      <c r="S102" s="6" t="s">
        <v>219</v>
      </c>
      <c r="T102" s="6">
        <f t="shared" si="7"/>
        <v>24</v>
      </c>
    </row>
    <row r="103" spans="1:20" ht="20" customHeight="1" x14ac:dyDescent="0.3">
      <c r="A103" s="50"/>
      <c r="B103" s="12" t="s">
        <v>107</v>
      </c>
      <c r="C103" s="12" t="s">
        <v>162</v>
      </c>
      <c r="D103" s="12">
        <v>27</v>
      </c>
      <c r="E103" s="14" t="s">
        <v>182</v>
      </c>
      <c r="F103" s="15" t="s">
        <v>183</v>
      </c>
      <c r="G103" s="47" t="str">
        <f t="shared" si="4"/>
        <v>80</v>
      </c>
      <c r="H103" s="6">
        <v>0</v>
      </c>
      <c r="I103" s="6">
        <v>0</v>
      </c>
      <c r="J103" s="6">
        <v>0</v>
      </c>
      <c r="K103" s="6">
        <v>10</v>
      </c>
      <c r="L103" s="6">
        <v>6</v>
      </c>
      <c r="M103" s="6">
        <v>11</v>
      </c>
      <c r="N103" s="12">
        <v>0</v>
      </c>
      <c r="O103" s="6" t="str">
        <f t="shared" si="5"/>
        <v>PVVGB62R0308BTAC0ZZ_03</v>
      </c>
      <c r="P103" s="6" t="s">
        <v>218</v>
      </c>
      <c r="Q103" s="6" t="str">
        <f t="shared" si="6"/>
        <v>80mm</v>
      </c>
      <c r="S103" s="6" t="s">
        <v>219</v>
      </c>
      <c r="T103" s="6">
        <f t="shared" si="7"/>
        <v>11</v>
      </c>
    </row>
    <row r="104" spans="1:20" ht="20" customHeight="1" x14ac:dyDescent="0.3">
      <c r="A104" s="50"/>
      <c r="B104" s="12" t="s">
        <v>108</v>
      </c>
      <c r="C104" s="12" t="s">
        <v>158</v>
      </c>
      <c r="D104" s="12">
        <v>1</v>
      </c>
      <c r="E104" s="14" t="s">
        <v>182</v>
      </c>
      <c r="F104" s="15" t="s">
        <v>183</v>
      </c>
      <c r="G104" s="47" t="str">
        <f t="shared" si="4"/>
        <v>150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12">
        <v>0</v>
      </c>
      <c r="O104" s="6" t="str">
        <f t="shared" si="5"/>
        <v>PVVLB62R0308BCAK0Z_06</v>
      </c>
      <c r="P104" s="6" t="s">
        <v>218</v>
      </c>
      <c r="Q104" s="6" t="str">
        <f t="shared" si="6"/>
        <v>150mm</v>
      </c>
      <c r="S104" s="6" t="s">
        <v>219</v>
      </c>
      <c r="T104" s="6">
        <f t="shared" si="7"/>
        <v>0</v>
      </c>
    </row>
    <row r="105" spans="1:20" ht="20" customHeight="1" x14ac:dyDescent="0.3">
      <c r="A105" s="50"/>
      <c r="B105" s="12" t="s">
        <v>111</v>
      </c>
      <c r="C105" s="12" t="s">
        <v>157</v>
      </c>
      <c r="D105" s="12">
        <v>2</v>
      </c>
      <c r="E105" s="14" t="s">
        <v>182</v>
      </c>
      <c r="F105" s="15" t="s">
        <v>183</v>
      </c>
      <c r="G105" s="47" t="str">
        <f t="shared" si="4"/>
        <v>100</v>
      </c>
      <c r="H105" s="6">
        <v>0</v>
      </c>
      <c r="I105" s="6">
        <v>2</v>
      </c>
      <c r="J105" s="6">
        <v>0</v>
      </c>
      <c r="K105" s="6">
        <v>0</v>
      </c>
      <c r="L105" s="6">
        <v>0</v>
      </c>
      <c r="M105" s="6">
        <v>0</v>
      </c>
      <c r="N105" s="12">
        <v>0</v>
      </c>
      <c r="O105" s="6" t="str">
        <f t="shared" si="5"/>
        <v>PVVBD62R0374BCAX0Z_04</v>
      </c>
      <c r="P105" s="6" t="s">
        <v>218</v>
      </c>
      <c r="Q105" s="6" t="str">
        <f t="shared" si="6"/>
        <v>100mm</v>
      </c>
      <c r="S105" s="6" t="s">
        <v>219</v>
      </c>
      <c r="T105" s="6">
        <f t="shared" si="7"/>
        <v>0</v>
      </c>
    </row>
    <row r="106" spans="1:20" ht="20" customHeight="1" x14ac:dyDescent="0.3">
      <c r="A106" s="50"/>
      <c r="B106" s="12" t="s">
        <v>114</v>
      </c>
      <c r="C106" s="12" t="s">
        <v>157</v>
      </c>
      <c r="D106" s="12">
        <v>6</v>
      </c>
      <c r="E106" s="14" t="s">
        <v>182</v>
      </c>
      <c r="F106" s="15" t="s">
        <v>183</v>
      </c>
      <c r="G106" s="47" t="str">
        <f t="shared" si="4"/>
        <v>100</v>
      </c>
      <c r="H106" s="6">
        <v>0</v>
      </c>
      <c r="I106" s="6">
        <v>1</v>
      </c>
      <c r="J106" s="6">
        <v>5</v>
      </c>
      <c r="K106" s="6">
        <v>0</v>
      </c>
      <c r="L106" s="6">
        <v>0</v>
      </c>
      <c r="M106" s="6">
        <v>0</v>
      </c>
      <c r="N106" s="12">
        <v>0</v>
      </c>
      <c r="O106" s="6" t="str">
        <f t="shared" si="5"/>
        <v>PVVCS62R5239NCCL0Z_06</v>
      </c>
      <c r="P106" s="6" t="s">
        <v>218</v>
      </c>
      <c r="Q106" s="6" t="str">
        <f t="shared" si="6"/>
        <v>100mm</v>
      </c>
      <c r="S106" s="6" t="s">
        <v>219</v>
      </c>
      <c r="T106" s="6">
        <f t="shared" si="7"/>
        <v>0</v>
      </c>
    </row>
    <row r="107" spans="1:20" ht="20" customHeight="1" x14ac:dyDescent="0.3">
      <c r="A107" s="50"/>
      <c r="B107" s="12" t="s">
        <v>116</v>
      </c>
      <c r="C107" s="12" t="s">
        <v>160</v>
      </c>
      <c r="D107" s="12">
        <v>1</v>
      </c>
      <c r="E107" s="14" t="s">
        <v>182</v>
      </c>
      <c r="F107" s="15" t="s">
        <v>183</v>
      </c>
      <c r="G107" s="47" t="str">
        <f t="shared" si="4"/>
        <v>250</v>
      </c>
      <c r="H107" s="6">
        <v>0</v>
      </c>
      <c r="I107" s="6">
        <v>0</v>
      </c>
      <c r="J107" s="6">
        <v>0</v>
      </c>
      <c r="K107" s="6">
        <v>0</v>
      </c>
      <c r="L107" s="6">
        <v>1</v>
      </c>
      <c r="M107" s="6">
        <v>0</v>
      </c>
      <c r="N107" s="12">
        <v>0</v>
      </c>
      <c r="O107" s="6" t="str">
        <f t="shared" si="5"/>
        <v>PVVCS62R5239NCCL0Z_10</v>
      </c>
      <c r="P107" s="6" t="s">
        <v>218</v>
      </c>
      <c r="Q107" s="6" t="str">
        <f t="shared" si="6"/>
        <v>250mm</v>
      </c>
      <c r="S107" s="6" t="s">
        <v>219</v>
      </c>
      <c r="T107" s="6">
        <f t="shared" si="7"/>
        <v>0</v>
      </c>
    </row>
    <row r="108" spans="1:20" ht="20" customHeight="1" x14ac:dyDescent="0.3">
      <c r="A108" s="50"/>
      <c r="B108" s="12" t="s">
        <v>118</v>
      </c>
      <c r="C108" s="12" t="s">
        <v>165</v>
      </c>
      <c r="D108" s="12">
        <v>1</v>
      </c>
      <c r="E108" s="14" t="s">
        <v>182</v>
      </c>
      <c r="F108" s="15" t="s">
        <v>183</v>
      </c>
      <c r="G108" s="47" t="str">
        <f t="shared" si="4"/>
        <v>300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1</v>
      </c>
      <c r="N108" s="12">
        <v>0</v>
      </c>
      <c r="O108" s="6" t="str">
        <f t="shared" si="5"/>
        <v>PVVGB62R0308BTAC0Z_12</v>
      </c>
      <c r="P108" s="6" t="s">
        <v>218</v>
      </c>
      <c r="Q108" s="6" t="str">
        <f t="shared" si="6"/>
        <v>300mm</v>
      </c>
      <c r="S108" s="6" t="s">
        <v>219</v>
      </c>
      <c r="T108" s="6">
        <f t="shared" si="7"/>
        <v>1</v>
      </c>
    </row>
    <row r="109" spans="1:20" ht="20" customHeight="1" x14ac:dyDescent="0.3">
      <c r="A109" s="50"/>
      <c r="B109" s="12" t="s">
        <v>121</v>
      </c>
      <c r="C109" s="12" t="s">
        <v>157</v>
      </c>
      <c r="D109" s="12">
        <v>1</v>
      </c>
      <c r="E109" s="14" t="s">
        <v>182</v>
      </c>
      <c r="F109" s="15" t="s">
        <v>183</v>
      </c>
      <c r="G109" s="47" t="str">
        <f t="shared" si="4"/>
        <v>100</v>
      </c>
      <c r="H109" s="6">
        <v>0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12">
        <v>0</v>
      </c>
      <c r="O109" s="6" t="str">
        <f t="shared" si="5"/>
        <v>PVVLB62R0308BCAK0Z_04</v>
      </c>
      <c r="P109" s="6" t="s">
        <v>218</v>
      </c>
      <c r="Q109" s="6" t="str">
        <f t="shared" si="6"/>
        <v>100mm</v>
      </c>
      <c r="S109" s="6" t="s">
        <v>219</v>
      </c>
      <c r="T109" s="6">
        <f t="shared" si="7"/>
        <v>0</v>
      </c>
    </row>
    <row r="110" spans="1:20" ht="20" customHeight="1" x14ac:dyDescent="0.3">
      <c r="A110" s="50"/>
      <c r="B110" s="12" t="s">
        <v>123</v>
      </c>
      <c r="C110" s="12" t="s">
        <v>157</v>
      </c>
      <c r="D110" s="12">
        <v>1</v>
      </c>
      <c r="E110" s="14" t="s">
        <v>182</v>
      </c>
      <c r="F110" s="15" t="s">
        <v>183</v>
      </c>
      <c r="G110" s="47" t="str">
        <f t="shared" si="4"/>
        <v>100</v>
      </c>
      <c r="H110" s="6">
        <v>0</v>
      </c>
      <c r="I110" s="6">
        <v>0</v>
      </c>
      <c r="J110" s="6">
        <v>1</v>
      </c>
      <c r="K110" s="6">
        <v>0</v>
      </c>
      <c r="L110" s="6">
        <v>0</v>
      </c>
      <c r="M110" s="6">
        <v>0</v>
      </c>
      <c r="N110" s="12">
        <v>0</v>
      </c>
      <c r="O110" s="6" t="str">
        <f t="shared" si="5"/>
        <v>PVVGB62R5239BTCC0Z_04</v>
      </c>
      <c r="P110" s="6" t="s">
        <v>218</v>
      </c>
      <c r="Q110" s="6" t="str">
        <f t="shared" si="6"/>
        <v>100mm</v>
      </c>
      <c r="S110" s="6" t="s">
        <v>219</v>
      </c>
      <c r="T110" s="6">
        <f t="shared" si="7"/>
        <v>0</v>
      </c>
    </row>
    <row r="111" spans="1:20" ht="20" customHeight="1" x14ac:dyDescent="0.3">
      <c r="A111" s="50"/>
      <c r="B111" s="12" t="s">
        <v>124</v>
      </c>
      <c r="C111" s="12" t="s">
        <v>158</v>
      </c>
      <c r="D111" s="12">
        <v>2</v>
      </c>
      <c r="E111" s="14" t="s">
        <v>182</v>
      </c>
      <c r="F111" s="15" t="s">
        <v>183</v>
      </c>
      <c r="G111" s="47" t="str">
        <f t="shared" si="4"/>
        <v>150</v>
      </c>
      <c r="H111" s="6">
        <v>1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12">
        <v>0</v>
      </c>
      <c r="O111" s="6" t="str">
        <f t="shared" si="5"/>
        <v>PVVGB62R5239BTCC0Z_06</v>
      </c>
      <c r="P111" s="6" t="s">
        <v>218</v>
      </c>
      <c r="Q111" s="6" t="str">
        <f t="shared" si="6"/>
        <v>150mm</v>
      </c>
      <c r="S111" s="6" t="s">
        <v>219</v>
      </c>
      <c r="T111" s="6">
        <f t="shared" si="7"/>
        <v>0</v>
      </c>
    </row>
    <row r="112" spans="1:20" ht="20" customHeight="1" x14ac:dyDescent="0.3">
      <c r="A112" s="50"/>
      <c r="B112" s="12" t="s">
        <v>126</v>
      </c>
      <c r="C112" s="12" t="s">
        <v>160</v>
      </c>
      <c r="D112" s="12">
        <v>1</v>
      </c>
      <c r="E112" s="14" t="s">
        <v>182</v>
      </c>
      <c r="F112" s="15" t="s">
        <v>183</v>
      </c>
      <c r="G112" s="47" t="str">
        <f t="shared" si="4"/>
        <v>250</v>
      </c>
      <c r="H112" s="6">
        <v>0</v>
      </c>
      <c r="I112" s="6">
        <v>0</v>
      </c>
      <c r="J112" s="6">
        <v>0</v>
      </c>
      <c r="K112" s="6">
        <v>0</v>
      </c>
      <c r="L112" s="6">
        <v>1</v>
      </c>
      <c r="M112" s="6">
        <v>0</v>
      </c>
      <c r="N112" s="12">
        <v>0</v>
      </c>
      <c r="O112" s="6" t="str">
        <f t="shared" si="5"/>
        <v>PVVGB63R0308BCAC0Z_10</v>
      </c>
      <c r="P112" s="6" t="s">
        <v>218</v>
      </c>
      <c r="Q112" s="6" t="str">
        <f t="shared" si="6"/>
        <v>250mm</v>
      </c>
      <c r="S112" s="6" t="s">
        <v>219</v>
      </c>
      <c r="T112" s="6">
        <f t="shared" si="7"/>
        <v>0</v>
      </c>
    </row>
    <row r="113" spans="1:20" ht="20" customHeight="1" x14ac:dyDescent="0.3">
      <c r="A113" s="50"/>
      <c r="B113" s="12" t="s">
        <v>130</v>
      </c>
      <c r="C113" s="12" t="s">
        <v>157</v>
      </c>
      <c r="D113" s="12">
        <v>1</v>
      </c>
      <c r="E113" s="14" t="s">
        <v>182</v>
      </c>
      <c r="F113" s="15" t="s">
        <v>183</v>
      </c>
      <c r="G113" s="47" t="str">
        <f t="shared" si="4"/>
        <v>100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12">
        <v>0</v>
      </c>
      <c r="O113" s="6" t="str">
        <f t="shared" si="5"/>
        <v>PVVLB62R5239BCCK0Z_04</v>
      </c>
      <c r="P113" s="6" t="s">
        <v>218</v>
      </c>
      <c r="Q113" s="6" t="str">
        <f t="shared" si="6"/>
        <v>100mm</v>
      </c>
      <c r="S113" s="6" t="s">
        <v>219</v>
      </c>
      <c r="T113" s="6">
        <f t="shared" si="7"/>
        <v>0</v>
      </c>
    </row>
    <row r="114" spans="1:20" ht="20" customHeight="1" x14ac:dyDescent="0.3">
      <c r="A114" s="50"/>
      <c r="B114" s="12" t="s">
        <v>132</v>
      </c>
      <c r="C114" s="12" t="s">
        <v>157</v>
      </c>
      <c r="D114" s="12">
        <v>13</v>
      </c>
      <c r="E114" s="14" t="s">
        <v>182</v>
      </c>
      <c r="F114" s="15" t="s">
        <v>183</v>
      </c>
      <c r="G114" s="47" t="str">
        <f t="shared" si="4"/>
        <v>100</v>
      </c>
      <c r="H114" s="6">
        <v>0</v>
      </c>
      <c r="I114" s="6">
        <v>0</v>
      </c>
      <c r="J114" s="6">
        <v>8</v>
      </c>
      <c r="K114" s="6">
        <v>5</v>
      </c>
      <c r="L114" s="6">
        <v>0</v>
      </c>
      <c r="M114" s="6">
        <v>0</v>
      </c>
      <c r="N114" s="12">
        <v>0</v>
      </c>
      <c r="O114" s="6" t="str">
        <f t="shared" si="5"/>
        <v>PVVUB62R0361BNZG0Z_04</v>
      </c>
      <c r="P114" s="6" t="s">
        <v>218</v>
      </c>
      <c r="Q114" s="6" t="str">
        <f t="shared" si="6"/>
        <v>100mm</v>
      </c>
      <c r="S114" s="6" t="s">
        <v>219</v>
      </c>
      <c r="T114" s="6">
        <f t="shared" si="7"/>
        <v>0</v>
      </c>
    </row>
    <row r="115" spans="1:20" ht="20" customHeight="1" x14ac:dyDescent="0.3">
      <c r="A115" s="50"/>
      <c r="B115" s="12" t="s">
        <v>133</v>
      </c>
      <c r="C115" s="12" t="s">
        <v>158</v>
      </c>
      <c r="D115" s="12">
        <v>2</v>
      </c>
      <c r="E115" s="14" t="s">
        <v>182</v>
      </c>
      <c r="F115" s="15" t="s">
        <v>183</v>
      </c>
      <c r="G115" s="47" t="str">
        <f t="shared" si="4"/>
        <v>150</v>
      </c>
      <c r="H115" s="6">
        <v>0</v>
      </c>
      <c r="I115" s="6">
        <v>2</v>
      </c>
      <c r="J115" s="6">
        <v>0</v>
      </c>
      <c r="K115" s="6">
        <v>0</v>
      </c>
      <c r="L115" s="6">
        <v>0</v>
      </c>
      <c r="M115" s="6">
        <v>0</v>
      </c>
      <c r="N115" s="12">
        <v>0</v>
      </c>
      <c r="O115" s="6" t="str">
        <f t="shared" si="5"/>
        <v>PVVUB62R0361BNZG0Z_06</v>
      </c>
      <c r="P115" s="6" t="s">
        <v>218</v>
      </c>
      <c r="Q115" s="6" t="str">
        <f t="shared" si="6"/>
        <v>150mm</v>
      </c>
      <c r="S115" s="6" t="s">
        <v>219</v>
      </c>
      <c r="T115" s="6">
        <f t="shared" si="7"/>
        <v>0</v>
      </c>
    </row>
    <row r="116" spans="1:20" ht="20" customHeight="1" x14ac:dyDescent="0.3">
      <c r="A116" s="50"/>
      <c r="B116" s="12" t="s">
        <v>134</v>
      </c>
      <c r="C116" s="12" t="s">
        <v>157</v>
      </c>
      <c r="D116" s="12">
        <v>15</v>
      </c>
      <c r="E116" s="14" t="s">
        <v>182</v>
      </c>
      <c r="F116" s="15" t="s">
        <v>183</v>
      </c>
      <c r="G116" s="47" t="str">
        <f t="shared" si="4"/>
        <v>100</v>
      </c>
      <c r="H116" s="6">
        <v>0</v>
      </c>
      <c r="I116" s="6">
        <v>0</v>
      </c>
      <c r="J116" s="6">
        <v>0</v>
      </c>
      <c r="K116" s="6">
        <v>4</v>
      </c>
      <c r="L116" s="6">
        <v>11</v>
      </c>
      <c r="M116" s="6">
        <v>0</v>
      </c>
      <c r="N116" s="12">
        <v>0</v>
      </c>
      <c r="O116" s="6" t="str">
        <f t="shared" si="5"/>
        <v>PVVUB62R5261BNZG0Z_04</v>
      </c>
      <c r="P116" s="6" t="s">
        <v>218</v>
      </c>
      <c r="Q116" s="6" t="str">
        <f t="shared" si="6"/>
        <v>100mm</v>
      </c>
      <c r="S116" s="6" t="s">
        <v>219</v>
      </c>
      <c r="T116" s="6">
        <f t="shared" si="7"/>
        <v>0</v>
      </c>
    </row>
    <row r="117" spans="1:20" ht="20" customHeight="1" x14ac:dyDescent="0.3">
      <c r="A117" s="50"/>
      <c r="B117" s="12" t="s">
        <v>135</v>
      </c>
      <c r="C117" s="12" t="s">
        <v>158</v>
      </c>
      <c r="D117" s="12">
        <v>18</v>
      </c>
      <c r="E117" s="14" t="s">
        <v>182</v>
      </c>
      <c r="F117" s="15" t="s">
        <v>183</v>
      </c>
      <c r="G117" s="47" t="str">
        <f t="shared" si="4"/>
        <v>150</v>
      </c>
      <c r="H117" s="6">
        <v>0</v>
      </c>
      <c r="I117" s="6">
        <v>7</v>
      </c>
      <c r="J117" s="6">
        <v>8</v>
      </c>
      <c r="K117" s="6">
        <v>3</v>
      </c>
      <c r="L117" s="6">
        <v>0</v>
      </c>
      <c r="M117" s="6">
        <v>0</v>
      </c>
      <c r="N117" s="12">
        <v>0</v>
      </c>
      <c r="O117" s="6" t="str">
        <f t="shared" si="5"/>
        <v>PVVUB62R5261BNZG0Z_06</v>
      </c>
      <c r="P117" s="6" t="s">
        <v>218</v>
      </c>
      <c r="Q117" s="6" t="str">
        <f t="shared" si="6"/>
        <v>150mm</v>
      </c>
      <c r="S117" s="6" t="s">
        <v>219</v>
      </c>
      <c r="T117" s="6">
        <f t="shared" si="7"/>
        <v>0</v>
      </c>
    </row>
    <row r="118" spans="1:20" ht="20" customHeight="1" x14ac:dyDescent="0.3">
      <c r="A118" s="50"/>
      <c r="B118" s="12" t="s">
        <v>137</v>
      </c>
      <c r="C118" s="12" t="s">
        <v>160</v>
      </c>
      <c r="D118" s="12">
        <v>1</v>
      </c>
      <c r="E118" s="14" t="s">
        <v>182</v>
      </c>
      <c r="F118" s="15" t="s">
        <v>183</v>
      </c>
      <c r="G118" s="47" t="str">
        <f t="shared" si="4"/>
        <v>250</v>
      </c>
      <c r="H118" s="6">
        <v>0</v>
      </c>
      <c r="I118" s="6">
        <v>0</v>
      </c>
      <c r="J118" s="6">
        <v>0</v>
      </c>
      <c r="K118" s="6">
        <v>0</v>
      </c>
      <c r="L118" s="6">
        <v>1</v>
      </c>
      <c r="M118" s="6">
        <v>0</v>
      </c>
      <c r="N118" s="12">
        <v>0</v>
      </c>
      <c r="O118" s="6" t="str">
        <f t="shared" si="5"/>
        <v>PVVUB62R5261BNZG3Z_10</v>
      </c>
      <c r="P118" s="6" t="s">
        <v>218</v>
      </c>
      <c r="Q118" s="6" t="str">
        <f t="shared" si="6"/>
        <v>250mm</v>
      </c>
      <c r="S118" s="6" t="s">
        <v>219</v>
      </c>
      <c r="T118" s="6">
        <f t="shared" si="7"/>
        <v>0</v>
      </c>
    </row>
    <row r="119" spans="1:20" ht="20" customHeight="1" x14ac:dyDescent="0.3">
      <c r="A119" s="50"/>
      <c r="B119" s="12" t="s">
        <v>140</v>
      </c>
      <c r="C119" s="12" t="s">
        <v>158</v>
      </c>
      <c r="D119" s="12">
        <v>4</v>
      </c>
      <c r="E119" s="14" t="s">
        <v>182</v>
      </c>
      <c r="F119" s="15" t="s">
        <v>183</v>
      </c>
      <c r="G119" s="47" t="str">
        <f t="shared" si="4"/>
        <v>150</v>
      </c>
      <c r="H119" s="6">
        <v>0</v>
      </c>
      <c r="I119" s="6">
        <v>0</v>
      </c>
      <c r="J119" s="6">
        <v>0</v>
      </c>
      <c r="K119" s="6">
        <v>4</v>
      </c>
      <c r="L119" s="6">
        <v>0</v>
      </c>
      <c r="M119" s="6">
        <v>0</v>
      </c>
      <c r="N119" s="12">
        <v>0</v>
      </c>
      <c r="O119" s="6" t="str">
        <f t="shared" si="5"/>
        <v>PVVUT62R0392BNZG0Z_06</v>
      </c>
      <c r="P119" s="6" t="s">
        <v>218</v>
      </c>
      <c r="Q119" s="6" t="str">
        <f t="shared" si="6"/>
        <v>150mm</v>
      </c>
      <c r="S119" s="6" t="s">
        <v>219</v>
      </c>
      <c r="T119" s="6">
        <f t="shared" si="7"/>
        <v>0</v>
      </c>
    </row>
    <row r="120" spans="1:20" ht="20" customHeight="1" x14ac:dyDescent="0.3">
      <c r="A120" s="50"/>
      <c r="B120" s="12" t="s">
        <v>146</v>
      </c>
      <c r="C120" s="12" t="s">
        <v>158</v>
      </c>
      <c r="D120" s="12">
        <v>4</v>
      </c>
      <c r="E120" s="14" t="s">
        <v>182</v>
      </c>
      <c r="F120" s="15" t="s">
        <v>183</v>
      </c>
      <c r="G120" s="47" t="str">
        <f t="shared" si="4"/>
        <v>150</v>
      </c>
      <c r="H120" s="6">
        <v>0</v>
      </c>
      <c r="I120" s="6">
        <v>0</v>
      </c>
      <c r="J120" s="6">
        <v>0</v>
      </c>
      <c r="K120" s="6">
        <v>4</v>
      </c>
      <c r="L120" s="6">
        <v>0</v>
      </c>
      <c r="M120" s="6">
        <v>0</v>
      </c>
      <c r="N120" s="12">
        <v>0</v>
      </c>
      <c r="O120" s="6" t="str">
        <f t="shared" si="5"/>
        <v>PVVGB62R0308BTAC0Z_06</v>
      </c>
      <c r="P120" s="6" t="s">
        <v>218</v>
      </c>
      <c r="Q120" s="6" t="str">
        <f t="shared" si="6"/>
        <v>150mm</v>
      </c>
      <c r="S120" s="6" t="s">
        <v>219</v>
      </c>
      <c r="T120" s="6">
        <f t="shared" si="7"/>
        <v>0</v>
      </c>
    </row>
    <row r="121" spans="1:20" ht="20" customHeight="1" thickBot="1" x14ac:dyDescent="0.35">
      <c r="A121" s="51"/>
      <c r="B121" s="16" t="s">
        <v>150</v>
      </c>
      <c r="C121" s="16" t="s">
        <v>158</v>
      </c>
      <c r="D121" s="17">
        <v>1</v>
      </c>
      <c r="E121" s="16" t="s">
        <v>185</v>
      </c>
      <c r="F121" s="18" t="s">
        <v>183</v>
      </c>
      <c r="G121" s="47" t="str">
        <f t="shared" si="4"/>
        <v>150</v>
      </c>
      <c r="H121" s="6">
        <v>0</v>
      </c>
      <c r="I121" s="6">
        <v>0</v>
      </c>
      <c r="J121" s="6">
        <v>0</v>
      </c>
      <c r="K121" s="6">
        <v>0</v>
      </c>
      <c r="L121" s="6">
        <v>1</v>
      </c>
      <c r="M121" s="6">
        <v>0</v>
      </c>
      <c r="N121" s="17">
        <v>0</v>
      </c>
      <c r="O121" s="6" t="str">
        <f t="shared" si="5"/>
        <v>PVVGB63R0308BCAC0Z_06</v>
      </c>
      <c r="P121" s="6" t="s">
        <v>218</v>
      </c>
      <c r="Q121" s="6" t="str">
        <f t="shared" si="6"/>
        <v>150mm</v>
      </c>
      <c r="S121" s="6" t="s">
        <v>219</v>
      </c>
      <c r="T121" s="6">
        <f t="shared" si="7"/>
        <v>0</v>
      </c>
    </row>
    <row r="122" spans="1:20" ht="17" customHeight="1" x14ac:dyDescent="0.3">
      <c r="A122" s="52"/>
      <c r="B122" s="52"/>
      <c r="C122" s="52"/>
      <c r="D122" s="52"/>
      <c r="E122" s="52"/>
    </row>
    <row r="123" spans="1:20" ht="32" customHeight="1" thickBot="1" x14ac:dyDescent="0.35">
      <c r="A123" s="53" t="s">
        <v>186</v>
      </c>
      <c r="B123" s="53"/>
      <c r="C123" s="53"/>
      <c r="D123" s="53"/>
      <c r="E123" s="53"/>
    </row>
    <row r="124" spans="1:20" ht="30.75" customHeight="1" x14ac:dyDescent="0.3">
      <c r="A124" s="54" t="s">
        <v>187</v>
      </c>
      <c r="B124" s="55"/>
      <c r="C124" s="56" t="s">
        <v>188</v>
      </c>
      <c r="D124" s="56"/>
      <c r="E124" s="19" t="s">
        <v>189</v>
      </c>
      <c r="F124" s="20" t="s">
        <v>190</v>
      </c>
      <c r="G124" s="24"/>
    </row>
    <row r="125" spans="1:20" ht="30.75" customHeight="1" x14ac:dyDescent="0.3">
      <c r="A125" s="57" t="s">
        <v>191</v>
      </c>
      <c r="B125" s="58"/>
      <c r="C125" s="59" t="s">
        <v>192</v>
      </c>
      <c r="D125" s="59"/>
      <c r="E125" s="12"/>
      <c r="F125" s="13"/>
      <c r="G125" s="24"/>
    </row>
    <row r="126" spans="1:20" ht="30.75" customHeight="1" x14ac:dyDescent="0.3">
      <c r="A126" s="57" t="s">
        <v>194</v>
      </c>
      <c r="B126" s="58"/>
      <c r="C126" s="60" t="s">
        <v>195</v>
      </c>
      <c r="D126" s="60"/>
      <c r="E126" s="12"/>
      <c r="F126" s="13"/>
      <c r="G126" s="24"/>
    </row>
    <row r="127" spans="1:20" ht="30.75" customHeight="1" x14ac:dyDescent="0.3">
      <c r="A127" s="57" t="s">
        <v>196</v>
      </c>
      <c r="B127" s="58"/>
      <c r="C127" s="60" t="s">
        <v>197</v>
      </c>
      <c r="D127" s="60"/>
      <c r="E127" s="12"/>
      <c r="F127" s="13"/>
      <c r="G127" s="24"/>
    </row>
    <row r="128" spans="1:20" ht="30.75" customHeight="1" thickBot="1" x14ac:dyDescent="0.35">
      <c r="A128" s="61" t="s">
        <v>198</v>
      </c>
      <c r="B128" s="62"/>
      <c r="C128" s="62"/>
      <c r="D128" s="63"/>
      <c r="E128" s="21"/>
      <c r="F128" s="22"/>
      <c r="G128" s="24"/>
    </row>
    <row r="129" spans="1:14" ht="30.75" customHeight="1" x14ac:dyDescent="0.3">
      <c r="A129" s="23" t="s">
        <v>199</v>
      </c>
      <c r="B129" s="24"/>
      <c r="D129" s="24" t="s">
        <v>201</v>
      </c>
      <c r="E129" s="48"/>
      <c r="F129" s="48"/>
      <c r="G129" s="23"/>
      <c r="N129" s="24" t="s">
        <v>201</v>
      </c>
    </row>
  </sheetData>
  <autoFilter ref="A8:WVD121" xr:uid="{00000000-0009-0000-0000-000002000000}"/>
  <mergeCells count="19">
    <mergeCell ref="B7:F7"/>
    <mergeCell ref="A1:E1"/>
    <mergeCell ref="A3:B3"/>
    <mergeCell ref="B4:F4"/>
    <mergeCell ref="B5:F5"/>
    <mergeCell ref="B6:F6"/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N15"/>
  <sheetViews>
    <sheetView tabSelected="1" zoomScale="50" zoomScaleNormal="50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AH16" sqref="AH16"/>
    </sheetView>
  </sheetViews>
  <sheetFormatPr defaultColWidth="9" defaultRowHeight="30.75" customHeight="1" x14ac:dyDescent="0.3"/>
  <cols>
    <col min="1" max="1" width="9.83203125" style="6" customWidth="1"/>
    <col min="2" max="2" width="29.83203125" style="6" customWidth="1"/>
    <col min="3" max="3" width="15.33203125" style="6" customWidth="1"/>
    <col min="4" max="4" width="13.33203125" style="6" customWidth="1"/>
    <col min="5" max="5" width="9" style="6" customWidth="1"/>
    <col min="6" max="6" width="9" style="6"/>
    <col min="7" max="13" width="0" style="6" hidden="1" customWidth="1"/>
    <col min="14" max="14" width="13.33203125" style="6" hidden="1" customWidth="1"/>
    <col min="15" max="26" width="0" style="6" hidden="1" customWidth="1"/>
    <col min="27" max="240" width="9" style="6"/>
    <col min="241" max="241" width="23.6640625" style="6" customWidth="1"/>
    <col min="242" max="242" width="16.33203125" style="6" customWidth="1"/>
    <col min="243" max="243" width="20.33203125" style="6" customWidth="1"/>
    <col min="244" max="244" width="14.83203125" style="6" customWidth="1"/>
    <col min="245" max="496" width="9" style="6"/>
    <col min="497" max="497" width="23.6640625" style="6" customWidth="1"/>
    <col min="498" max="498" width="16.33203125" style="6" customWidth="1"/>
    <col min="499" max="499" width="20.33203125" style="6" customWidth="1"/>
    <col min="500" max="500" width="14.83203125" style="6" customWidth="1"/>
    <col min="501" max="752" width="9" style="6"/>
    <col min="753" max="753" width="23.6640625" style="6" customWidth="1"/>
    <col min="754" max="754" width="16.33203125" style="6" customWidth="1"/>
    <col min="755" max="755" width="20.33203125" style="6" customWidth="1"/>
    <col min="756" max="756" width="14.83203125" style="6" customWidth="1"/>
    <col min="757" max="1008" width="9" style="6"/>
    <col min="1009" max="1009" width="23.6640625" style="6" customWidth="1"/>
    <col min="1010" max="1010" width="16.33203125" style="6" customWidth="1"/>
    <col min="1011" max="1011" width="20.33203125" style="6" customWidth="1"/>
    <col min="1012" max="1012" width="14.83203125" style="6" customWidth="1"/>
    <col min="1013" max="1264" width="9" style="6"/>
    <col min="1265" max="1265" width="23.6640625" style="6" customWidth="1"/>
    <col min="1266" max="1266" width="16.33203125" style="6" customWidth="1"/>
    <col min="1267" max="1267" width="20.33203125" style="6" customWidth="1"/>
    <col min="1268" max="1268" width="14.83203125" style="6" customWidth="1"/>
    <col min="1269" max="1520" width="9" style="6"/>
    <col min="1521" max="1521" width="23.6640625" style="6" customWidth="1"/>
    <col min="1522" max="1522" width="16.33203125" style="6" customWidth="1"/>
    <col min="1523" max="1523" width="20.33203125" style="6" customWidth="1"/>
    <col min="1524" max="1524" width="14.83203125" style="6" customWidth="1"/>
    <col min="1525" max="1776" width="9" style="6"/>
    <col min="1777" max="1777" width="23.6640625" style="6" customWidth="1"/>
    <col min="1778" max="1778" width="16.33203125" style="6" customWidth="1"/>
    <col min="1779" max="1779" width="20.33203125" style="6" customWidth="1"/>
    <col min="1780" max="1780" width="14.83203125" style="6" customWidth="1"/>
    <col min="1781" max="2032" width="9" style="6"/>
    <col min="2033" max="2033" width="23.6640625" style="6" customWidth="1"/>
    <col min="2034" max="2034" width="16.33203125" style="6" customWidth="1"/>
    <col min="2035" max="2035" width="20.33203125" style="6" customWidth="1"/>
    <col min="2036" max="2036" width="14.83203125" style="6" customWidth="1"/>
    <col min="2037" max="2288" width="9" style="6"/>
    <col min="2289" max="2289" width="23.6640625" style="6" customWidth="1"/>
    <col min="2290" max="2290" width="16.33203125" style="6" customWidth="1"/>
    <col min="2291" max="2291" width="20.33203125" style="6" customWidth="1"/>
    <col min="2292" max="2292" width="14.83203125" style="6" customWidth="1"/>
    <col min="2293" max="2544" width="9" style="6"/>
    <col min="2545" max="2545" width="23.6640625" style="6" customWidth="1"/>
    <col min="2546" max="2546" width="16.33203125" style="6" customWidth="1"/>
    <col min="2547" max="2547" width="20.33203125" style="6" customWidth="1"/>
    <col min="2548" max="2548" width="14.83203125" style="6" customWidth="1"/>
    <col min="2549" max="2800" width="9" style="6"/>
    <col min="2801" max="2801" width="23.6640625" style="6" customWidth="1"/>
    <col min="2802" max="2802" width="16.33203125" style="6" customWidth="1"/>
    <col min="2803" max="2803" width="20.33203125" style="6" customWidth="1"/>
    <col min="2804" max="2804" width="14.83203125" style="6" customWidth="1"/>
    <col min="2805" max="3056" width="9" style="6"/>
    <col min="3057" max="3057" width="23.6640625" style="6" customWidth="1"/>
    <col min="3058" max="3058" width="16.33203125" style="6" customWidth="1"/>
    <col min="3059" max="3059" width="20.33203125" style="6" customWidth="1"/>
    <col min="3060" max="3060" width="14.83203125" style="6" customWidth="1"/>
    <col min="3061" max="3312" width="9" style="6"/>
    <col min="3313" max="3313" width="23.6640625" style="6" customWidth="1"/>
    <col min="3314" max="3314" width="16.33203125" style="6" customWidth="1"/>
    <col min="3315" max="3315" width="20.33203125" style="6" customWidth="1"/>
    <col min="3316" max="3316" width="14.83203125" style="6" customWidth="1"/>
    <col min="3317" max="3568" width="9" style="6"/>
    <col min="3569" max="3569" width="23.6640625" style="6" customWidth="1"/>
    <col min="3570" max="3570" width="16.33203125" style="6" customWidth="1"/>
    <col min="3571" max="3571" width="20.33203125" style="6" customWidth="1"/>
    <col min="3572" max="3572" width="14.83203125" style="6" customWidth="1"/>
    <col min="3573" max="3824" width="9" style="6"/>
    <col min="3825" max="3825" width="23.6640625" style="6" customWidth="1"/>
    <col min="3826" max="3826" width="16.33203125" style="6" customWidth="1"/>
    <col min="3827" max="3827" width="20.33203125" style="6" customWidth="1"/>
    <col min="3828" max="3828" width="14.83203125" style="6" customWidth="1"/>
    <col min="3829" max="4080" width="9" style="6"/>
    <col min="4081" max="4081" width="23.6640625" style="6" customWidth="1"/>
    <col min="4082" max="4082" width="16.33203125" style="6" customWidth="1"/>
    <col min="4083" max="4083" width="20.33203125" style="6" customWidth="1"/>
    <col min="4084" max="4084" width="14.83203125" style="6" customWidth="1"/>
    <col min="4085" max="4336" width="9" style="6"/>
    <col min="4337" max="4337" width="23.6640625" style="6" customWidth="1"/>
    <col min="4338" max="4338" width="16.33203125" style="6" customWidth="1"/>
    <col min="4339" max="4339" width="20.33203125" style="6" customWidth="1"/>
    <col min="4340" max="4340" width="14.83203125" style="6" customWidth="1"/>
    <col min="4341" max="4592" width="9" style="6"/>
    <col min="4593" max="4593" width="23.6640625" style="6" customWidth="1"/>
    <col min="4594" max="4594" width="16.33203125" style="6" customWidth="1"/>
    <col min="4595" max="4595" width="20.33203125" style="6" customWidth="1"/>
    <col min="4596" max="4596" width="14.83203125" style="6" customWidth="1"/>
    <col min="4597" max="4848" width="9" style="6"/>
    <col min="4849" max="4849" width="23.6640625" style="6" customWidth="1"/>
    <col min="4850" max="4850" width="16.33203125" style="6" customWidth="1"/>
    <col min="4851" max="4851" width="20.33203125" style="6" customWidth="1"/>
    <col min="4852" max="4852" width="14.83203125" style="6" customWidth="1"/>
    <col min="4853" max="5104" width="9" style="6"/>
    <col min="5105" max="5105" width="23.6640625" style="6" customWidth="1"/>
    <col min="5106" max="5106" width="16.33203125" style="6" customWidth="1"/>
    <col min="5107" max="5107" width="20.33203125" style="6" customWidth="1"/>
    <col min="5108" max="5108" width="14.83203125" style="6" customWidth="1"/>
    <col min="5109" max="5360" width="9" style="6"/>
    <col min="5361" max="5361" width="23.6640625" style="6" customWidth="1"/>
    <col min="5362" max="5362" width="16.33203125" style="6" customWidth="1"/>
    <col min="5363" max="5363" width="20.33203125" style="6" customWidth="1"/>
    <col min="5364" max="5364" width="14.83203125" style="6" customWidth="1"/>
    <col min="5365" max="5616" width="9" style="6"/>
    <col min="5617" max="5617" width="23.6640625" style="6" customWidth="1"/>
    <col min="5618" max="5618" width="16.33203125" style="6" customWidth="1"/>
    <col min="5619" max="5619" width="20.33203125" style="6" customWidth="1"/>
    <col min="5620" max="5620" width="14.83203125" style="6" customWidth="1"/>
    <col min="5621" max="5872" width="9" style="6"/>
    <col min="5873" max="5873" width="23.6640625" style="6" customWidth="1"/>
    <col min="5874" max="5874" width="16.33203125" style="6" customWidth="1"/>
    <col min="5875" max="5875" width="20.33203125" style="6" customWidth="1"/>
    <col min="5876" max="5876" width="14.83203125" style="6" customWidth="1"/>
    <col min="5877" max="6128" width="9" style="6"/>
    <col min="6129" max="6129" width="23.6640625" style="6" customWidth="1"/>
    <col min="6130" max="6130" width="16.33203125" style="6" customWidth="1"/>
    <col min="6131" max="6131" width="20.33203125" style="6" customWidth="1"/>
    <col min="6132" max="6132" width="14.83203125" style="6" customWidth="1"/>
    <col min="6133" max="6384" width="9" style="6"/>
    <col min="6385" max="6385" width="23.6640625" style="6" customWidth="1"/>
    <col min="6386" max="6386" width="16.33203125" style="6" customWidth="1"/>
    <col min="6387" max="6387" width="20.33203125" style="6" customWidth="1"/>
    <col min="6388" max="6388" width="14.83203125" style="6" customWidth="1"/>
    <col min="6389" max="6640" width="9" style="6"/>
    <col min="6641" max="6641" width="23.6640625" style="6" customWidth="1"/>
    <col min="6642" max="6642" width="16.33203125" style="6" customWidth="1"/>
    <col min="6643" max="6643" width="20.33203125" style="6" customWidth="1"/>
    <col min="6644" max="6644" width="14.83203125" style="6" customWidth="1"/>
    <col min="6645" max="6896" width="9" style="6"/>
    <col min="6897" max="6897" width="23.6640625" style="6" customWidth="1"/>
    <col min="6898" max="6898" width="16.33203125" style="6" customWidth="1"/>
    <col min="6899" max="6899" width="20.33203125" style="6" customWidth="1"/>
    <col min="6900" max="6900" width="14.83203125" style="6" customWidth="1"/>
    <col min="6901" max="7152" width="9" style="6"/>
    <col min="7153" max="7153" width="23.6640625" style="6" customWidth="1"/>
    <col min="7154" max="7154" width="16.33203125" style="6" customWidth="1"/>
    <col min="7155" max="7155" width="20.33203125" style="6" customWidth="1"/>
    <col min="7156" max="7156" width="14.83203125" style="6" customWidth="1"/>
    <col min="7157" max="7408" width="9" style="6"/>
    <col min="7409" max="7409" width="23.6640625" style="6" customWidth="1"/>
    <col min="7410" max="7410" width="16.33203125" style="6" customWidth="1"/>
    <col min="7411" max="7411" width="20.33203125" style="6" customWidth="1"/>
    <col min="7412" max="7412" width="14.83203125" style="6" customWidth="1"/>
    <col min="7413" max="7664" width="9" style="6"/>
    <col min="7665" max="7665" width="23.6640625" style="6" customWidth="1"/>
    <col min="7666" max="7666" width="16.33203125" style="6" customWidth="1"/>
    <col min="7667" max="7667" width="20.33203125" style="6" customWidth="1"/>
    <col min="7668" max="7668" width="14.83203125" style="6" customWidth="1"/>
    <col min="7669" max="7920" width="9" style="6"/>
    <col min="7921" max="7921" width="23.6640625" style="6" customWidth="1"/>
    <col min="7922" max="7922" width="16.33203125" style="6" customWidth="1"/>
    <col min="7923" max="7923" width="20.33203125" style="6" customWidth="1"/>
    <col min="7924" max="7924" width="14.83203125" style="6" customWidth="1"/>
    <col min="7925" max="8176" width="9" style="6"/>
    <col min="8177" max="8177" width="23.6640625" style="6" customWidth="1"/>
    <col min="8178" max="8178" width="16.33203125" style="6" customWidth="1"/>
    <col min="8179" max="8179" width="20.33203125" style="6" customWidth="1"/>
    <col min="8180" max="8180" width="14.83203125" style="6" customWidth="1"/>
    <col min="8181" max="8432" width="9" style="6"/>
    <col min="8433" max="8433" width="23.6640625" style="6" customWidth="1"/>
    <col min="8434" max="8434" width="16.33203125" style="6" customWidth="1"/>
    <col min="8435" max="8435" width="20.33203125" style="6" customWidth="1"/>
    <col min="8436" max="8436" width="14.83203125" style="6" customWidth="1"/>
    <col min="8437" max="8688" width="9" style="6"/>
    <col min="8689" max="8689" width="23.6640625" style="6" customWidth="1"/>
    <col min="8690" max="8690" width="16.33203125" style="6" customWidth="1"/>
    <col min="8691" max="8691" width="20.33203125" style="6" customWidth="1"/>
    <col min="8692" max="8692" width="14.83203125" style="6" customWidth="1"/>
    <col min="8693" max="8944" width="9" style="6"/>
    <col min="8945" max="8945" width="23.6640625" style="6" customWidth="1"/>
    <col min="8946" max="8946" width="16.33203125" style="6" customWidth="1"/>
    <col min="8947" max="8947" width="20.33203125" style="6" customWidth="1"/>
    <col min="8948" max="8948" width="14.83203125" style="6" customWidth="1"/>
    <col min="8949" max="9200" width="9" style="6"/>
    <col min="9201" max="9201" width="23.6640625" style="6" customWidth="1"/>
    <col min="9202" max="9202" width="16.33203125" style="6" customWidth="1"/>
    <col min="9203" max="9203" width="20.33203125" style="6" customWidth="1"/>
    <col min="9204" max="9204" width="14.83203125" style="6" customWidth="1"/>
    <col min="9205" max="9456" width="9" style="6"/>
    <col min="9457" max="9457" width="23.6640625" style="6" customWidth="1"/>
    <col min="9458" max="9458" width="16.33203125" style="6" customWidth="1"/>
    <col min="9459" max="9459" width="20.33203125" style="6" customWidth="1"/>
    <col min="9460" max="9460" width="14.83203125" style="6" customWidth="1"/>
    <col min="9461" max="9712" width="9" style="6"/>
    <col min="9713" max="9713" width="23.6640625" style="6" customWidth="1"/>
    <col min="9714" max="9714" width="16.33203125" style="6" customWidth="1"/>
    <col min="9715" max="9715" width="20.33203125" style="6" customWidth="1"/>
    <col min="9716" max="9716" width="14.83203125" style="6" customWidth="1"/>
    <col min="9717" max="9968" width="9" style="6"/>
    <col min="9969" max="9969" width="23.6640625" style="6" customWidth="1"/>
    <col min="9970" max="9970" width="16.33203125" style="6" customWidth="1"/>
    <col min="9971" max="9971" width="20.33203125" style="6" customWidth="1"/>
    <col min="9972" max="9972" width="14.83203125" style="6" customWidth="1"/>
    <col min="9973" max="10224" width="9" style="6"/>
    <col min="10225" max="10225" width="23.6640625" style="6" customWidth="1"/>
    <col min="10226" max="10226" width="16.33203125" style="6" customWidth="1"/>
    <col min="10227" max="10227" width="20.33203125" style="6" customWidth="1"/>
    <col min="10228" max="10228" width="14.83203125" style="6" customWidth="1"/>
    <col min="10229" max="10480" width="9" style="6"/>
    <col min="10481" max="10481" width="23.6640625" style="6" customWidth="1"/>
    <col min="10482" max="10482" width="16.33203125" style="6" customWidth="1"/>
    <col min="10483" max="10483" width="20.33203125" style="6" customWidth="1"/>
    <col min="10484" max="10484" width="14.83203125" style="6" customWidth="1"/>
    <col min="10485" max="10736" width="9" style="6"/>
    <col min="10737" max="10737" width="23.6640625" style="6" customWidth="1"/>
    <col min="10738" max="10738" width="16.33203125" style="6" customWidth="1"/>
    <col min="10739" max="10739" width="20.33203125" style="6" customWidth="1"/>
    <col min="10740" max="10740" width="14.83203125" style="6" customWidth="1"/>
    <col min="10741" max="10992" width="9" style="6"/>
    <col min="10993" max="10993" width="23.6640625" style="6" customWidth="1"/>
    <col min="10994" max="10994" width="16.33203125" style="6" customWidth="1"/>
    <col min="10995" max="10995" width="20.33203125" style="6" customWidth="1"/>
    <col min="10996" max="10996" width="14.83203125" style="6" customWidth="1"/>
    <col min="10997" max="11248" width="9" style="6"/>
    <col min="11249" max="11249" width="23.6640625" style="6" customWidth="1"/>
    <col min="11250" max="11250" width="16.33203125" style="6" customWidth="1"/>
    <col min="11251" max="11251" width="20.33203125" style="6" customWidth="1"/>
    <col min="11252" max="11252" width="14.83203125" style="6" customWidth="1"/>
    <col min="11253" max="11504" width="9" style="6"/>
    <col min="11505" max="11505" width="23.6640625" style="6" customWidth="1"/>
    <col min="11506" max="11506" width="16.33203125" style="6" customWidth="1"/>
    <col min="11507" max="11507" width="20.33203125" style="6" customWidth="1"/>
    <col min="11508" max="11508" width="14.83203125" style="6" customWidth="1"/>
    <col min="11509" max="11760" width="9" style="6"/>
    <col min="11761" max="11761" width="23.6640625" style="6" customWidth="1"/>
    <col min="11762" max="11762" width="16.33203125" style="6" customWidth="1"/>
    <col min="11763" max="11763" width="20.33203125" style="6" customWidth="1"/>
    <col min="11764" max="11764" width="14.83203125" style="6" customWidth="1"/>
    <col min="11765" max="12016" width="9" style="6"/>
    <col min="12017" max="12017" width="23.6640625" style="6" customWidth="1"/>
    <col min="12018" max="12018" width="16.33203125" style="6" customWidth="1"/>
    <col min="12019" max="12019" width="20.33203125" style="6" customWidth="1"/>
    <col min="12020" max="12020" width="14.83203125" style="6" customWidth="1"/>
    <col min="12021" max="12272" width="9" style="6"/>
    <col min="12273" max="12273" width="23.6640625" style="6" customWidth="1"/>
    <col min="12274" max="12274" width="16.33203125" style="6" customWidth="1"/>
    <col min="12275" max="12275" width="20.33203125" style="6" customWidth="1"/>
    <col min="12276" max="12276" width="14.83203125" style="6" customWidth="1"/>
    <col min="12277" max="12528" width="9" style="6"/>
    <col min="12529" max="12529" width="23.6640625" style="6" customWidth="1"/>
    <col min="12530" max="12530" width="16.33203125" style="6" customWidth="1"/>
    <col min="12531" max="12531" width="20.33203125" style="6" customWidth="1"/>
    <col min="12532" max="12532" width="14.83203125" style="6" customWidth="1"/>
    <col min="12533" max="12784" width="9" style="6"/>
    <col min="12785" max="12785" width="23.6640625" style="6" customWidth="1"/>
    <col min="12786" max="12786" width="16.33203125" style="6" customWidth="1"/>
    <col min="12787" max="12787" width="20.33203125" style="6" customWidth="1"/>
    <col min="12788" max="12788" width="14.83203125" style="6" customWidth="1"/>
    <col min="12789" max="13040" width="9" style="6"/>
    <col min="13041" max="13041" width="23.6640625" style="6" customWidth="1"/>
    <col min="13042" max="13042" width="16.33203125" style="6" customWidth="1"/>
    <col min="13043" max="13043" width="20.33203125" style="6" customWidth="1"/>
    <col min="13044" max="13044" width="14.83203125" style="6" customWidth="1"/>
    <col min="13045" max="13296" width="9" style="6"/>
    <col min="13297" max="13297" width="23.6640625" style="6" customWidth="1"/>
    <col min="13298" max="13298" width="16.33203125" style="6" customWidth="1"/>
    <col min="13299" max="13299" width="20.33203125" style="6" customWidth="1"/>
    <col min="13300" max="13300" width="14.83203125" style="6" customWidth="1"/>
    <col min="13301" max="13552" width="9" style="6"/>
    <col min="13553" max="13553" width="23.6640625" style="6" customWidth="1"/>
    <col min="13554" max="13554" width="16.33203125" style="6" customWidth="1"/>
    <col min="13555" max="13555" width="20.33203125" style="6" customWidth="1"/>
    <col min="13556" max="13556" width="14.83203125" style="6" customWidth="1"/>
    <col min="13557" max="13808" width="9" style="6"/>
    <col min="13809" max="13809" width="23.6640625" style="6" customWidth="1"/>
    <col min="13810" max="13810" width="16.33203125" style="6" customWidth="1"/>
    <col min="13811" max="13811" width="20.33203125" style="6" customWidth="1"/>
    <col min="13812" max="13812" width="14.83203125" style="6" customWidth="1"/>
    <col min="13813" max="14064" width="9" style="6"/>
    <col min="14065" max="14065" width="23.6640625" style="6" customWidth="1"/>
    <col min="14066" max="14066" width="16.33203125" style="6" customWidth="1"/>
    <col min="14067" max="14067" width="20.33203125" style="6" customWidth="1"/>
    <col min="14068" max="14068" width="14.83203125" style="6" customWidth="1"/>
    <col min="14069" max="14320" width="9" style="6"/>
    <col min="14321" max="14321" width="23.6640625" style="6" customWidth="1"/>
    <col min="14322" max="14322" width="16.33203125" style="6" customWidth="1"/>
    <col min="14323" max="14323" width="20.33203125" style="6" customWidth="1"/>
    <col min="14324" max="14324" width="14.83203125" style="6" customWidth="1"/>
    <col min="14325" max="14576" width="9" style="6"/>
    <col min="14577" max="14577" width="23.6640625" style="6" customWidth="1"/>
    <col min="14578" max="14578" width="16.33203125" style="6" customWidth="1"/>
    <col min="14579" max="14579" width="20.33203125" style="6" customWidth="1"/>
    <col min="14580" max="14580" width="14.83203125" style="6" customWidth="1"/>
    <col min="14581" max="14832" width="9" style="6"/>
    <col min="14833" max="14833" width="23.6640625" style="6" customWidth="1"/>
    <col min="14834" max="14834" width="16.33203125" style="6" customWidth="1"/>
    <col min="14835" max="14835" width="20.33203125" style="6" customWidth="1"/>
    <col min="14836" max="14836" width="14.83203125" style="6" customWidth="1"/>
    <col min="14837" max="15088" width="9" style="6"/>
    <col min="15089" max="15089" width="23.6640625" style="6" customWidth="1"/>
    <col min="15090" max="15090" width="16.33203125" style="6" customWidth="1"/>
    <col min="15091" max="15091" width="20.33203125" style="6" customWidth="1"/>
    <col min="15092" max="15092" width="14.83203125" style="6" customWidth="1"/>
    <col min="15093" max="15344" width="9" style="6"/>
    <col min="15345" max="15345" width="23.6640625" style="6" customWidth="1"/>
    <col min="15346" max="15346" width="16.33203125" style="6" customWidth="1"/>
    <col min="15347" max="15347" width="20.33203125" style="6" customWidth="1"/>
    <col min="15348" max="15348" width="14.83203125" style="6" customWidth="1"/>
    <col min="15349" max="15600" width="9" style="6"/>
    <col min="15601" max="15601" width="23.6640625" style="6" customWidth="1"/>
    <col min="15602" max="15602" width="16.33203125" style="6" customWidth="1"/>
    <col min="15603" max="15603" width="20.33203125" style="6" customWidth="1"/>
    <col min="15604" max="15604" width="14.83203125" style="6" customWidth="1"/>
    <col min="15605" max="15856" width="9" style="6"/>
    <col min="15857" max="15857" width="23.6640625" style="6" customWidth="1"/>
    <col min="15858" max="15858" width="16.33203125" style="6" customWidth="1"/>
    <col min="15859" max="15859" width="20.33203125" style="6" customWidth="1"/>
    <col min="15860" max="15860" width="14.83203125" style="6" customWidth="1"/>
    <col min="15861" max="16112" width="9" style="6"/>
    <col min="16113" max="16113" width="23.6640625" style="6" customWidth="1"/>
    <col min="16114" max="16114" width="16.33203125" style="6" customWidth="1"/>
    <col min="16115" max="16115" width="20.33203125" style="6" customWidth="1"/>
    <col min="16116" max="16116" width="14.83203125" style="6" customWidth="1"/>
    <col min="16117" max="16384" width="9" style="6"/>
  </cols>
  <sheetData>
    <row r="1" spans="1:14" ht="30.75" customHeight="1" x14ac:dyDescent="0.3">
      <c r="A1" s="65" t="s">
        <v>166</v>
      </c>
      <c r="B1" s="65"/>
      <c r="C1" s="65"/>
      <c r="D1" s="65"/>
      <c r="E1" s="65"/>
    </row>
    <row r="2" spans="1:14" ht="13" customHeight="1" x14ac:dyDescent="0.3">
      <c r="A2" s="7"/>
      <c r="B2" s="7"/>
      <c r="C2" s="7"/>
      <c r="D2" s="7"/>
      <c r="E2" s="7"/>
      <c r="N2" s="7"/>
    </row>
    <row r="3" spans="1:14" s="8" customFormat="1" ht="24" customHeight="1" thickBot="1" x14ac:dyDescent="0.35">
      <c r="A3" s="66" t="s">
        <v>221</v>
      </c>
      <c r="B3" s="66"/>
      <c r="E3" s="9"/>
    </row>
    <row r="4" spans="1:14" ht="24" customHeight="1" x14ac:dyDescent="0.3">
      <c r="A4" s="10" t="s">
        <v>168</v>
      </c>
      <c r="B4" s="56"/>
      <c r="C4" s="56"/>
      <c r="D4" s="56"/>
      <c r="E4" s="56"/>
      <c r="F4" s="67"/>
      <c r="G4" s="24"/>
    </row>
    <row r="5" spans="1:14" ht="24" customHeight="1" x14ac:dyDescent="0.3">
      <c r="A5" s="11" t="s">
        <v>169</v>
      </c>
      <c r="B5" s="60"/>
      <c r="C5" s="60"/>
      <c r="D5" s="60"/>
      <c r="E5" s="60"/>
      <c r="F5" s="64"/>
      <c r="G5" s="24"/>
    </row>
    <row r="6" spans="1:14" ht="33.75" customHeight="1" x14ac:dyDescent="0.3">
      <c r="A6" s="11" t="s">
        <v>171</v>
      </c>
      <c r="B6" s="60"/>
      <c r="C6" s="60"/>
      <c r="D6" s="60"/>
      <c r="E6" s="60"/>
      <c r="F6" s="64"/>
      <c r="G6" s="24"/>
    </row>
    <row r="7" spans="1:14" ht="41" customHeight="1" x14ac:dyDescent="0.3">
      <c r="A7" s="11" t="s">
        <v>173</v>
      </c>
      <c r="B7" s="60"/>
      <c r="C7" s="60"/>
      <c r="D7" s="60"/>
      <c r="E7" s="60"/>
      <c r="F7" s="64"/>
      <c r="G7" s="24"/>
      <c r="H7" s="6" t="s">
        <v>206</v>
      </c>
    </row>
    <row r="8" spans="1:14" ht="36" customHeight="1" x14ac:dyDescent="0.3">
      <c r="A8" s="11" t="s">
        <v>175</v>
      </c>
      <c r="B8" s="12" t="s">
        <v>176</v>
      </c>
      <c r="C8" s="12" t="s">
        <v>177</v>
      </c>
      <c r="D8" s="12" t="s">
        <v>178</v>
      </c>
      <c r="E8" s="12" t="s">
        <v>179</v>
      </c>
      <c r="F8" s="13" t="s">
        <v>180</v>
      </c>
      <c r="G8" s="24" t="s">
        <v>208</v>
      </c>
      <c r="H8" s="6">
        <v>1</v>
      </c>
      <c r="I8" s="6">
        <v>2</v>
      </c>
      <c r="J8" s="6">
        <v>3</v>
      </c>
      <c r="K8" s="6">
        <v>4</v>
      </c>
      <c r="L8" s="6">
        <v>5</v>
      </c>
      <c r="M8" s="6">
        <v>6</v>
      </c>
      <c r="N8" s="12" t="s">
        <v>178</v>
      </c>
    </row>
    <row r="9" spans="1:14" ht="20" customHeight="1" x14ac:dyDescent="0.3">
      <c r="A9" s="49"/>
      <c r="B9" s="12"/>
      <c r="C9" s="12"/>
      <c r="D9" s="12"/>
      <c r="E9" s="14"/>
      <c r="F9" s="15"/>
      <c r="G9" s="47"/>
      <c r="N9" s="12"/>
    </row>
    <row r="10" spans="1:14" ht="20" customHeight="1" x14ac:dyDescent="0.3">
      <c r="A10" s="50"/>
      <c r="B10" s="12"/>
      <c r="C10" s="12"/>
      <c r="D10" s="12"/>
      <c r="E10" s="14"/>
      <c r="F10" s="15"/>
      <c r="G10" s="47"/>
      <c r="N10" s="12"/>
    </row>
    <row r="11" spans="1:14" ht="17" customHeight="1" x14ac:dyDescent="0.3">
      <c r="A11" s="68"/>
      <c r="B11" s="68"/>
      <c r="C11" s="68"/>
      <c r="D11" s="68"/>
      <c r="E11" s="68"/>
    </row>
    <row r="12" spans="1:14" ht="32" customHeight="1" thickBot="1" x14ac:dyDescent="0.35">
      <c r="A12" s="53" t="s">
        <v>186</v>
      </c>
      <c r="B12" s="53"/>
      <c r="C12" s="53"/>
      <c r="D12" s="53"/>
      <c r="E12" s="53"/>
    </row>
    <row r="13" spans="1:14" ht="30.75" customHeight="1" x14ac:dyDescent="0.3">
      <c r="A13" s="54" t="s">
        <v>187</v>
      </c>
      <c r="B13" s="55"/>
      <c r="C13" s="56" t="s">
        <v>188</v>
      </c>
      <c r="D13" s="56"/>
      <c r="E13" s="19" t="s">
        <v>189</v>
      </c>
      <c r="F13" s="20" t="s">
        <v>190</v>
      </c>
      <c r="G13" s="24"/>
    </row>
    <row r="14" spans="1:14" ht="30.75" customHeight="1" thickBot="1" x14ac:dyDescent="0.35">
      <c r="A14" s="61" t="s">
        <v>198</v>
      </c>
      <c r="B14" s="62"/>
      <c r="C14" s="62"/>
      <c r="D14" s="63"/>
      <c r="E14" s="21"/>
      <c r="F14" s="22"/>
      <c r="G14" s="24"/>
    </row>
    <row r="15" spans="1:14" ht="30.75" customHeight="1" x14ac:dyDescent="0.3">
      <c r="A15" s="23" t="s">
        <v>199</v>
      </c>
      <c r="B15" s="24"/>
      <c r="D15" s="24" t="s">
        <v>201</v>
      </c>
      <c r="E15" s="48"/>
      <c r="F15" s="48"/>
      <c r="G15" s="23"/>
      <c r="N15" s="24" t="s">
        <v>201</v>
      </c>
    </row>
  </sheetData>
  <mergeCells count="13">
    <mergeCell ref="A9:A10"/>
    <mergeCell ref="B7:F7"/>
    <mergeCell ref="A1:E1"/>
    <mergeCell ref="A3:B3"/>
    <mergeCell ref="B4:F4"/>
    <mergeCell ref="B5:F5"/>
    <mergeCell ref="B6:F6"/>
    <mergeCell ref="E15:F15"/>
    <mergeCell ref="A11:E11"/>
    <mergeCell ref="A12:E12"/>
    <mergeCell ref="A13:B13"/>
    <mergeCell ref="C13:D13"/>
    <mergeCell ref="A14:D14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618"/>
  <sheetViews>
    <sheetView topLeftCell="A19" workbookViewId="0">
      <selection activeCell="C33" sqref="C33:C42"/>
    </sheetView>
  </sheetViews>
  <sheetFormatPr defaultColWidth="8.83203125" defaultRowHeight="14" x14ac:dyDescent="0.3"/>
  <cols>
    <col min="1" max="1" width="4.6640625" style="33" customWidth="1"/>
    <col min="2" max="2" width="4.33203125" style="45" customWidth="1"/>
    <col min="9" max="9" width="4.33203125" style="45" customWidth="1"/>
  </cols>
  <sheetData>
    <row r="1" spans="1:21" x14ac:dyDescent="0.3">
      <c r="A1"/>
      <c r="B1"/>
      <c r="I1"/>
    </row>
    <row r="2" spans="1:21" ht="14.5" x14ac:dyDescent="0.3">
      <c r="A2" s="25"/>
      <c r="B2" s="25"/>
      <c r="I2" s="46"/>
      <c r="U2" t="s">
        <v>207</v>
      </c>
    </row>
    <row r="3" spans="1:21" ht="20" x14ac:dyDescent="0.3">
      <c r="A3" s="26"/>
      <c r="B3" s="26"/>
      <c r="I3" s="25"/>
      <c r="K3" s="25">
        <v>80</v>
      </c>
      <c r="L3" s="25">
        <v>50</v>
      </c>
      <c r="M3" s="43">
        <v>200</v>
      </c>
      <c r="N3" s="25">
        <v>250</v>
      </c>
      <c r="O3" s="35">
        <v>100</v>
      </c>
      <c r="P3" s="35">
        <v>150</v>
      </c>
      <c r="Q3" s="35">
        <v>300</v>
      </c>
      <c r="R3" s="35">
        <v>600</v>
      </c>
      <c r="S3" s="35">
        <v>400</v>
      </c>
      <c r="U3" t="s">
        <v>209</v>
      </c>
    </row>
    <row r="4" spans="1:21" ht="14.5" x14ac:dyDescent="0.3">
      <c r="A4"/>
      <c r="B4"/>
      <c r="I4" s="25"/>
      <c r="U4" t="s">
        <v>210</v>
      </c>
    </row>
    <row r="5" spans="1:21" ht="14.5" x14ac:dyDescent="0.3">
      <c r="A5" s="27" t="s">
        <v>203</v>
      </c>
      <c r="B5" s="34" t="s">
        <v>1</v>
      </c>
      <c r="I5" s="43"/>
      <c r="U5" t="s">
        <v>211</v>
      </c>
    </row>
    <row r="6" spans="1:21" ht="14.5" x14ac:dyDescent="0.3">
      <c r="A6"/>
      <c r="B6"/>
      <c r="E6" s="25">
        <v>80</v>
      </c>
      <c r="F6" s="25">
        <v>50</v>
      </c>
      <c r="G6" s="43">
        <v>200</v>
      </c>
      <c r="H6" s="25">
        <v>250</v>
      </c>
      <c r="I6" s="35">
        <v>100</v>
      </c>
      <c r="J6" s="35">
        <v>150</v>
      </c>
      <c r="K6" s="35">
        <v>300</v>
      </c>
      <c r="L6" s="35">
        <v>600</v>
      </c>
      <c r="M6" s="35">
        <v>400</v>
      </c>
      <c r="U6" t="s">
        <v>212</v>
      </c>
    </row>
    <row r="7" spans="1:21" ht="14.5" x14ac:dyDescent="0.3">
      <c r="A7" s="28">
        <v>2</v>
      </c>
      <c r="B7" s="35">
        <v>80</v>
      </c>
      <c r="C7">
        <v>1</v>
      </c>
      <c r="D7">
        <v>1</v>
      </c>
      <c r="E7">
        <f>COUNTIFS($A:$A,$D7,$B:$B,E$6)</f>
        <v>17</v>
      </c>
      <c r="F7">
        <f t="shared" ref="F7:M12" si="0">COUNTIFS($A:$A,$D7,$B:$B,F$6)</f>
        <v>31</v>
      </c>
      <c r="G7">
        <f t="shared" si="0"/>
        <v>5</v>
      </c>
      <c r="H7">
        <f t="shared" si="0"/>
        <v>3</v>
      </c>
      <c r="I7">
        <f t="shared" si="0"/>
        <v>59</v>
      </c>
      <c r="J7">
        <f t="shared" si="0"/>
        <v>34</v>
      </c>
      <c r="K7">
        <f t="shared" si="0"/>
        <v>0</v>
      </c>
      <c r="L7">
        <f t="shared" si="0"/>
        <v>0</v>
      </c>
      <c r="M7">
        <f t="shared" si="0"/>
        <v>0</v>
      </c>
      <c r="U7" t="s">
        <v>213</v>
      </c>
    </row>
    <row r="8" spans="1:21" ht="14.5" x14ac:dyDescent="0.3">
      <c r="A8" s="28">
        <v>3</v>
      </c>
      <c r="B8" s="35">
        <v>80</v>
      </c>
      <c r="C8">
        <v>2</v>
      </c>
      <c r="D8">
        <v>2</v>
      </c>
      <c r="E8">
        <f t="shared" ref="E8:E12" si="1">COUNTIFS($A:$A,$D8,$B:$B,E$6)</f>
        <v>11</v>
      </c>
      <c r="F8">
        <f t="shared" si="0"/>
        <v>51</v>
      </c>
      <c r="G8">
        <f t="shared" si="0"/>
        <v>6</v>
      </c>
      <c r="H8">
        <f t="shared" si="0"/>
        <v>1</v>
      </c>
      <c r="I8">
        <f t="shared" si="0"/>
        <v>8</v>
      </c>
      <c r="J8">
        <f t="shared" si="0"/>
        <v>10</v>
      </c>
      <c r="K8">
        <f t="shared" si="0"/>
        <v>1</v>
      </c>
      <c r="L8">
        <f t="shared" si="0"/>
        <v>0</v>
      </c>
      <c r="M8">
        <f t="shared" si="0"/>
        <v>0</v>
      </c>
      <c r="U8" t="s">
        <v>214</v>
      </c>
    </row>
    <row r="9" spans="1:21" ht="14.5" x14ac:dyDescent="0.3">
      <c r="A9" s="28">
        <v>3</v>
      </c>
      <c r="B9" s="35">
        <v>80</v>
      </c>
      <c r="C9">
        <v>3</v>
      </c>
      <c r="D9">
        <v>3</v>
      </c>
      <c r="E9">
        <f t="shared" si="1"/>
        <v>5</v>
      </c>
      <c r="F9">
        <f t="shared" si="0"/>
        <v>92</v>
      </c>
      <c r="G9">
        <f t="shared" si="0"/>
        <v>12</v>
      </c>
      <c r="H9">
        <f t="shared" si="0"/>
        <v>5</v>
      </c>
      <c r="I9">
        <f t="shared" si="0"/>
        <v>16</v>
      </c>
      <c r="J9">
        <f t="shared" si="0"/>
        <v>8</v>
      </c>
      <c r="K9">
        <f t="shared" si="0"/>
        <v>1</v>
      </c>
      <c r="L9">
        <f t="shared" si="0"/>
        <v>0</v>
      </c>
      <c r="M9">
        <f t="shared" si="0"/>
        <v>0</v>
      </c>
      <c r="U9" t="s">
        <v>215</v>
      </c>
    </row>
    <row r="10" spans="1:21" ht="14.5" x14ac:dyDescent="0.3">
      <c r="A10" s="28">
        <v>3</v>
      </c>
      <c r="B10" s="35">
        <v>80</v>
      </c>
      <c r="C10">
        <v>4</v>
      </c>
      <c r="D10">
        <v>4</v>
      </c>
      <c r="E10">
        <f t="shared" si="1"/>
        <v>40</v>
      </c>
      <c r="F10">
        <f t="shared" si="0"/>
        <v>53</v>
      </c>
      <c r="G10">
        <f t="shared" si="0"/>
        <v>0</v>
      </c>
      <c r="H10">
        <f t="shared" si="0"/>
        <v>0</v>
      </c>
      <c r="I10">
        <f t="shared" si="0"/>
        <v>9</v>
      </c>
      <c r="J10">
        <f t="shared" si="0"/>
        <v>11</v>
      </c>
      <c r="K10">
        <f t="shared" si="0"/>
        <v>0</v>
      </c>
      <c r="L10">
        <f t="shared" si="0"/>
        <v>0</v>
      </c>
      <c r="M10">
        <f t="shared" si="0"/>
        <v>1</v>
      </c>
      <c r="U10" t="s">
        <v>216</v>
      </c>
    </row>
    <row r="11" spans="1:21" ht="14.5" x14ac:dyDescent="0.3">
      <c r="A11" s="28">
        <v>2</v>
      </c>
      <c r="B11" s="35">
        <v>50</v>
      </c>
      <c r="C11">
        <v>5</v>
      </c>
      <c r="D11">
        <v>5</v>
      </c>
      <c r="E11">
        <f t="shared" si="1"/>
        <v>6</v>
      </c>
      <c r="F11">
        <f t="shared" si="0"/>
        <v>35</v>
      </c>
      <c r="G11">
        <f t="shared" si="0"/>
        <v>7</v>
      </c>
      <c r="H11">
        <f t="shared" si="0"/>
        <v>3</v>
      </c>
      <c r="I11">
        <f t="shared" si="0"/>
        <v>11</v>
      </c>
      <c r="J11">
        <f t="shared" si="0"/>
        <v>1</v>
      </c>
      <c r="K11">
        <f t="shared" si="0"/>
        <v>4</v>
      </c>
      <c r="L11">
        <f t="shared" si="0"/>
        <v>0</v>
      </c>
      <c r="M11">
        <f t="shared" si="0"/>
        <v>0</v>
      </c>
      <c r="U11" t="s">
        <v>217</v>
      </c>
    </row>
    <row r="12" spans="1:21" ht="14.5" x14ac:dyDescent="0.3">
      <c r="A12" s="28">
        <v>3</v>
      </c>
      <c r="B12" s="35">
        <v>50</v>
      </c>
      <c r="C12">
        <v>6</v>
      </c>
      <c r="D12">
        <v>6</v>
      </c>
      <c r="E12">
        <f t="shared" si="1"/>
        <v>11</v>
      </c>
      <c r="F12">
        <f t="shared" si="0"/>
        <v>24</v>
      </c>
      <c r="G12">
        <f t="shared" si="0"/>
        <v>7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1</v>
      </c>
      <c r="L12">
        <f t="shared" si="0"/>
        <v>3</v>
      </c>
      <c r="M12">
        <f t="shared" si="0"/>
        <v>0</v>
      </c>
    </row>
    <row r="13" spans="1:21" ht="14.5" x14ac:dyDescent="0.3">
      <c r="A13" s="28">
        <v>3</v>
      </c>
      <c r="B13" s="35">
        <v>50</v>
      </c>
      <c r="C13">
        <v>7</v>
      </c>
      <c r="I13"/>
    </row>
    <row r="14" spans="1:21" ht="14.5" x14ac:dyDescent="0.3">
      <c r="A14" s="28">
        <v>3</v>
      </c>
      <c r="B14" s="35">
        <v>50</v>
      </c>
      <c r="C14">
        <v>8</v>
      </c>
      <c r="I14"/>
    </row>
    <row r="15" spans="1:21" ht="14.5" x14ac:dyDescent="0.3">
      <c r="A15" s="28">
        <v>3</v>
      </c>
      <c r="B15" s="35">
        <v>50</v>
      </c>
      <c r="C15">
        <v>9</v>
      </c>
      <c r="I15"/>
    </row>
    <row r="16" spans="1:21" ht="14.5" x14ac:dyDescent="0.3">
      <c r="A16" s="28">
        <v>3</v>
      </c>
      <c r="B16" s="35">
        <v>50</v>
      </c>
      <c r="C16">
        <v>10</v>
      </c>
      <c r="I16"/>
    </row>
    <row r="17" spans="1:9" ht="14.5" x14ac:dyDescent="0.3">
      <c r="A17" s="28">
        <v>2</v>
      </c>
      <c r="B17" s="35">
        <v>50</v>
      </c>
      <c r="C17">
        <v>11</v>
      </c>
      <c r="I17"/>
    </row>
    <row r="18" spans="1:9" ht="14.5" x14ac:dyDescent="0.3">
      <c r="A18" s="28">
        <v>3</v>
      </c>
      <c r="B18" s="35">
        <v>50</v>
      </c>
      <c r="C18">
        <v>12</v>
      </c>
      <c r="I18"/>
    </row>
    <row r="19" spans="1:9" ht="14.5" x14ac:dyDescent="0.3">
      <c r="A19" s="28">
        <v>3</v>
      </c>
      <c r="B19" s="35">
        <v>50</v>
      </c>
      <c r="C19">
        <v>13</v>
      </c>
      <c r="I19"/>
    </row>
    <row r="20" spans="1:9" ht="14.5" x14ac:dyDescent="0.3">
      <c r="A20" s="28">
        <v>3</v>
      </c>
      <c r="B20" s="35">
        <v>50</v>
      </c>
      <c r="C20">
        <v>14</v>
      </c>
      <c r="I20"/>
    </row>
    <row r="21" spans="1:9" ht="14.5" x14ac:dyDescent="0.3">
      <c r="A21" s="28">
        <v>3</v>
      </c>
      <c r="B21" s="35">
        <v>50</v>
      </c>
      <c r="C21">
        <v>15</v>
      </c>
      <c r="I21"/>
    </row>
    <row r="22" spans="1:9" ht="14.5" x14ac:dyDescent="0.3">
      <c r="A22" s="28">
        <v>3</v>
      </c>
      <c r="B22" s="35">
        <v>50</v>
      </c>
      <c r="C22">
        <v>16</v>
      </c>
      <c r="I22"/>
    </row>
    <row r="23" spans="1:9" ht="14.5" x14ac:dyDescent="0.3">
      <c r="A23" s="28">
        <v>2</v>
      </c>
      <c r="B23" s="35">
        <v>50</v>
      </c>
      <c r="C23">
        <v>17</v>
      </c>
      <c r="I23"/>
    </row>
    <row r="24" spans="1:9" ht="14.5" x14ac:dyDescent="0.3">
      <c r="A24" s="28">
        <v>3</v>
      </c>
      <c r="B24" s="35">
        <v>50</v>
      </c>
      <c r="C24">
        <v>18</v>
      </c>
      <c r="I24"/>
    </row>
    <row r="25" spans="1:9" ht="14.5" x14ac:dyDescent="0.3">
      <c r="A25" s="28">
        <v>3</v>
      </c>
      <c r="B25" s="35">
        <v>50</v>
      </c>
      <c r="C25">
        <v>19</v>
      </c>
      <c r="I25"/>
    </row>
    <row r="26" spans="1:9" ht="14.5" x14ac:dyDescent="0.3">
      <c r="A26" s="28">
        <v>3</v>
      </c>
      <c r="B26" s="35">
        <v>50</v>
      </c>
      <c r="C26">
        <v>20</v>
      </c>
      <c r="I26"/>
    </row>
    <row r="27" spans="1:9" ht="14.5" x14ac:dyDescent="0.3">
      <c r="A27" s="28">
        <v>3</v>
      </c>
      <c r="B27" s="35">
        <v>50</v>
      </c>
      <c r="C27">
        <v>21</v>
      </c>
      <c r="I27"/>
    </row>
    <row r="28" spans="1:9" ht="14.5" x14ac:dyDescent="0.3">
      <c r="A28" s="28">
        <v>2</v>
      </c>
      <c r="B28" s="35">
        <v>50</v>
      </c>
      <c r="C28">
        <v>22</v>
      </c>
      <c r="I28"/>
    </row>
    <row r="29" spans="1:9" ht="14.5" x14ac:dyDescent="0.3">
      <c r="A29" s="28">
        <v>3</v>
      </c>
      <c r="B29" s="35">
        <v>50</v>
      </c>
      <c r="C29">
        <v>23</v>
      </c>
      <c r="I29"/>
    </row>
    <row r="30" spans="1:9" ht="14.5" x14ac:dyDescent="0.3">
      <c r="A30" s="28">
        <v>3</v>
      </c>
      <c r="B30" s="35">
        <v>50</v>
      </c>
      <c r="C30">
        <v>24</v>
      </c>
      <c r="I30"/>
    </row>
    <row r="31" spans="1:9" ht="14.5" x14ac:dyDescent="0.3">
      <c r="A31" s="28">
        <v>2</v>
      </c>
      <c r="B31" s="35">
        <v>50</v>
      </c>
      <c r="C31">
        <v>25</v>
      </c>
      <c r="I31"/>
    </row>
    <row r="32" spans="1:9" ht="14.5" x14ac:dyDescent="0.3">
      <c r="A32" s="28">
        <v>3</v>
      </c>
      <c r="B32" s="35">
        <v>50</v>
      </c>
      <c r="C32">
        <v>26</v>
      </c>
      <c r="I32"/>
    </row>
    <row r="33" spans="1:9" ht="14.5" x14ac:dyDescent="0.3">
      <c r="A33" s="28">
        <v>3</v>
      </c>
      <c r="B33" s="35">
        <v>50</v>
      </c>
      <c r="C33">
        <v>27</v>
      </c>
      <c r="I33"/>
    </row>
    <row r="34" spans="1:9" ht="14.5" x14ac:dyDescent="0.3">
      <c r="A34" s="28">
        <v>3</v>
      </c>
      <c r="B34" s="35">
        <v>50</v>
      </c>
      <c r="C34">
        <v>28</v>
      </c>
      <c r="I34"/>
    </row>
    <row r="35" spans="1:9" ht="14.5" x14ac:dyDescent="0.3">
      <c r="A35" s="28">
        <v>3</v>
      </c>
      <c r="B35" s="35">
        <v>50</v>
      </c>
      <c r="C35">
        <v>29</v>
      </c>
      <c r="I35"/>
    </row>
    <row r="36" spans="1:9" ht="14.5" x14ac:dyDescent="0.3">
      <c r="A36" s="28">
        <v>3</v>
      </c>
      <c r="B36" s="35">
        <v>50</v>
      </c>
      <c r="C36">
        <v>30</v>
      </c>
      <c r="I36"/>
    </row>
    <row r="37" spans="1:9" ht="14.5" x14ac:dyDescent="0.3">
      <c r="A37" s="28">
        <v>3</v>
      </c>
      <c r="B37" s="35">
        <v>50</v>
      </c>
      <c r="C37">
        <v>31</v>
      </c>
      <c r="I37"/>
    </row>
    <row r="38" spans="1:9" ht="14.5" x14ac:dyDescent="0.3">
      <c r="A38" s="28">
        <v>2</v>
      </c>
      <c r="B38" s="35">
        <v>50</v>
      </c>
      <c r="C38">
        <v>32</v>
      </c>
      <c r="I38"/>
    </row>
    <row r="39" spans="1:9" ht="14.5" x14ac:dyDescent="0.3">
      <c r="A39" s="28">
        <v>2</v>
      </c>
      <c r="B39" s="35">
        <v>50</v>
      </c>
      <c r="C39">
        <v>33</v>
      </c>
      <c r="I39"/>
    </row>
    <row r="40" spans="1:9" ht="14.5" x14ac:dyDescent="0.3">
      <c r="A40" s="28">
        <v>3</v>
      </c>
      <c r="B40" s="35">
        <v>50</v>
      </c>
      <c r="C40">
        <v>34</v>
      </c>
      <c r="I40"/>
    </row>
    <row r="41" spans="1:9" ht="14.5" x14ac:dyDescent="0.3">
      <c r="A41" s="28">
        <v>3</v>
      </c>
      <c r="B41" s="35">
        <v>50</v>
      </c>
      <c r="C41">
        <v>35</v>
      </c>
      <c r="I41"/>
    </row>
    <row r="42" spans="1:9" ht="14.5" x14ac:dyDescent="0.3">
      <c r="A42" s="28">
        <v>3</v>
      </c>
      <c r="B42" s="35">
        <v>50</v>
      </c>
      <c r="C42">
        <v>36</v>
      </c>
      <c r="I42"/>
    </row>
    <row r="43" spans="1:9" ht="14.5" x14ac:dyDescent="0.3">
      <c r="A43" s="28">
        <v>3</v>
      </c>
      <c r="B43" s="35">
        <v>50</v>
      </c>
      <c r="C43">
        <v>37</v>
      </c>
      <c r="I43"/>
    </row>
    <row r="44" spans="1:9" ht="14.5" x14ac:dyDescent="0.3">
      <c r="A44" s="28">
        <v>3</v>
      </c>
      <c r="B44" s="35">
        <v>50</v>
      </c>
      <c r="C44">
        <v>38</v>
      </c>
      <c r="I44"/>
    </row>
    <row r="45" spans="1:9" ht="14.5" x14ac:dyDescent="0.3">
      <c r="A45" s="28">
        <v>3</v>
      </c>
      <c r="B45" s="35">
        <v>50</v>
      </c>
      <c r="C45">
        <v>39</v>
      </c>
      <c r="I45"/>
    </row>
    <row r="46" spans="1:9" ht="14.5" x14ac:dyDescent="0.3">
      <c r="A46" s="28">
        <v>2</v>
      </c>
      <c r="B46" s="35">
        <v>50</v>
      </c>
      <c r="C46">
        <v>40</v>
      </c>
      <c r="I46"/>
    </row>
    <row r="47" spans="1:9" ht="14.5" x14ac:dyDescent="0.3">
      <c r="A47" s="28">
        <v>3</v>
      </c>
      <c r="B47" s="35">
        <v>50</v>
      </c>
      <c r="C47">
        <v>41</v>
      </c>
      <c r="I47"/>
    </row>
    <row r="48" spans="1:9" ht="14.5" x14ac:dyDescent="0.3">
      <c r="A48" s="28">
        <v>3</v>
      </c>
      <c r="B48" s="35">
        <v>50</v>
      </c>
      <c r="C48">
        <v>42</v>
      </c>
      <c r="I48"/>
    </row>
    <row r="49" spans="1:9" ht="14.5" x14ac:dyDescent="0.3">
      <c r="A49" s="28">
        <v>3</v>
      </c>
      <c r="B49" s="35">
        <v>50</v>
      </c>
      <c r="C49">
        <v>43</v>
      </c>
      <c r="I49"/>
    </row>
    <row r="50" spans="1:9" ht="14.5" x14ac:dyDescent="0.3">
      <c r="A50" s="28">
        <v>3</v>
      </c>
      <c r="B50" s="35">
        <v>50</v>
      </c>
      <c r="C50">
        <v>44</v>
      </c>
      <c r="I50"/>
    </row>
    <row r="51" spans="1:9" ht="14.5" x14ac:dyDescent="0.3">
      <c r="A51" s="28">
        <v>3</v>
      </c>
      <c r="B51" s="35">
        <v>50</v>
      </c>
      <c r="I51"/>
    </row>
    <row r="52" spans="1:9" ht="14.5" x14ac:dyDescent="0.3">
      <c r="A52" s="28">
        <v>3</v>
      </c>
      <c r="B52" s="35">
        <v>50</v>
      </c>
      <c r="I52"/>
    </row>
    <row r="53" spans="1:9" ht="14.5" x14ac:dyDescent="0.3">
      <c r="A53" s="28">
        <v>3</v>
      </c>
      <c r="B53" s="35">
        <v>50</v>
      </c>
      <c r="I53"/>
    </row>
    <row r="54" spans="1:9" ht="14.5" x14ac:dyDescent="0.3">
      <c r="A54" s="28">
        <v>3</v>
      </c>
      <c r="B54" s="35">
        <v>50</v>
      </c>
      <c r="I54"/>
    </row>
    <row r="55" spans="1:9" ht="14.5" x14ac:dyDescent="0.3">
      <c r="A55" s="28">
        <v>3</v>
      </c>
      <c r="B55" s="35">
        <v>50</v>
      </c>
      <c r="I55"/>
    </row>
    <row r="56" spans="1:9" ht="14.5" x14ac:dyDescent="0.3">
      <c r="A56" s="28">
        <v>3</v>
      </c>
      <c r="B56" s="35">
        <v>50</v>
      </c>
      <c r="I56"/>
    </row>
    <row r="57" spans="1:9" ht="14.5" x14ac:dyDescent="0.3">
      <c r="A57" s="28">
        <v>3</v>
      </c>
      <c r="B57" s="35">
        <v>50</v>
      </c>
      <c r="I57"/>
    </row>
    <row r="58" spans="1:9" ht="14.5" x14ac:dyDescent="0.3">
      <c r="A58" s="28">
        <v>3</v>
      </c>
      <c r="B58" s="35">
        <v>50</v>
      </c>
      <c r="I58"/>
    </row>
    <row r="59" spans="1:9" ht="14.5" x14ac:dyDescent="0.3">
      <c r="A59" s="28">
        <v>3</v>
      </c>
      <c r="B59" s="35">
        <v>200</v>
      </c>
      <c r="I59"/>
    </row>
    <row r="60" spans="1:9" ht="14.5" x14ac:dyDescent="0.3">
      <c r="A60" s="28">
        <v>3</v>
      </c>
      <c r="B60" s="35">
        <v>200</v>
      </c>
      <c r="I60"/>
    </row>
    <row r="61" spans="1:9" ht="14.5" x14ac:dyDescent="0.3">
      <c r="A61" s="28">
        <v>3</v>
      </c>
      <c r="B61" s="35">
        <v>50</v>
      </c>
      <c r="I61"/>
    </row>
    <row r="62" spans="1:9" ht="14.5" x14ac:dyDescent="0.3">
      <c r="A62" s="28">
        <v>3</v>
      </c>
      <c r="B62" s="35">
        <v>200</v>
      </c>
      <c r="I62"/>
    </row>
    <row r="63" spans="1:9" ht="14.5" x14ac:dyDescent="0.3">
      <c r="A63" s="28">
        <v>3</v>
      </c>
      <c r="B63" s="35">
        <v>50</v>
      </c>
      <c r="I63"/>
    </row>
    <row r="64" spans="1:9" ht="14.5" x14ac:dyDescent="0.3">
      <c r="A64" s="28">
        <v>3</v>
      </c>
      <c r="B64" s="35">
        <v>50</v>
      </c>
      <c r="I64"/>
    </row>
    <row r="65" spans="1:9" ht="14.5" x14ac:dyDescent="0.3">
      <c r="A65" s="28">
        <v>3</v>
      </c>
      <c r="B65" s="35">
        <v>50</v>
      </c>
      <c r="I65"/>
    </row>
    <row r="66" spans="1:9" ht="14.5" x14ac:dyDescent="0.3">
      <c r="A66" s="28">
        <v>3</v>
      </c>
      <c r="B66" s="35">
        <v>50</v>
      </c>
      <c r="I66"/>
    </row>
    <row r="67" spans="1:9" ht="14.5" x14ac:dyDescent="0.3">
      <c r="A67" s="28">
        <v>3</v>
      </c>
      <c r="B67" s="35">
        <v>50</v>
      </c>
      <c r="I67"/>
    </row>
    <row r="68" spans="1:9" ht="14.5" x14ac:dyDescent="0.3">
      <c r="A68" s="28">
        <v>3</v>
      </c>
      <c r="B68" s="35">
        <v>50</v>
      </c>
      <c r="I68"/>
    </row>
    <row r="69" spans="1:9" ht="14.5" thickBot="1" x14ac:dyDescent="0.35">
      <c r="A69"/>
      <c r="B69"/>
      <c r="I69"/>
    </row>
    <row r="70" spans="1:9" ht="15" thickBot="1" x14ac:dyDescent="0.35">
      <c r="A70" s="29">
        <v>3</v>
      </c>
      <c r="B70" s="36">
        <v>200</v>
      </c>
      <c r="I70"/>
    </row>
    <row r="71" spans="1:9" ht="15" thickBot="1" x14ac:dyDescent="0.35">
      <c r="A71" s="29">
        <v>3</v>
      </c>
      <c r="B71" s="35">
        <v>200</v>
      </c>
      <c r="I71"/>
    </row>
    <row r="72" spans="1:9" ht="15" thickBot="1" x14ac:dyDescent="0.35">
      <c r="A72" s="29">
        <v>3</v>
      </c>
      <c r="B72" s="35">
        <v>200</v>
      </c>
      <c r="I72"/>
    </row>
    <row r="73" spans="1:9" ht="15" thickBot="1" x14ac:dyDescent="0.35">
      <c r="A73" s="29">
        <v>3</v>
      </c>
      <c r="B73" s="35">
        <v>200</v>
      </c>
      <c r="I73"/>
    </row>
    <row r="74" spans="1:9" ht="15" thickBot="1" x14ac:dyDescent="0.35">
      <c r="A74" s="29">
        <v>3</v>
      </c>
      <c r="B74" s="35">
        <v>200</v>
      </c>
      <c r="I74"/>
    </row>
    <row r="75" spans="1:9" ht="15" thickBot="1" x14ac:dyDescent="0.35">
      <c r="A75" s="29">
        <v>3</v>
      </c>
      <c r="B75" s="35">
        <v>250</v>
      </c>
      <c r="I75"/>
    </row>
    <row r="76" spans="1:9" ht="15" thickBot="1" x14ac:dyDescent="0.35">
      <c r="A76" s="29">
        <v>3</v>
      </c>
      <c r="B76" s="35">
        <v>200</v>
      </c>
      <c r="I76"/>
    </row>
    <row r="77" spans="1:9" ht="15" thickBot="1" x14ac:dyDescent="0.35">
      <c r="A77" s="29">
        <v>3</v>
      </c>
      <c r="B77" s="35">
        <v>50</v>
      </c>
      <c r="I77"/>
    </row>
    <row r="78" spans="1:9" ht="15" thickBot="1" x14ac:dyDescent="0.35">
      <c r="A78" s="29">
        <v>3</v>
      </c>
      <c r="B78" s="35">
        <v>250</v>
      </c>
      <c r="I78"/>
    </row>
    <row r="79" spans="1:9" ht="15" thickBot="1" x14ac:dyDescent="0.35">
      <c r="A79" s="29">
        <v>3</v>
      </c>
      <c r="B79" s="35">
        <v>250</v>
      </c>
      <c r="I79"/>
    </row>
    <row r="80" spans="1:9" ht="15" thickBot="1" x14ac:dyDescent="0.35">
      <c r="A80" s="29">
        <v>3</v>
      </c>
      <c r="B80" s="35">
        <v>250</v>
      </c>
      <c r="I80"/>
    </row>
    <row r="81" spans="1:9" ht="15" thickBot="1" x14ac:dyDescent="0.35">
      <c r="A81" s="29">
        <v>3</v>
      </c>
      <c r="B81" s="35">
        <v>250</v>
      </c>
      <c r="I81"/>
    </row>
    <row r="82" spans="1:9" ht="15" thickBot="1" x14ac:dyDescent="0.35">
      <c r="A82" s="29">
        <v>3</v>
      </c>
      <c r="B82" s="35">
        <v>50</v>
      </c>
      <c r="I82"/>
    </row>
    <row r="83" spans="1:9" ht="15" thickBot="1" x14ac:dyDescent="0.35">
      <c r="A83" s="29">
        <v>3</v>
      </c>
      <c r="B83" s="35">
        <v>100</v>
      </c>
      <c r="I83"/>
    </row>
    <row r="84" spans="1:9" ht="15" thickBot="1" x14ac:dyDescent="0.35">
      <c r="A84" s="29">
        <v>3</v>
      </c>
      <c r="B84" s="35">
        <v>50</v>
      </c>
      <c r="I84"/>
    </row>
    <row r="85" spans="1:9" ht="15" thickBot="1" x14ac:dyDescent="0.35">
      <c r="A85" s="29">
        <v>3</v>
      </c>
      <c r="B85" s="35">
        <v>50</v>
      </c>
      <c r="I85"/>
    </row>
    <row r="86" spans="1:9" ht="15" thickBot="1" x14ac:dyDescent="0.35">
      <c r="A86" s="29">
        <v>3</v>
      </c>
      <c r="B86" s="35">
        <v>50</v>
      </c>
      <c r="I86"/>
    </row>
    <row r="87" spans="1:9" ht="15" thickBot="1" x14ac:dyDescent="0.35">
      <c r="A87" s="29">
        <v>3</v>
      </c>
      <c r="B87" s="35">
        <v>50</v>
      </c>
      <c r="I87"/>
    </row>
    <row r="88" spans="1:9" ht="15" thickBot="1" x14ac:dyDescent="0.35">
      <c r="A88" s="29">
        <v>3</v>
      </c>
      <c r="B88" s="35">
        <v>100</v>
      </c>
      <c r="I88"/>
    </row>
    <row r="89" spans="1:9" ht="15" thickBot="1" x14ac:dyDescent="0.35">
      <c r="A89" s="29">
        <v>3</v>
      </c>
      <c r="B89" s="35">
        <v>100</v>
      </c>
      <c r="I89"/>
    </row>
    <row r="90" spans="1:9" ht="15" thickBot="1" x14ac:dyDescent="0.35">
      <c r="A90" s="29">
        <v>3</v>
      </c>
      <c r="B90" s="35">
        <v>100</v>
      </c>
      <c r="I90"/>
    </row>
    <row r="91" spans="1:9" ht="15" thickBot="1" x14ac:dyDescent="0.35">
      <c r="A91" s="29">
        <v>3</v>
      </c>
      <c r="B91" s="35">
        <v>100</v>
      </c>
      <c r="I91"/>
    </row>
    <row r="92" spans="1:9" ht="15" thickBot="1" x14ac:dyDescent="0.35">
      <c r="A92" s="29">
        <v>3</v>
      </c>
      <c r="B92" s="35">
        <v>100</v>
      </c>
      <c r="I92"/>
    </row>
    <row r="93" spans="1:9" ht="15" thickBot="1" x14ac:dyDescent="0.35">
      <c r="A93" s="29">
        <v>3</v>
      </c>
      <c r="B93" s="35">
        <v>100</v>
      </c>
      <c r="I93"/>
    </row>
    <row r="94" spans="1:9" ht="15" thickBot="1" x14ac:dyDescent="0.35">
      <c r="A94" s="29">
        <v>3</v>
      </c>
      <c r="B94" s="35">
        <v>100</v>
      </c>
      <c r="I94"/>
    </row>
    <row r="95" spans="1:9" ht="15" thickBot="1" x14ac:dyDescent="0.35">
      <c r="A95" s="29">
        <v>3</v>
      </c>
      <c r="B95" s="35">
        <v>50</v>
      </c>
      <c r="I95"/>
    </row>
    <row r="96" spans="1:9" ht="15" thickBot="1" x14ac:dyDescent="0.35">
      <c r="A96" s="29">
        <v>3</v>
      </c>
      <c r="B96" s="35">
        <v>50</v>
      </c>
      <c r="I96"/>
    </row>
    <row r="97" spans="1:9" ht="15" thickBot="1" x14ac:dyDescent="0.35">
      <c r="A97" s="29">
        <v>3</v>
      </c>
      <c r="B97" s="35">
        <v>100</v>
      </c>
      <c r="I97"/>
    </row>
    <row r="98" spans="1:9" ht="15" thickBot="1" x14ac:dyDescent="0.35">
      <c r="A98" s="29">
        <v>3</v>
      </c>
      <c r="B98" s="35">
        <v>100</v>
      </c>
      <c r="I98"/>
    </row>
    <row r="99" spans="1:9" ht="15" thickBot="1" x14ac:dyDescent="0.35">
      <c r="A99" s="29">
        <v>3</v>
      </c>
      <c r="B99" s="35">
        <v>150</v>
      </c>
      <c r="I99"/>
    </row>
    <row r="100" spans="1:9" ht="15" thickBot="1" x14ac:dyDescent="0.35">
      <c r="A100" s="29">
        <v>3</v>
      </c>
      <c r="B100" s="35">
        <v>200</v>
      </c>
      <c r="I100"/>
    </row>
    <row r="101" spans="1:9" ht="15" thickBot="1" x14ac:dyDescent="0.35">
      <c r="A101" s="29">
        <v>3</v>
      </c>
      <c r="B101" s="35">
        <v>300</v>
      </c>
      <c r="I101"/>
    </row>
    <row r="102" spans="1:9" ht="15" thickBot="1" x14ac:dyDescent="0.35">
      <c r="A102" s="29">
        <v>3</v>
      </c>
      <c r="B102" s="35">
        <v>150</v>
      </c>
      <c r="I102"/>
    </row>
    <row r="103" spans="1:9" ht="15" thickBot="1" x14ac:dyDescent="0.35">
      <c r="A103" s="29">
        <v>3</v>
      </c>
      <c r="B103" s="35">
        <v>150</v>
      </c>
      <c r="I103"/>
    </row>
    <row r="104" spans="1:9" ht="15" thickBot="1" x14ac:dyDescent="0.35">
      <c r="A104" s="29">
        <v>3</v>
      </c>
      <c r="B104" s="35">
        <v>150</v>
      </c>
      <c r="I104"/>
    </row>
    <row r="105" spans="1:9" ht="15" thickBot="1" x14ac:dyDescent="0.35">
      <c r="A105" s="29">
        <v>3</v>
      </c>
      <c r="B105" s="35">
        <v>150</v>
      </c>
      <c r="I105"/>
    </row>
    <row r="106" spans="1:9" ht="15" thickBot="1" x14ac:dyDescent="0.35">
      <c r="A106" s="29">
        <v>3</v>
      </c>
      <c r="B106" s="35">
        <v>150</v>
      </c>
      <c r="I106"/>
    </row>
    <row r="107" spans="1:9" ht="15" thickBot="1" x14ac:dyDescent="0.35">
      <c r="A107" s="29">
        <v>3</v>
      </c>
      <c r="B107" s="35">
        <v>150</v>
      </c>
      <c r="I107"/>
    </row>
    <row r="108" spans="1:9" ht="15" thickBot="1" x14ac:dyDescent="0.35">
      <c r="A108" s="29">
        <v>3</v>
      </c>
      <c r="B108" s="35">
        <v>150</v>
      </c>
      <c r="I108"/>
    </row>
    <row r="109" spans="1:9" ht="15" thickBot="1" x14ac:dyDescent="0.35">
      <c r="A109" s="29">
        <v>3</v>
      </c>
      <c r="B109" s="35">
        <v>50</v>
      </c>
      <c r="I109"/>
    </row>
    <row r="110" spans="1:9" ht="15" thickBot="1" x14ac:dyDescent="0.35">
      <c r="A110" s="29">
        <v>3</v>
      </c>
      <c r="B110" s="35">
        <v>50</v>
      </c>
      <c r="I110"/>
    </row>
    <row r="111" spans="1:9" ht="15" thickBot="1" x14ac:dyDescent="0.35">
      <c r="A111" s="29">
        <v>3</v>
      </c>
      <c r="B111" s="35">
        <v>50</v>
      </c>
      <c r="I111"/>
    </row>
    <row r="112" spans="1:9" ht="15" thickBot="1" x14ac:dyDescent="0.35">
      <c r="A112" s="29">
        <v>3</v>
      </c>
      <c r="B112" s="35">
        <v>50</v>
      </c>
      <c r="I112"/>
    </row>
    <row r="113" spans="1:9" ht="15" thickBot="1" x14ac:dyDescent="0.35">
      <c r="A113" s="29">
        <v>3</v>
      </c>
      <c r="B113" s="35">
        <v>50</v>
      </c>
      <c r="I113"/>
    </row>
    <row r="114" spans="1:9" ht="15" thickBot="1" x14ac:dyDescent="0.35">
      <c r="A114" s="29">
        <v>3</v>
      </c>
      <c r="B114" s="35">
        <v>50</v>
      </c>
      <c r="I114"/>
    </row>
    <row r="115" spans="1:9" ht="15" thickBot="1" x14ac:dyDescent="0.35">
      <c r="A115" s="29">
        <v>3</v>
      </c>
      <c r="B115" s="35">
        <v>80</v>
      </c>
      <c r="I115"/>
    </row>
    <row r="116" spans="1:9" ht="15" thickBot="1" x14ac:dyDescent="0.35">
      <c r="A116" s="29">
        <v>3</v>
      </c>
      <c r="B116" s="35">
        <v>80</v>
      </c>
      <c r="I116"/>
    </row>
    <row r="117" spans="1:9" ht="15" thickBot="1" x14ac:dyDescent="0.35">
      <c r="A117" s="29">
        <v>3</v>
      </c>
      <c r="B117" s="35">
        <v>50</v>
      </c>
      <c r="I117"/>
    </row>
    <row r="118" spans="1:9" ht="15" thickBot="1" x14ac:dyDescent="0.35">
      <c r="A118" s="29">
        <v>3</v>
      </c>
      <c r="B118" s="35">
        <v>50</v>
      </c>
      <c r="I118"/>
    </row>
    <row r="119" spans="1:9" ht="15" thickBot="1" x14ac:dyDescent="0.35">
      <c r="A119" s="29">
        <v>3</v>
      </c>
      <c r="B119" s="35">
        <v>50</v>
      </c>
      <c r="I119"/>
    </row>
    <row r="120" spans="1:9" ht="15" thickBot="1" x14ac:dyDescent="0.35">
      <c r="A120" s="29">
        <v>3</v>
      </c>
      <c r="B120" s="35">
        <v>50</v>
      </c>
      <c r="I120"/>
    </row>
    <row r="121" spans="1:9" ht="15" thickBot="1" x14ac:dyDescent="0.35">
      <c r="A121" s="29">
        <v>3</v>
      </c>
      <c r="B121" s="35">
        <v>50</v>
      </c>
      <c r="I121"/>
    </row>
    <row r="122" spans="1:9" ht="15" thickBot="1" x14ac:dyDescent="0.35">
      <c r="A122" s="29">
        <v>3</v>
      </c>
      <c r="B122" s="35">
        <v>50</v>
      </c>
      <c r="I122"/>
    </row>
    <row r="123" spans="1:9" ht="15" thickBot="1" x14ac:dyDescent="0.35">
      <c r="A123" s="29">
        <v>3</v>
      </c>
      <c r="B123" s="35">
        <v>50</v>
      </c>
      <c r="I123"/>
    </row>
    <row r="124" spans="1:9" ht="15" thickBot="1" x14ac:dyDescent="0.35">
      <c r="A124" s="29">
        <v>3</v>
      </c>
      <c r="B124" s="35">
        <v>50</v>
      </c>
      <c r="I124"/>
    </row>
    <row r="125" spans="1:9" ht="15" thickBot="1" x14ac:dyDescent="0.35">
      <c r="A125" s="29">
        <v>3</v>
      </c>
      <c r="B125" s="35">
        <v>50</v>
      </c>
      <c r="I125"/>
    </row>
    <row r="126" spans="1:9" ht="15" thickBot="1" x14ac:dyDescent="0.35">
      <c r="A126" s="29">
        <v>3</v>
      </c>
      <c r="B126" s="35">
        <v>50</v>
      </c>
      <c r="I126"/>
    </row>
    <row r="127" spans="1:9" ht="15" thickBot="1" x14ac:dyDescent="0.35">
      <c r="A127" s="29">
        <v>3</v>
      </c>
      <c r="B127" s="35">
        <v>50</v>
      </c>
      <c r="I127"/>
    </row>
    <row r="128" spans="1:9" ht="15" thickBot="1" x14ac:dyDescent="0.35">
      <c r="A128" s="29">
        <v>3</v>
      </c>
      <c r="B128" s="35">
        <v>50</v>
      </c>
      <c r="I128"/>
    </row>
    <row r="129" spans="1:9" ht="15" thickBot="1" x14ac:dyDescent="0.35">
      <c r="A129" s="29">
        <v>3</v>
      </c>
      <c r="B129" s="35">
        <v>50</v>
      </c>
      <c r="I129"/>
    </row>
    <row r="130" spans="1:9" ht="15" thickBot="1" x14ac:dyDescent="0.35">
      <c r="A130" s="29">
        <v>3</v>
      </c>
      <c r="B130" s="35">
        <v>50</v>
      </c>
      <c r="I130"/>
    </row>
    <row r="131" spans="1:9" ht="15" thickBot="1" x14ac:dyDescent="0.35">
      <c r="A131" s="29">
        <v>3</v>
      </c>
      <c r="B131" s="35">
        <v>50</v>
      </c>
      <c r="I131"/>
    </row>
    <row r="132" spans="1:9" ht="15" thickBot="1" x14ac:dyDescent="0.35">
      <c r="A132" s="29">
        <v>3</v>
      </c>
      <c r="B132" s="35">
        <v>50</v>
      </c>
      <c r="I132"/>
    </row>
    <row r="133" spans="1:9" ht="15" thickBot="1" x14ac:dyDescent="0.35">
      <c r="A133" s="29">
        <v>3</v>
      </c>
      <c r="B133" s="35">
        <v>50</v>
      </c>
      <c r="I133"/>
    </row>
    <row r="134" spans="1:9" ht="15" thickBot="1" x14ac:dyDescent="0.35">
      <c r="A134" s="29">
        <v>3</v>
      </c>
      <c r="B134" s="35">
        <v>50</v>
      </c>
      <c r="I134"/>
    </row>
    <row r="135" spans="1:9" ht="15" thickBot="1" x14ac:dyDescent="0.35">
      <c r="A135" s="29">
        <v>3</v>
      </c>
      <c r="B135" s="35">
        <v>50</v>
      </c>
      <c r="I135"/>
    </row>
    <row r="136" spans="1:9" ht="15" thickBot="1" x14ac:dyDescent="0.35">
      <c r="A136" s="29">
        <v>3</v>
      </c>
      <c r="B136" s="35">
        <v>50</v>
      </c>
      <c r="I136"/>
    </row>
    <row r="137" spans="1:9" ht="15" thickBot="1" x14ac:dyDescent="0.35">
      <c r="A137" s="29">
        <v>3</v>
      </c>
      <c r="B137" s="35">
        <v>50</v>
      </c>
      <c r="I137"/>
    </row>
    <row r="138" spans="1:9" ht="15" thickBot="1" x14ac:dyDescent="0.35">
      <c r="A138" s="29">
        <v>3</v>
      </c>
      <c r="B138" s="35">
        <v>50</v>
      </c>
      <c r="I138"/>
    </row>
    <row r="139" spans="1:9" ht="15" thickBot="1" x14ac:dyDescent="0.35">
      <c r="A139" s="29">
        <v>3</v>
      </c>
      <c r="B139" s="35">
        <v>50</v>
      </c>
      <c r="I139"/>
    </row>
    <row r="140" spans="1:9" ht="15" thickBot="1" x14ac:dyDescent="0.35">
      <c r="A140" s="29">
        <v>3</v>
      </c>
      <c r="B140" s="35">
        <v>50</v>
      </c>
      <c r="I140"/>
    </row>
    <row r="141" spans="1:9" ht="15" thickBot="1" x14ac:dyDescent="0.35">
      <c r="A141" s="29">
        <v>3</v>
      </c>
      <c r="B141" s="35">
        <v>50</v>
      </c>
      <c r="I141"/>
    </row>
    <row r="142" spans="1:9" ht="15" thickBot="1" x14ac:dyDescent="0.35">
      <c r="A142" s="29">
        <v>3</v>
      </c>
      <c r="B142" s="35">
        <v>50</v>
      </c>
      <c r="I142"/>
    </row>
    <row r="143" spans="1:9" ht="15" thickBot="1" x14ac:dyDescent="0.35">
      <c r="A143" s="29">
        <v>3</v>
      </c>
      <c r="B143" s="35">
        <v>50</v>
      </c>
      <c r="I143"/>
    </row>
    <row r="144" spans="1:9" ht="15" thickBot="1" x14ac:dyDescent="0.35">
      <c r="A144" s="29">
        <v>3</v>
      </c>
      <c r="B144" s="35">
        <v>50</v>
      </c>
      <c r="I144"/>
    </row>
    <row r="145" spans="1:9" ht="15" thickBot="1" x14ac:dyDescent="0.35">
      <c r="A145" s="29">
        <v>3</v>
      </c>
      <c r="B145" s="35">
        <v>50</v>
      </c>
      <c r="I145"/>
    </row>
    <row r="146" spans="1:9" ht="15" thickBot="1" x14ac:dyDescent="0.35">
      <c r="A146" s="29">
        <v>3</v>
      </c>
      <c r="B146" s="35">
        <v>50</v>
      </c>
      <c r="I146"/>
    </row>
    <row r="147" spans="1:9" ht="15" thickBot="1" x14ac:dyDescent="0.35">
      <c r="A147" s="29">
        <v>3</v>
      </c>
      <c r="B147" s="35">
        <v>50</v>
      </c>
      <c r="I147"/>
    </row>
    <row r="148" spans="1:9" ht="15" thickBot="1" x14ac:dyDescent="0.35">
      <c r="A148" s="29">
        <v>3</v>
      </c>
      <c r="B148" s="35">
        <v>200</v>
      </c>
      <c r="I148"/>
    </row>
    <row r="149" spans="1:9" ht="15" thickBot="1" x14ac:dyDescent="0.35">
      <c r="A149" s="29">
        <v>3</v>
      </c>
      <c r="B149" s="35">
        <v>200</v>
      </c>
      <c r="I149"/>
    </row>
    <row r="150" spans="1:9" ht="15" thickBot="1" x14ac:dyDescent="0.35">
      <c r="A150" s="29">
        <v>3</v>
      </c>
      <c r="B150" s="35">
        <v>100</v>
      </c>
      <c r="I150"/>
    </row>
    <row r="151" spans="1:9" ht="15" thickBot="1" x14ac:dyDescent="0.35">
      <c r="A151" s="29">
        <v>3</v>
      </c>
      <c r="B151" s="35">
        <v>100</v>
      </c>
      <c r="I151"/>
    </row>
    <row r="152" spans="1:9" ht="15" thickBot="1" x14ac:dyDescent="0.35">
      <c r="A152" s="29">
        <v>3</v>
      </c>
      <c r="B152" s="35">
        <v>100</v>
      </c>
      <c r="I152"/>
    </row>
    <row r="153" spans="1:9" ht="15" thickBot="1" x14ac:dyDescent="0.35">
      <c r="A153" s="29">
        <v>3</v>
      </c>
      <c r="B153" s="35">
        <v>100</v>
      </c>
      <c r="I153"/>
    </row>
    <row r="154" spans="1:9" ht="15" thickBot="1" x14ac:dyDescent="0.35">
      <c r="A154" s="29">
        <v>3</v>
      </c>
      <c r="B154" s="35">
        <v>100</v>
      </c>
      <c r="I154"/>
    </row>
    <row r="155" spans="1:9" ht="15" thickBot="1" x14ac:dyDescent="0.35">
      <c r="A155" s="29">
        <v>3</v>
      </c>
      <c r="B155" s="37">
        <v>100</v>
      </c>
      <c r="I155"/>
    </row>
    <row r="156" spans="1:9" x14ac:dyDescent="0.3">
      <c r="A156"/>
      <c r="B156"/>
      <c r="I156"/>
    </row>
    <row r="157" spans="1:9" ht="14.5" x14ac:dyDescent="0.3">
      <c r="A157" s="30">
        <v>6</v>
      </c>
      <c r="B157" s="38">
        <v>200</v>
      </c>
      <c r="I157"/>
    </row>
    <row r="158" spans="1:9" ht="14.5" x14ac:dyDescent="0.3">
      <c r="A158" s="30">
        <v>6</v>
      </c>
      <c r="B158" s="35">
        <v>200</v>
      </c>
      <c r="I158"/>
    </row>
    <row r="159" spans="1:9" ht="14.5" x14ac:dyDescent="0.3">
      <c r="A159" s="30">
        <v>6</v>
      </c>
      <c r="B159" s="35">
        <v>200</v>
      </c>
      <c r="I159"/>
    </row>
    <row r="160" spans="1:9" ht="14.5" x14ac:dyDescent="0.3">
      <c r="A160" s="30">
        <v>6</v>
      </c>
      <c r="B160" s="35">
        <v>200</v>
      </c>
      <c r="I160"/>
    </row>
    <row r="161" spans="1:9" ht="14.5" x14ac:dyDescent="0.3">
      <c r="A161" s="30">
        <v>6</v>
      </c>
      <c r="B161" s="35">
        <v>200</v>
      </c>
      <c r="I161"/>
    </row>
    <row r="162" spans="1:9" ht="14.5" x14ac:dyDescent="0.3">
      <c r="A162" s="30">
        <v>6</v>
      </c>
      <c r="B162" s="35">
        <v>50</v>
      </c>
      <c r="I162"/>
    </row>
    <row r="163" spans="1:9" ht="14.5" x14ac:dyDescent="0.3">
      <c r="A163" s="30">
        <v>6</v>
      </c>
      <c r="B163" s="35">
        <v>300</v>
      </c>
      <c r="I163"/>
    </row>
    <row r="164" spans="1:9" ht="14.5" x14ac:dyDescent="0.3">
      <c r="A164" s="30">
        <v>6</v>
      </c>
      <c r="B164" s="35">
        <v>50</v>
      </c>
      <c r="I164"/>
    </row>
    <row r="165" spans="1:9" ht="14.5" x14ac:dyDescent="0.3">
      <c r="A165" s="30">
        <v>6</v>
      </c>
      <c r="B165" s="35">
        <v>200</v>
      </c>
      <c r="I165"/>
    </row>
    <row r="166" spans="1:9" ht="14.5" x14ac:dyDescent="0.3">
      <c r="A166" s="30">
        <v>6</v>
      </c>
      <c r="B166" s="35">
        <v>200</v>
      </c>
      <c r="I166"/>
    </row>
    <row r="167" spans="1:9" ht="14.5" x14ac:dyDescent="0.3">
      <c r="A167" s="30">
        <v>6</v>
      </c>
      <c r="B167" s="35">
        <v>50</v>
      </c>
      <c r="I167"/>
    </row>
    <row r="168" spans="1:9" ht="14.5" x14ac:dyDescent="0.3">
      <c r="A168" s="30">
        <v>6</v>
      </c>
      <c r="B168" s="35">
        <v>600</v>
      </c>
      <c r="I168"/>
    </row>
    <row r="169" spans="1:9" ht="14.5" x14ac:dyDescent="0.3">
      <c r="A169" s="30">
        <v>6</v>
      </c>
      <c r="B169" s="35">
        <v>600</v>
      </c>
      <c r="I169"/>
    </row>
    <row r="170" spans="1:9" ht="14.5" x14ac:dyDescent="0.3">
      <c r="A170" s="30">
        <v>6</v>
      </c>
      <c r="B170" s="35">
        <v>600</v>
      </c>
      <c r="I170"/>
    </row>
    <row r="171" spans="1:9" ht="14.5" x14ac:dyDescent="0.3">
      <c r="A171" s="30">
        <v>6</v>
      </c>
      <c r="B171" s="35">
        <v>50</v>
      </c>
      <c r="I171"/>
    </row>
    <row r="172" spans="1:9" ht="15" thickBot="1" x14ac:dyDescent="0.35">
      <c r="A172" s="30">
        <v>6</v>
      </c>
      <c r="B172" s="37">
        <v>50</v>
      </c>
      <c r="I172"/>
    </row>
    <row r="173" spans="1:9" x14ac:dyDescent="0.3">
      <c r="A173"/>
      <c r="B173"/>
      <c r="I173"/>
    </row>
    <row r="174" spans="1:9" ht="14.5" x14ac:dyDescent="0.3">
      <c r="A174" s="30">
        <v>2</v>
      </c>
      <c r="B174" s="38">
        <v>50</v>
      </c>
      <c r="I174"/>
    </row>
    <row r="175" spans="1:9" ht="14.5" x14ac:dyDescent="0.3">
      <c r="A175" s="30">
        <v>2</v>
      </c>
      <c r="B175" s="35">
        <v>50</v>
      </c>
      <c r="I175"/>
    </row>
    <row r="176" spans="1:9" ht="14.5" x14ac:dyDescent="0.3">
      <c r="A176" s="30">
        <v>2</v>
      </c>
      <c r="B176" s="35">
        <v>50</v>
      </c>
      <c r="I176"/>
    </row>
    <row r="177" spans="1:9" ht="14.5" x14ac:dyDescent="0.3">
      <c r="A177" s="30">
        <v>2</v>
      </c>
      <c r="B177" s="35">
        <v>50</v>
      </c>
      <c r="I177"/>
    </row>
    <row r="178" spans="1:9" ht="14.5" x14ac:dyDescent="0.3">
      <c r="A178" s="30">
        <v>2</v>
      </c>
      <c r="B178" s="35">
        <v>50</v>
      </c>
      <c r="I178"/>
    </row>
    <row r="179" spans="1:9" ht="14.5" x14ac:dyDescent="0.3">
      <c r="A179" s="30">
        <v>2</v>
      </c>
      <c r="B179" s="35">
        <v>50</v>
      </c>
      <c r="I179"/>
    </row>
    <row r="180" spans="1:9" ht="14.5" x14ac:dyDescent="0.3">
      <c r="A180" s="30">
        <v>2</v>
      </c>
      <c r="B180" s="35">
        <v>100</v>
      </c>
      <c r="I180"/>
    </row>
    <row r="181" spans="1:9" ht="14.5" x14ac:dyDescent="0.3">
      <c r="A181" s="30">
        <v>2</v>
      </c>
      <c r="B181" s="35">
        <v>100</v>
      </c>
      <c r="I181"/>
    </row>
    <row r="182" spans="1:9" ht="14.5" x14ac:dyDescent="0.3">
      <c r="A182" s="30">
        <v>2</v>
      </c>
      <c r="B182" s="35">
        <v>100</v>
      </c>
      <c r="I182"/>
    </row>
    <row r="183" spans="1:9" ht="14.5" x14ac:dyDescent="0.3">
      <c r="A183" s="30">
        <v>2</v>
      </c>
      <c r="B183" s="35">
        <v>50</v>
      </c>
      <c r="I183"/>
    </row>
    <row r="184" spans="1:9" ht="14.5" x14ac:dyDescent="0.3">
      <c r="A184" s="30">
        <v>2</v>
      </c>
      <c r="B184" s="35">
        <v>50</v>
      </c>
      <c r="I184"/>
    </row>
    <row r="185" spans="1:9" ht="14.5" x14ac:dyDescent="0.3">
      <c r="A185" s="30">
        <v>2</v>
      </c>
      <c r="B185" s="35">
        <v>50</v>
      </c>
      <c r="I185"/>
    </row>
    <row r="186" spans="1:9" ht="14.5" x14ac:dyDescent="0.3">
      <c r="A186" s="30">
        <v>2</v>
      </c>
      <c r="B186" s="35">
        <v>50</v>
      </c>
      <c r="I186"/>
    </row>
    <row r="187" spans="1:9" ht="14.5" x14ac:dyDescent="0.3">
      <c r="A187" s="30">
        <v>2</v>
      </c>
      <c r="B187" s="35">
        <v>50</v>
      </c>
      <c r="I187"/>
    </row>
    <row r="188" spans="1:9" ht="14.5" x14ac:dyDescent="0.3">
      <c r="A188" s="30">
        <v>2</v>
      </c>
      <c r="B188" s="35">
        <v>50</v>
      </c>
      <c r="I188"/>
    </row>
    <row r="189" spans="1:9" ht="14.5" x14ac:dyDescent="0.3">
      <c r="A189" s="30">
        <v>2</v>
      </c>
      <c r="B189" s="35">
        <v>50</v>
      </c>
      <c r="I189"/>
    </row>
    <row r="190" spans="1:9" ht="14.5" x14ac:dyDescent="0.3">
      <c r="A190" s="30">
        <v>2</v>
      </c>
      <c r="B190" s="35">
        <v>50</v>
      </c>
      <c r="I190"/>
    </row>
    <row r="191" spans="1:9" ht="14.5" x14ac:dyDescent="0.3">
      <c r="A191" s="30">
        <v>2</v>
      </c>
      <c r="B191" s="35">
        <v>50</v>
      </c>
      <c r="I191"/>
    </row>
    <row r="192" spans="1:9" ht="14.5" x14ac:dyDescent="0.3">
      <c r="A192" s="30">
        <v>2</v>
      </c>
      <c r="B192" s="35">
        <v>50</v>
      </c>
      <c r="I192"/>
    </row>
    <row r="193" spans="1:9" ht="14.5" x14ac:dyDescent="0.3">
      <c r="A193" s="30">
        <v>2</v>
      </c>
      <c r="B193" s="35">
        <v>80</v>
      </c>
      <c r="I193"/>
    </row>
    <row r="194" spans="1:9" ht="14.5" x14ac:dyDescent="0.3">
      <c r="A194" s="30">
        <v>2</v>
      </c>
      <c r="B194" s="35">
        <v>50</v>
      </c>
      <c r="I194"/>
    </row>
    <row r="195" spans="1:9" ht="14.5" x14ac:dyDescent="0.3">
      <c r="A195" s="30">
        <v>2</v>
      </c>
      <c r="B195" s="35">
        <v>300</v>
      </c>
      <c r="I195"/>
    </row>
    <row r="196" spans="1:9" ht="14.5" x14ac:dyDescent="0.3">
      <c r="A196" s="30">
        <v>2</v>
      </c>
      <c r="B196" s="35">
        <v>50</v>
      </c>
      <c r="I196"/>
    </row>
    <row r="197" spans="1:9" ht="14.5" x14ac:dyDescent="0.3">
      <c r="A197" s="30">
        <v>2</v>
      </c>
      <c r="B197" s="35">
        <v>50</v>
      </c>
      <c r="I197"/>
    </row>
    <row r="198" spans="1:9" ht="14.5" x14ac:dyDescent="0.3">
      <c r="A198" s="30">
        <v>2</v>
      </c>
      <c r="B198" s="35">
        <v>50</v>
      </c>
      <c r="I198"/>
    </row>
    <row r="199" spans="1:9" ht="14.5" x14ac:dyDescent="0.3">
      <c r="A199" s="30">
        <v>2</v>
      </c>
      <c r="B199" s="35">
        <v>50</v>
      </c>
      <c r="I199"/>
    </row>
    <row r="200" spans="1:9" ht="14.5" x14ac:dyDescent="0.3">
      <c r="A200" s="30">
        <v>2</v>
      </c>
      <c r="B200" s="35">
        <v>50</v>
      </c>
      <c r="I200"/>
    </row>
    <row r="201" spans="1:9" ht="14.5" x14ac:dyDescent="0.3">
      <c r="A201" s="30">
        <v>2</v>
      </c>
      <c r="B201" s="35">
        <v>50</v>
      </c>
      <c r="I201"/>
    </row>
    <row r="202" spans="1:9" ht="14.5" x14ac:dyDescent="0.3">
      <c r="A202" s="30">
        <v>2</v>
      </c>
      <c r="B202" s="35">
        <v>100</v>
      </c>
      <c r="I202"/>
    </row>
    <row r="203" spans="1:9" ht="14.5" x14ac:dyDescent="0.3">
      <c r="A203" s="30">
        <v>2</v>
      </c>
      <c r="B203" s="35">
        <v>100</v>
      </c>
      <c r="I203"/>
    </row>
    <row r="204" spans="1:9" ht="14.5" x14ac:dyDescent="0.3">
      <c r="A204" s="30">
        <v>2</v>
      </c>
      <c r="B204" s="35">
        <v>50</v>
      </c>
      <c r="I204"/>
    </row>
    <row r="205" spans="1:9" ht="14.5" x14ac:dyDescent="0.3">
      <c r="A205" s="30">
        <v>2</v>
      </c>
      <c r="B205" s="35">
        <v>150</v>
      </c>
      <c r="I205"/>
    </row>
    <row r="206" spans="1:9" ht="14.5" x14ac:dyDescent="0.3">
      <c r="A206" s="30">
        <v>2</v>
      </c>
      <c r="B206" s="35">
        <v>80</v>
      </c>
      <c r="I206"/>
    </row>
    <row r="207" spans="1:9" ht="14.5" x14ac:dyDescent="0.3">
      <c r="A207" s="30">
        <v>2</v>
      </c>
      <c r="B207" s="35">
        <v>80</v>
      </c>
      <c r="I207"/>
    </row>
    <row r="208" spans="1:9" ht="14.5" x14ac:dyDescent="0.3">
      <c r="A208" s="30">
        <v>2</v>
      </c>
      <c r="B208" s="35">
        <v>50</v>
      </c>
      <c r="I208"/>
    </row>
    <row r="209" spans="1:9" ht="14.5" x14ac:dyDescent="0.3">
      <c r="A209" s="30">
        <v>2</v>
      </c>
      <c r="B209" s="35">
        <v>80</v>
      </c>
      <c r="I209"/>
    </row>
    <row r="210" spans="1:9" ht="14.5" x14ac:dyDescent="0.3">
      <c r="A210" s="30">
        <v>2</v>
      </c>
      <c r="B210" s="35">
        <v>50</v>
      </c>
      <c r="I210"/>
    </row>
    <row r="211" spans="1:9" ht="14.5" x14ac:dyDescent="0.3">
      <c r="A211" s="30">
        <v>2</v>
      </c>
      <c r="B211" s="35">
        <v>50</v>
      </c>
      <c r="I211"/>
    </row>
    <row r="212" spans="1:9" ht="14.5" x14ac:dyDescent="0.3">
      <c r="A212" s="30">
        <v>2</v>
      </c>
      <c r="B212" s="35">
        <v>50</v>
      </c>
      <c r="I212"/>
    </row>
    <row r="213" spans="1:9" ht="14.5" x14ac:dyDescent="0.3">
      <c r="A213" s="30">
        <v>2</v>
      </c>
      <c r="B213" s="35">
        <v>80</v>
      </c>
      <c r="I213"/>
    </row>
    <row r="214" spans="1:9" ht="14.5" x14ac:dyDescent="0.3">
      <c r="A214" s="30">
        <v>2</v>
      </c>
      <c r="B214" s="35">
        <v>100</v>
      </c>
      <c r="I214"/>
    </row>
    <row r="215" spans="1:9" ht="14.5" x14ac:dyDescent="0.3">
      <c r="A215" s="30">
        <v>2</v>
      </c>
      <c r="B215" s="35">
        <v>100</v>
      </c>
      <c r="I215"/>
    </row>
    <row r="216" spans="1:9" ht="14.5" x14ac:dyDescent="0.3">
      <c r="A216" s="30">
        <v>2</v>
      </c>
      <c r="B216" s="35">
        <v>50</v>
      </c>
      <c r="I216"/>
    </row>
    <row r="217" spans="1:9" ht="14.5" x14ac:dyDescent="0.3">
      <c r="A217" s="30">
        <v>2</v>
      </c>
      <c r="B217" s="35">
        <v>50</v>
      </c>
      <c r="I217"/>
    </row>
    <row r="218" spans="1:9" ht="14.5" x14ac:dyDescent="0.3">
      <c r="A218" s="30">
        <v>2</v>
      </c>
      <c r="B218" s="35">
        <v>50</v>
      </c>
      <c r="I218"/>
    </row>
    <row r="219" spans="1:9" ht="14.5" x14ac:dyDescent="0.3">
      <c r="A219" s="30">
        <v>2</v>
      </c>
      <c r="B219" s="35">
        <v>50</v>
      </c>
      <c r="I219"/>
    </row>
    <row r="220" spans="1:9" ht="14.5" x14ac:dyDescent="0.3">
      <c r="A220" s="30">
        <v>2</v>
      </c>
      <c r="B220" s="35">
        <v>50</v>
      </c>
      <c r="I220"/>
    </row>
    <row r="221" spans="1:9" ht="14.5" x14ac:dyDescent="0.3">
      <c r="A221" s="30">
        <v>2</v>
      </c>
      <c r="B221" s="35">
        <v>50</v>
      </c>
      <c r="I221"/>
    </row>
    <row r="222" spans="1:9" ht="14.5" x14ac:dyDescent="0.3">
      <c r="A222" s="30">
        <v>2</v>
      </c>
      <c r="B222" s="35">
        <v>50</v>
      </c>
      <c r="I222"/>
    </row>
    <row r="223" spans="1:9" ht="14.5" x14ac:dyDescent="0.3">
      <c r="A223" s="30">
        <v>2</v>
      </c>
      <c r="B223" s="35">
        <v>50</v>
      </c>
      <c r="I223"/>
    </row>
    <row r="224" spans="1:9" ht="14.5" x14ac:dyDescent="0.3">
      <c r="A224" s="30">
        <v>2</v>
      </c>
      <c r="B224" s="35">
        <v>50</v>
      </c>
      <c r="I224"/>
    </row>
    <row r="225" spans="1:9" ht="14.5" x14ac:dyDescent="0.3">
      <c r="A225" s="30">
        <v>2</v>
      </c>
      <c r="B225" s="35">
        <v>200</v>
      </c>
      <c r="I225"/>
    </row>
    <row r="226" spans="1:9" ht="14.5" x14ac:dyDescent="0.3">
      <c r="A226" s="30">
        <v>2</v>
      </c>
      <c r="B226" s="35">
        <v>80</v>
      </c>
      <c r="I226"/>
    </row>
    <row r="227" spans="1:9" ht="14.5" x14ac:dyDescent="0.3">
      <c r="A227" s="30">
        <v>2</v>
      </c>
      <c r="B227" s="35">
        <v>50</v>
      </c>
      <c r="I227"/>
    </row>
    <row r="228" spans="1:9" ht="14.5" x14ac:dyDescent="0.3">
      <c r="A228" s="30">
        <v>2</v>
      </c>
      <c r="B228" s="35">
        <v>150</v>
      </c>
      <c r="I228"/>
    </row>
    <row r="229" spans="1:9" ht="14.5" x14ac:dyDescent="0.3">
      <c r="A229" s="30">
        <v>2</v>
      </c>
      <c r="B229" s="35">
        <v>150</v>
      </c>
      <c r="I229"/>
    </row>
    <row r="230" spans="1:9" ht="14.5" x14ac:dyDescent="0.3">
      <c r="A230" s="30">
        <v>2</v>
      </c>
      <c r="B230" s="35">
        <v>80</v>
      </c>
      <c r="I230"/>
    </row>
    <row r="231" spans="1:9" ht="14.5" x14ac:dyDescent="0.3">
      <c r="A231" s="30">
        <v>2</v>
      </c>
      <c r="B231" s="35">
        <v>50</v>
      </c>
      <c r="I231"/>
    </row>
    <row r="232" spans="1:9" ht="14.5" x14ac:dyDescent="0.3">
      <c r="A232" s="30">
        <v>2</v>
      </c>
      <c r="B232" s="35">
        <v>50</v>
      </c>
      <c r="I232"/>
    </row>
    <row r="233" spans="1:9" ht="14.5" x14ac:dyDescent="0.3">
      <c r="A233" s="30">
        <v>2</v>
      </c>
      <c r="B233" s="35">
        <v>100</v>
      </c>
      <c r="I233"/>
    </row>
    <row r="234" spans="1:9" ht="14.5" x14ac:dyDescent="0.3">
      <c r="A234" s="30">
        <v>2</v>
      </c>
      <c r="B234" s="35">
        <v>150</v>
      </c>
      <c r="I234"/>
    </row>
    <row r="235" spans="1:9" ht="14.5" x14ac:dyDescent="0.3">
      <c r="A235" s="30">
        <v>2</v>
      </c>
      <c r="B235" s="35">
        <v>150</v>
      </c>
      <c r="I235"/>
    </row>
    <row r="236" spans="1:9" ht="14.5" x14ac:dyDescent="0.3">
      <c r="A236" s="30">
        <v>2</v>
      </c>
      <c r="B236" s="35">
        <v>50</v>
      </c>
      <c r="I236"/>
    </row>
    <row r="237" spans="1:9" ht="14.5" x14ac:dyDescent="0.3">
      <c r="A237" s="30">
        <v>2</v>
      </c>
      <c r="B237" s="35">
        <v>80</v>
      </c>
      <c r="I237"/>
    </row>
    <row r="238" spans="1:9" ht="14.5" x14ac:dyDescent="0.3">
      <c r="A238" s="30">
        <v>2</v>
      </c>
      <c r="B238" s="35">
        <v>80</v>
      </c>
      <c r="I238"/>
    </row>
    <row r="239" spans="1:9" ht="14.5" x14ac:dyDescent="0.3">
      <c r="A239" s="30">
        <v>2</v>
      </c>
      <c r="B239" s="35">
        <v>50</v>
      </c>
      <c r="I239"/>
    </row>
    <row r="240" spans="1:9" ht="14.5" x14ac:dyDescent="0.3">
      <c r="A240" s="30">
        <v>2</v>
      </c>
      <c r="B240" s="35">
        <v>250</v>
      </c>
      <c r="I240"/>
    </row>
    <row r="241" spans="1:9" ht="14.5" x14ac:dyDescent="0.3">
      <c r="A241" s="30">
        <v>2</v>
      </c>
      <c r="B241" s="35">
        <v>80</v>
      </c>
      <c r="I241"/>
    </row>
    <row r="242" spans="1:9" ht="14.5" x14ac:dyDescent="0.3">
      <c r="A242" s="30">
        <v>2</v>
      </c>
      <c r="B242" s="35">
        <v>150</v>
      </c>
      <c r="I242"/>
    </row>
    <row r="243" spans="1:9" ht="14.5" x14ac:dyDescent="0.3">
      <c r="A243" s="30">
        <v>2</v>
      </c>
      <c r="B243" s="35">
        <v>150</v>
      </c>
      <c r="I243"/>
    </row>
    <row r="244" spans="1:9" ht="14.5" x14ac:dyDescent="0.3">
      <c r="A244" s="30">
        <v>2</v>
      </c>
      <c r="B244" s="35">
        <v>200</v>
      </c>
      <c r="I244"/>
    </row>
    <row r="245" spans="1:9" ht="14.5" x14ac:dyDescent="0.3">
      <c r="A245" s="30">
        <v>2</v>
      </c>
      <c r="B245" s="35">
        <v>200</v>
      </c>
      <c r="I245"/>
    </row>
    <row r="246" spans="1:9" ht="14.5" x14ac:dyDescent="0.3">
      <c r="A246" s="30">
        <v>2</v>
      </c>
      <c r="B246" s="35">
        <v>200</v>
      </c>
      <c r="I246"/>
    </row>
    <row r="247" spans="1:9" ht="15" thickBot="1" x14ac:dyDescent="0.35">
      <c r="A247" s="30">
        <v>2</v>
      </c>
      <c r="B247" s="37">
        <v>50</v>
      </c>
      <c r="I247"/>
    </row>
    <row r="248" spans="1:9" x14ac:dyDescent="0.3">
      <c r="A248"/>
      <c r="B248"/>
      <c r="I248"/>
    </row>
    <row r="249" spans="1:9" ht="14.5" x14ac:dyDescent="0.3">
      <c r="A249" s="30">
        <v>6</v>
      </c>
      <c r="B249" s="38">
        <v>80</v>
      </c>
      <c r="I249"/>
    </row>
    <row r="250" spans="1:9" ht="14.5" x14ac:dyDescent="0.3">
      <c r="A250" s="30">
        <v>6</v>
      </c>
      <c r="B250" s="35">
        <v>80</v>
      </c>
      <c r="I250"/>
    </row>
    <row r="251" spans="1:9" ht="14.5" x14ac:dyDescent="0.3">
      <c r="A251" s="30">
        <v>6</v>
      </c>
      <c r="B251" s="35">
        <v>50</v>
      </c>
      <c r="I251"/>
    </row>
    <row r="252" spans="1:9" ht="14.5" x14ac:dyDescent="0.3">
      <c r="A252" s="30">
        <v>6</v>
      </c>
      <c r="B252" s="35">
        <v>50</v>
      </c>
      <c r="I252"/>
    </row>
    <row r="253" spans="1:9" ht="14.5" x14ac:dyDescent="0.3">
      <c r="A253" s="30">
        <v>6</v>
      </c>
      <c r="B253" s="35">
        <v>50</v>
      </c>
      <c r="I253"/>
    </row>
    <row r="254" spans="1:9" ht="14.5" x14ac:dyDescent="0.3">
      <c r="A254" s="30">
        <v>6</v>
      </c>
      <c r="B254" s="35">
        <v>50</v>
      </c>
      <c r="I254"/>
    </row>
    <row r="255" spans="1:9" ht="14.5" x14ac:dyDescent="0.3">
      <c r="A255" s="30">
        <v>6</v>
      </c>
      <c r="B255" s="35">
        <v>50</v>
      </c>
      <c r="I255"/>
    </row>
    <row r="256" spans="1:9" ht="14.5" x14ac:dyDescent="0.3">
      <c r="A256" s="30">
        <v>6</v>
      </c>
      <c r="B256" s="35">
        <v>50</v>
      </c>
      <c r="I256"/>
    </row>
    <row r="257" spans="1:9" ht="14.5" x14ac:dyDescent="0.3">
      <c r="A257" s="30">
        <v>6</v>
      </c>
      <c r="B257" s="35">
        <v>50</v>
      </c>
      <c r="I257"/>
    </row>
    <row r="258" spans="1:9" ht="14.5" x14ac:dyDescent="0.3">
      <c r="A258" s="30">
        <v>6</v>
      </c>
      <c r="B258" s="35">
        <v>50</v>
      </c>
      <c r="I258"/>
    </row>
    <row r="259" spans="1:9" ht="14.5" x14ac:dyDescent="0.3">
      <c r="A259" s="30">
        <v>6</v>
      </c>
      <c r="B259" s="35">
        <v>50</v>
      </c>
      <c r="I259"/>
    </row>
    <row r="260" spans="1:9" ht="14.5" x14ac:dyDescent="0.3">
      <c r="A260" s="30">
        <v>6</v>
      </c>
      <c r="B260" s="35">
        <v>50</v>
      </c>
      <c r="I260"/>
    </row>
    <row r="261" spans="1:9" ht="14.5" x14ac:dyDescent="0.3">
      <c r="A261" s="30">
        <v>6</v>
      </c>
      <c r="B261" s="35">
        <v>50</v>
      </c>
      <c r="I261"/>
    </row>
    <row r="262" spans="1:9" ht="14.5" x14ac:dyDescent="0.3">
      <c r="A262" s="30">
        <v>6</v>
      </c>
      <c r="B262" s="35">
        <v>50</v>
      </c>
      <c r="I262"/>
    </row>
    <row r="263" spans="1:9" ht="14.5" x14ac:dyDescent="0.3">
      <c r="A263" s="30">
        <v>6</v>
      </c>
      <c r="B263" s="35">
        <v>50</v>
      </c>
      <c r="I263"/>
    </row>
    <row r="264" spans="1:9" ht="14.5" x14ac:dyDescent="0.3">
      <c r="A264" s="30">
        <v>6</v>
      </c>
      <c r="B264" s="35">
        <v>50</v>
      </c>
      <c r="I264"/>
    </row>
    <row r="265" spans="1:9" ht="14.5" x14ac:dyDescent="0.3">
      <c r="A265" s="30">
        <v>6</v>
      </c>
      <c r="B265" s="35">
        <v>80</v>
      </c>
      <c r="I265"/>
    </row>
    <row r="266" spans="1:9" ht="14.5" x14ac:dyDescent="0.3">
      <c r="A266" s="30">
        <v>6</v>
      </c>
      <c r="B266" s="35">
        <v>80</v>
      </c>
      <c r="I266"/>
    </row>
    <row r="267" spans="1:9" ht="14.5" x14ac:dyDescent="0.3">
      <c r="A267" s="30">
        <v>6</v>
      </c>
      <c r="B267" s="35">
        <v>80</v>
      </c>
      <c r="I267"/>
    </row>
    <row r="268" spans="1:9" ht="14.5" x14ac:dyDescent="0.3">
      <c r="A268" s="30">
        <v>6</v>
      </c>
      <c r="B268" s="35">
        <v>80</v>
      </c>
      <c r="I268"/>
    </row>
    <row r="269" spans="1:9" ht="14.5" x14ac:dyDescent="0.3">
      <c r="A269" s="30">
        <v>6</v>
      </c>
      <c r="B269" s="35">
        <v>80</v>
      </c>
      <c r="I269"/>
    </row>
    <row r="270" spans="1:9" ht="14.5" x14ac:dyDescent="0.3">
      <c r="A270" s="30">
        <v>6</v>
      </c>
      <c r="B270" s="35">
        <v>80</v>
      </c>
      <c r="I270"/>
    </row>
    <row r="271" spans="1:9" ht="14.5" x14ac:dyDescent="0.3">
      <c r="A271" s="30">
        <v>6</v>
      </c>
      <c r="B271" s="35">
        <v>80</v>
      </c>
      <c r="I271"/>
    </row>
    <row r="272" spans="1:9" ht="14.5" x14ac:dyDescent="0.3">
      <c r="A272" s="30">
        <v>6</v>
      </c>
      <c r="B272" s="35">
        <v>80</v>
      </c>
      <c r="I272"/>
    </row>
    <row r="273" spans="1:9" ht="14.5" x14ac:dyDescent="0.3">
      <c r="A273" s="30">
        <v>6</v>
      </c>
      <c r="B273" s="35">
        <v>80</v>
      </c>
      <c r="I273"/>
    </row>
    <row r="274" spans="1:9" ht="14.5" x14ac:dyDescent="0.3">
      <c r="A274" s="30">
        <v>6</v>
      </c>
      <c r="B274" s="35">
        <v>50</v>
      </c>
      <c r="I274"/>
    </row>
    <row r="275" spans="1:9" ht="14.5" x14ac:dyDescent="0.3">
      <c r="A275" s="30">
        <v>6</v>
      </c>
      <c r="B275" s="35">
        <v>50</v>
      </c>
      <c r="I275"/>
    </row>
    <row r="276" spans="1:9" ht="14.5" x14ac:dyDescent="0.3">
      <c r="A276" s="30">
        <v>6</v>
      </c>
      <c r="B276" s="35">
        <v>50</v>
      </c>
      <c r="I276"/>
    </row>
    <row r="277" spans="1:9" ht="14.5" x14ac:dyDescent="0.3">
      <c r="A277" s="30">
        <v>6</v>
      </c>
      <c r="B277" s="35">
        <v>50</v>
      </c>
      <c r="I277"/>
    </row>
    <row r="278" spans="1:9" ht="14.5" x14ac:dyDescent="0.3">
      <c r="A278" s="30">
        <v>6</v>
      </c>
      <c r="B278" s="35">
        <v>50</v>
      </c>
      <c r="I278"/>
    </row>
    <row r="279" spans="1:9" x14ac:dyDescent="0.3">
      <c r="A279"/>
      <c r="B279"/>
      <c r="I279"/>
    </row>
    <row r="280" spans="1:9" ht="14.5" x14ac:dyDescent="0.3">
      <c r="A280" s="31">
        <v>1</v>
      </c>
      <c r="B280" s="39">
        <v>50</v>
      </c>
      <c r="I280"/>
    </row>
    <row r="281" spans="1:9" ht="14.5" x14ac:dyDescent="0.3">
      <c r="A281" s="31">
        <v>1</v>
      </c>
      <c r="B281" s="40">
        <v>50</v>
      </c>
      <c r="I281"/>
    </row>
    <row r="282" spans="1:9" ht="14.5" x14ac:dyDescent="0.3">
      <c r="A282" s="31">
        <v>1</v>
      </c>
      <c r="B282" s="40">
        <v>50</v>
      </c>
      <c r="I282"/>
    </row>
    <row r="283" spans="1:9" ht="14.5" x14ac:dyDescent="0.3">
      <c r="A283" s="31">
        <v>1</v>
      </c>
      <c r="B283" s="40">
        <v>50</v>
      </c>
      <c r="I283"/>
    </row>
    <row r="284" spans="1:9" ht="14.5" x14ac:dyDescent="0.3">
      <c r="A284" s="31">
        <v>1</v>
      </c>
      <c r="B284" s="40">
        <v>50</v>
      </c>
      <c r="I284"/>
    </row>
    <row r="285" spans="1:9" ht="14.5" x14ac:dyDescent="0.3">
      <c r="A285" s="31">
        <v>2</v>
      </c>
      <c r="B285" s="40">
        <v>150</v>
      </c>
      <c r="I285"/>
    </row>
    <row r="286" spans="1:9" ht="14.5" x14ac:dyDescent="0.3">
      <c r="A286" s="31">
        <v>1</v>
      </c>
      <c r="B286" s="40">
        <v>150</v>
      </c>
      <c r="I286"/>
    </row>
    <row r="287" spans="1:9" ht="14.5" x14ac:dyDescent="0.3">
      <c r="A287" s="31">
        <v>1</v>
      </c>
      <c r="B287" s="40">
        <v>150</v>
      </c>
      <c r="I287"/>
    </row>
    <row r="288" spans="1:9" ht="14.5" x14ac:dyDescent="0.3">
      <c r="A288" s="31">
        <v>1</v>
      </c>
      <c r="B288" s="40">
        <v>150</v>
      </c>
      <c r="I288"/>
    </row>
    <row r="289" spans="1:9" ht="14.5" x14ac:dyDescent="0.3">
      <c r="A289" s="31">
        <v>1</v>
      </c>
      <c r="B289" s="40">
        <v>150</v>
      </c>
      <c r="I289"/>
    </row>
    <row r="290" spans="1:9" ht="14.5" x14ac:dyDescent="0.3">
      <c r="A290" s="31">
        <v>1</v>
      </c>
      <c r="B290" s="40">
        <v>50</v>
      </c>
      <c r="I290"/>
    </row>
    <row r="291" spans="1:9" ht="14.5" x14ac:dyDescent="0.3">
      <c r="A291" s="31">
        <v>1</v>
      </c>
      <c r="B291" s="40">
        <v>50</v>
      </c>
      <c r="I291"/>
    </row>
    <row r="292" spans="1:9" ht="14.5" x14ac:dyDescent="0.3">
      <c r="A292" s="31">
        <v>1</v>
      </c>
      <c r="B292" s="40">
        <v>50</v>
      </c>
      <c r="I292"/>
    </row>
    <row r="293" spans="1:9" ht="14.5" x14ac:dyDescent="0.3">
      <c r="A293" s="31">
        <v>1</v>
      </c>
      <c r="B293" s="40">
        <v>50</v>
      </c>
      <c r="I293"/>
    </row>
    <row r="294" spans="1:9" ht="14.5" x14ac:dyDescent="0.3">
      <c r="A294" s="31">
        <v>1</v>
      </c>
      <c r="B294" s="40">
        <v>80</v>
      </c>
      <c r="I294"/>
    </row>
    <row r="295" spans="1:9" ht="14.5" x14ac:dyDescent="0.3">
      <c r="A295" s="31">
        <v>1</v>
      </c>
      <c r="B295" s="40">
        <v>80</v>
      </c>
      <c r="I295"/>
    </row>
    <row r="296" spans="1:9" ht="14.5" x14ac:dyDescent="0.3">
      <c r="A296" s="31">
        <v>1</v>
      </c>
      <c r="B296" s="40">
        <v>100</v>
      </c>
      <c r="I296"/>
    </row>
    <row r="297" spans="1:9" ht="14.5" x14ac:dyDescent="0.3">
      <c r="A297" s="31">
        <v>1</v>
      </c>
      <c r="B297" s="40">
        <v>100</v>
      </c>
      <c r="I297"/>
    </row>
    <row r="298" spans="1:9" ht="14.5" x14ac:dyDescent="0.3">
      <c r="A298" s="31">
        <v>1</v>
      </c>
      <c r="B298" s="40">
        <v>100</v>
      </c>
      <c r="I298"/>
    </row>
    <row r="299" spans="1:9" ht="14.5" x14ac:dyDescent="0.3">
      <c r="A299" s="31">
        <v>1</v>
      </c>
      <c r="B299" s="40">
        <v>100</v>
      </c>
      <c r="I299"/>
    </row>
    <row r="300" spans="1:9" ht="14.5" x14ac:dyDescent="0.3">
      <c r="A300" s="31">
        <v>1</v>
      </c>
      <c r="B300" s="40">
        <v>50</v>
      </c>
      <c r="I300"/>
    </row>
    <row r="301" spans="1:9" ht="14.5" x14ac:dyDescent="0.3">
      <c r="A301" s="31">
        <v>1</v>
      </c>
      <c r="B301" s="40">
        <v>50</v>
      </c>
      <c r="I301"/>
    </row>
    <row r="302" spans="1:9" ht="14.5" x14ac:dyDescent="0.3">
      <c r="A302" s="31">
        <v>1</v>
      </c>
      <c r="B302" s="40">
        <v>50</v>
      </c>
      <c r="I302"/>
    </row>
    <row r="303" spans="1:9" ht="14.5" x14ac:dyDescent="0.3">
      <c r="A303" s="31">
        <v>1</v>
      </c>
      <c r="B303" s="40">
        <v>50</v>
      </c>
      <c r="I303"/>
    </row>
    <row r="304" spans="1:9" ht="14.5" x14ac:dyDescent="0.3">
      <c r="A304" s="31">
        <v>1</v>
      </c>
      <c r="B304" s="40">
        <v>50</v>
      </c>
      <c r="I304"/>
    </row>
    <row r="305" spans="1:9" ht="14.5" x14ac:dyDescent="0.3">
      <c r="A305" s="31">
        <v>1</v>
      </c>
      <c r="B305" s="40">
        <v>50</v>
      </c>
      <c r="I305"/>
    </row>
    <row r="306" spans="1:9" ht="14.5" x14ac:dyDescent="0.3">
      <c r="A306" s="31">
        <v>1</v>
      </c>
      <c r="B306" s="40">
        <v>50</v>
      </c>
      <c r="I306"/>
    </row>
    <row r="307" spans="1:9" ht="14.5" x14ac:dyDescent="0.3">
      <c r="A307" s="31">
        <v>1</v>
      </c>
      <c r="B307" s="40">
        <v>50</v>
      </c>
      <c r="I307"/>
    </row>
    <row r="308" spans="1:9" ht="14.5" x14ac:dyDescent="0.3">
      <c r="A308" s="31">
        <v>1</v>
      </c>
      <c r="B308" s="40">
        <v>50</v>
      </c>
      <c r="I308"/>
    </row>
    <row r="309" spans="1:9" ht="14.5" x14ac:dyDescent="0.3">
      <c r="A309" s="31">
        <v>1</v>
      </c>
      <c r="B309" s="40">
        <v>80</v>
      </c>
      <c r="I309"/>
    </row>
    <row r="310" spans="1:9" ht="14.5" x14ac:dyDescent="0.3">
      <c r="A310" s="31">
        <v>1</v>
      </c>
      <c r="B310" s="40">
        <v>80</v>
      </c>
      <c r="I310"/>
    </row>
    <row r="311" spans="1:9" ht="14.5" x14ac:dyDescent="0.3">
      <c r="A311" s="31">
        <v>1</v>
      </c>
      <c r="B311" s="40">
        <v>80</v>
      </c>
      <c r="I311"/>
    </row>
    <row r="312" spans="1:9" ht="14.5" x14ac:dyDescent="0.3">
      <c r="A312" s="31">
        <v>1</v>
      </c>
      <c r="B312" s="40">
        <v>80</v>
      </c>
      <c r="I312"/>
    </row>
    <row r="313" spans="1:9" ht="14.5" x14ac:dyDescent="0.3">
      <c r="A313" s="31">
        <v>1</v>
      </c>
      <c r="B313" s="40">
        <v>80</v>
      </c>
      <c r="I313"/>
    </row>
    <row r="314" spans="1:9" ht="14.5" x14ac:dyDescent="0.3">
      <c r="A314" s="31">
        <v>1</v>
      </c>
      <c r="B314" s="40">
        <v>80</v>
      </c>
      <c r="I314"/>
    </row>
    <row r="315" spans="1:9" ht="14.5" x14ac:dyDescent="0.3">
      <c r="A315" s="31">
        <v>1</v>
      </c>
      <c r="B315" s="40">
        <v>80</v>
      </c>
      <c r="I315"/>
    </row>
    <row r="316" spans="1:9" ht="14.5" x14ac:dyDescent="0.3">
      <c r="A316" s="31">
        <v>1</v>
      </c>
      <c r="B316" s="40">
        <v>80</v>
      </c>
      <c r="I316"/>
    </row>
    <row r="317" spans="1:9" ht="14.5" x14ac:dyDescent="0.3">
      <c r="A317" s="31">
        <v>1</v>
      </c>
      <c r="B317" s="40">
        <v>80</v>
      </c>
      <c r="I317"/>
    </row>
    <row r="318" spans="1:9" ht="14.5" x14ac:dyDescent="0.3">
      <c r="A318" s="31">
        <v>1</v>
      </c>
      <c r="B318" s="40">
        <v>80</v>
      </c>
      <c r="I318"/>
    </row>
    <row r="319" spans="1:9" ht="14.5" x14ac:dyDescent="0.3">
      <c r="A319" s="31">
        <v>1</v>
      </c>
      <c r="B319" s="40">
        <v>80</v>
      </c>
      <c r="I319"/>
    </row>
    <row r="320" spans="1:9" ht="14.5" x14ac:dyDescent="0.3">
      <c r="A320" s="31">
        <v>1</v>
      </c>
      <c r="B320" s="40">
        <v>100</v>
      </c>
      <c r="I320"/>
    </row>
    <row r="321" spans="1:9" ht="14.5" x14ac:dyDescent="0.3">
      <c r="A321" s="31">
        <v>1</v>
      </c>
      <c r="B321" s="40">
        <v>100</v>
      </c>
      <c r="I321"/>
    </row>
    <row r="322" spans="1:9" ht="14.5" x14ac:dyDescent="0.3">
      <c r="A322" s="31">
        <v>1</v>
      </c>
      <c r="B322" s="40">
        <v>100</v>
      </c>
      <c r="I322"/>
    </row>
    <row r="323" spans="1:9" ht="14.5" x14ac:dyDescent="0.3">
      <c r="A323" s="31">
        <v>2</v>
      </c>
      <c r="B323" s="40">
        <v>150</v>
      </c>
      <c r="I323"/>
    </row>
    <row r="324" spans="1:9" ht="14.5" x14ac:dyDescent="0.3">
      <c r="A324" s="31">
        <v>1</v>
      </c>
      <c r="B324" s="40">
        <v>100</v>
      </c>
      <c r="I324"/>
    </row>
    <row r="325" spans="1:9" ht="14.5" x14ac:dyDescent="0.3">
      <c r="A325" s="31">
        <v>2</v>
      </c>
      <c r="B325" s="40">
        <v>150</v>
      </c>
      <c r="I325"/>
    </row>
    <row r="326" spans="1:9" ht="14.5" x14ac:dyDescent="0.3">
      <c r="A326" s="31">
        <v>2</v>
      </c>
      <c r="B326" s="40">
        <v>200</v>
      </c>
      <c r="I326"/>
    </row>
    <row r="327" spans="1:9" ht="14.5" x14ac:dyDescent="0.3">
      <c r="A327" s="31">
        <v>2</v>
      </c>
      <c r="B327" s="40">
        <v>200</v>
      </c>
      <c r="I327"/>
    </row>
    <row r="328" spans="1:9" ht="14.5" x14ac:dyDescent="0.3">
      <c r="A328" s="31">
        <v>1</v>
      </c>
      <c r="B328" s="40">
        <v>150</v>
      </c>
      <c r="I328"/>
    </row>
    <row r="329" spans="1:9" ht="14.5" x14ac:dyDescent="0.3">
      <c r="A329" s="31">
        <v>1</v>
      </c>
      <c r="B329" s="40">
        <v>150</v>
      </c>
      <c r="I329"/>
    </row>
    <row r="330" spans="1:9" ht="14.5" x14ac:dyDescent="0.3">
      <c r="A330" s="31">
        <v>1</v>
      </c>
      <c r="B330" s="40">
        <v>100</v>
      </c>
      <c r="I330"/>
    </row>
    <row r="331" spans="1:9" ht="14.5" x14ac:dyDescent="0.3">
      <c r="A331" s="31">
        <v>1</v>
      </c>
      <c r="B331" s="40">
        <v>100</v>
      </c>
      <c r="I331"/>
    </row>
    <row r="332" spans="1:9" ht="14.5" x14ac:dyDescent="0.3">
      <c r="A332" s="31">
        <v>1</v>
      </c>
      <c r="B332" s="40">
        <v>50</v>
      </c>
      <c r="I332"/>
    </row>
    <row r="333" spans="1:9" ht="14.5" x14ac:dyDescent="0.3">
      <c r="A333" s="31">
        <v>1</v>
      </c>
      <c r="B333" s="40">
        <v>100</v>
      </c>
      <c r="I333"/>
    </row>
    <row r="334" spans="1:9" ht="14.5" x14ac:dyDescent="0.3">
      <c r="A334" s="31">
        <v>1</v>
      </c>
      <c r="B334" s="40">
        <v>100</v>
      </c>
      <c r="I334"/>
    </row>
    <row r="335" spans="1:9" ht="14.5" x14ac:dyDescent="0.3">
      <c r="A335" s="31">
        <v>1</v>
      </c>
      <c r="B335" s="40">
        <v>100</v>
      </c>
      <c r="I335"/>
    </row>
    <row r="336" spans="1:9" ht="14.5" x14ac:dyDescent="0.3">
      <c r="A336" s="31">
        <v>1</v>
      </c>
      <c r="B336" s="40">
        <v>100</v>
      </c>
      <c r="I336"/>
    </row>
    <row r="337" spans="1:9" ht="14.5" x14ac:dyDescent="0.3">
      <c r="A337" s="31">
        <v>1</v>
      </c>
      <c r="B337" s="40">
        <v>100</v>
      </c>
      <c r="I337"/>
    </row>
    <row r="338" spans="1:9" ht="14.5" x14ac:dyDescent="0.3">
      <c r="A338" s="31">
        <v>1</v>
      </c>
      <c r="B338" s="40">
        <v>100</v>
      </c>
      <c r="I338"/>
    </row>
    <row r="339" spans="1:9" ht="14.5" x14ac:dyDescent="0.3">
      <c r="A339" s="31">
        <v>1</v>
      </c>
      <c r="B339" s="40">
        <v>100</v>
      </c>
      <c r="I339"/>
    </row>
    <row r="340" spans="1:9" ht="14.5" x14ac:dyDescent="0.3">
      <c r="A340" s="31">
        <v>1</v>
      </c>
      <c r="B340" s="40">
        <v>50</v>
      </c>
      <c r="I340"/>
    </row>
    <row r="341" spans="1:9" ht="14.5" x14ac:dyDescent="0.3">
      <c r="A341" s="31">
        <v>1</v>
      </c>
      <c r="B341" s="40">
        <v>100</v>
      </c>
      <c r="I341"/>
    </row>
    <row r="342" spans="1:9" ht="14.5" x14ac:dyDescent="0.3">
      <c r="A342" s="31">
        <v>1</v>
      </c>
      <c r="B342" s="40">
        <v>100</v>
      </c>
      <c r="I342"/>
    </row>
    <row r="343" spans="1:9" ht="14.5" x14ac:dyDescent="0.3">
      <c r="A343" s="31">
        <v>1</v>
      </c>
      <c r="B343" s="40">
        <v>100</v>
      </c>
      <c r="I343"/>
    </row>
    <row r="344" spans="1:9" ht="14.5" x14ac:dyDescent="0.3">
      <c r="A344" s="31">
        <v>1</v>
      </c>
      <c r="B344" s="40">
        <v>150</v>
      </c>
      <c r="I344"/>
    </row>
    <row r="345" spans="1:9" ht="14.5" x14ac:dyDescent="0.3">
      <c r="A345" s="31">
        <v>1</v>
      </c>
      <c r="B345" s="40">
        <v>150</v>
      </c>
      <c r="I345"/>
    </row>
    <row r="346" spans="1:9" ht="14.5" x14ac:dyDescent="0.3">
      <c r="A346" s="31">
        <v>1</v>
      </c>
      <c r="B346" s="40">
        <v>150</v>
      </c>
      <c r="I346"/>
    </row>
    <row r="347" spans="1:9" ht="14.5" x14ac:dyDescent="0.3">
      <c r="A347" s="31">
        <v>1</v>
      </c>
      <c r="B347" s="40">
        <v>100</v>
      </c>
      <c r="I347"/>
    </row>
    <row r="348" spans="1:9" ht="14.5" x14ac:dyDescent="0.3">
      <c r="A348" s="31">
        <v>1</v>
      </c>
      <c r="B348" s="40">
        <v>100</v>
      </c>
      <c r="I348"/>
    </row>
    <row r="349" spans="1:9" ht="14.5" x14ac:dyDescent="0.3">
      <c r="A349" s="31">
        <v>1</v>
      </c>
      <c r="B349" s="40">
        <v>100</v>
      </c>
      <c r="I349"/>
    </row>
    <row r="350" spans="1:9" ht="14.5" x14ac:dyDescent="0.3">
      <c r="A350" s="31">
        <v>1</v>
      </c>
      <c r="B350" s="40">
        <v>100</v>
      </c>
      <c r="I350"/>
    </row>
    <row r="351" spans="1:9" ht="14.5" x14ac:dyDescent="0.3">
      <c r="A351" s="31">
        <v>1</v>
      </c>
      <c r="B351" s="40">
        <v>100</v>
      </c>
      <c r="I351"/>
    </row>
    <row r="352" spans="1:9" ht="14.5" x14ac:dyDescent="0.3">
      <c r="A352" s="31">
        <v>1</v>
      </c>
      <c r="B352" s="40">
        <v>100</v>
      </c>
      <c r="I352"/>
    </row>
    <row r="353" spans="1:9" ht="14.5" x14ac:dyDescent="0.3">
      <c r="A353" s="31">
        <v>1</v>
      </c>
      <c r="B353" s="40">
        <v>50</v>
      </c>
      <c r="I353"/>
    </row>
    <row r="354" spans="1:9" ht="14.5" x14ac:dyDescent="0.3">
      <c r="A354" s="31">
        <v>1</v>
      </c>
      <c r="B354" s="40">
        <v>50</v>
      </c>
      <c r="I354"/>
    </row>
    <row r="355" spans="1:9" ht="14.5" x14ac:dyDescent="0.3">
      <c r="A355" s="31">
        <v>1</v>
      </c>
      <c r="B355" s="40">
        <v>50</v>
      </c>
      <c r="I355"/>
    </row>
    <row r="356" spans="1:9" ht="14.5" x14ac:dyDescent="0.3">
      <c r="A356" s="31">
        <v>1</v>
      </c>
      <c r="B356" s="40">
        <v>100</v>
      </c>
      <c r="I356"/>
    </row>
    <row r="357" spans="1:9" ht="14.5" x14ac:dyDescent="0.3">
      <c r="A357" s="31">
        <v>1</v>
      </c>
      <c r="B357" s="40">
        <v>50</v>
      </c>
      <c r="I357"/>
    </row>
    <row r="358" spans="1:9" ht="14.5" x14ac:dyDescent="0.3">
      <c r="A358" s="31">
        <v>1</v>
      </c>
      <c r="B358" s="40">
        <v>100</v>
      </c>
      <c r="I358"/>
    </row>
    <row r="359" spans="1:9" ht="14.5" x14ac:dyDescent="0.3">
      <c r="A359" s="31">
        <v>1</v>
      </c>
      <c r="B359" s="40">
        <v>100</v>
      </c>
      <c r="I359"/>
    </row>
    <row r="360" spans="1:9" ht="14.5" x14ac:dyDescent="0.3">
      <c r="A360" s="31">
        <v>1</v>
      </c>
      <c r="B360" s="40">
        <v>100</v>
      </c>
      <c r="I360"/>
    </row>
    <row r="361" spans="1:9" ht="14.5" x14ac:dyDescent="0.3">
      <c r="A361" s="31">
        <v>1</v>
      </c>
      <c r="B361" s="40">
        <v>50</v>
      </c>
      <c r="I361"/>
    </row>
    <row r="362" spans="1:9" ht="14.5" x14ac:dyDescent="0.3">
      <c r="A362" s="31">
        <v>1</v>
      </c>
      <c r="B362" s="40">
        <v>100</v>
      </c>
      <c r="I362"/>
    </row>
    <row r="363" spans="1:9" ht="14.5" x14ac:dyDescent="0.3">
      <c r="A363" s="31">
        <v>1</v>
      </c>
      <c r="B363" s="40">
        <v>100</v>
      </c>
      <c r="I363"/>
    </row>
    <row r="364" spans="1:9" ht="14.5" x14ac:dyDescent="0.3">
      <c r="A364" s="31">
        <v>1</v>
      </c>
      <c r="B364" s="40">
        <v>100</v>
      </c>
      <c r="I364"/>
    </row>
    <row r="365" spans="1:9" ht="14.5" x14ac:dyDescent="0.3">
      <c r="A365" s="31">
        <v>1</v>
      </c>
      <c r="B365" s="40">
        <v>50</v>
      </c>
      <c r="I365"/>
    </row>
    <row r="366" spans="1:9" ht="14.5" x14ac:dyDescent="0.3">
      <c r="A366" s="31">
        <v>1</v>
      </c>
      <c r="B366" s="40">
        <v>150</v>
      </c>
      <c r="I366"/>
    </row>
    <row r="367" spans="1:9" ht="14.5" x14ac:dyDescent="0.3">
      <c r="A367" s="31">
        <v>1</v>
      </c>
      <c r="B367" s="40">
        <v>200</v>
      </c>
      <c r="I367"/>
    </row>
    <row r="368" spans="1:9" ht="14.5" x14ac:dyDescent="0.3">
      <c r="A368" s="31">
        <v>1</v>
      </c>
      <c r="B368" s="40">
        <v>150</v>
      </c>
      <c r="I368"/>
    </row>
    <row r="369" spans="1:9" ht="14.5" x14ac:dyDescent="0.3">
      <c r="A369" s="31">
        <v>1</v>
      </c>
      <c r="B369" s="40">
        <v>150</v>
      </c>
      <c r="I369"/>
    </row>
    <row r="370" spans="1:9" ht="14.5" x14ac:dyDescent="0.3">
      <c r="A370" s="31">
        <v>1</v>
      </c>
      <c r="B370" s="40">
        <v>100</v>
      </c>
      <c r="I370"/>
    </row>
    <row r="371" spans="1:9" ht="14.5" x14ac:dyDescent="0.3">
      <c r="A371" s="31">
        <v>1</v>
      </c>
      <c r="B371" s="40">
        <v>100</v>
      </c>
      <c r="I371"/>
    </row>
    <row r="372" spans="1:9" ht="14.5" x14ac:dyDescent="0.3">
      <c r="A372" s="31">
        <v>1</v>
      </c>
      <c r="B372" s="40">
        <v>100</v>
      </c>
      <c r="I372"/>
    </row>
    <row r="373" spans="1:9" ht="14.5" x14ac:dyDescent="0.3">
      <c r="A373" s="31">
        <v>1</v>
      </c>
      <c r="B373" s="40">
        <v>150</v>
      </c>
      <c r="I373"/>
    </row>
    <row r="374" spans="1:9" ht="14.5" x14ac:dyDescent="0.3">
      <c r="A374" s="31">
        <v>1</v>
      </c>
      <c r="B374" s="40">
        <v>150</v>
      </c>
      <c r="I374"/>
    </row>
    <row r="375" spans="1:9" ht="14.5" x14ac:dyDescent="0.3">
      <c r="A375" s="31">
        <v>1</v>
      </c>
      <c r="B375" s="40">
        <v>50</v>
      </c>
      <c r="I375"/>
    </row>
    <row r="376" spans="1:9" ht="14.5" x14ac:dyDescent="0.3">
      <c r="A376" s="31">
        <v>1</v>
      </c>
      <c r="B376" s="40">
        <v>100</v>
      </c>
      <c r="I376"/>
    </row>
    <row r="377" spans="1:9" ht="14.5" x14ac:dyDescent="0.3">
      <c r="A377" s="31">
        <v>1</v>
      </c>
      <c r="B377" s="40">
        <v>100</v>
      </c>
      <c r="I377"/>
    </row>
    <row r="378" spans="1:9" ht="14.5" x14ac:dyDescent="0.3">
      <c r="A378" s="31">
        <v>1</v>
      </c>
      <c r="B378" s="40">
        <v>100</v>
      </c>
      <c r="I378"/>
    </row>
    <row r="379" spans="1:9" ht="14.5" x14ac:dyDescent="0.3">
      <c r="A379" s="31">
        <v>1</v>
      </c>
      <c r="B379" s="40">
        <v>100</v>
      </c>
      <c r="I379"/>
    </row>
    <row r="380" spans="1:9" ht="14.5" x14ac:dyDescent="0.3">
      <c r="A380" s="31">
        <v>1</v>
      </c>
      <c r="B380" s="40">
        <v>250</v>
      </c>
      <c r="I380"/>
    </row>
    <row r="381" spans="1:9" ht="14.5" x14ac:dyDescent="0.3">
      <c r="A381" s="31">
        <v>1</v>
      </c>
      <c r="B381" s="40">
        <v>250</v>
      </c>
      <c r="I381"/>
    </row>
    <row r="382" spans="1:9" ht="14.5" x14ac:dyDescent="0.3">
      <c r="A382" s="31">
        <v>1</v>
      </c>
      <c r="B382" s="40">
        <v>50</v>
      </c>
      <c r="I382"/>
    </row>
    <row r="383" spans="1:9" ht="14.5" x14ac:dyDescent="0.3">
      <c r="A383" s="31">
        <v>1</v>
      </c>
      <c r="B383" s="40">
        <v>200</v>
      </c>
      <c r="I383"/>
    </row>
    <row r="384" spans="1:9" ht="14.5" x14ac:dyDescent="0.3">
      <c r="A384" s="31">
        <v>1</v>
      </c>
      <c r="B384" s="40">
        <v>200</v>
      </c>
      <c r="I384"/>
    </row>
    <row r="385" spans="1:9" ht="14.5" x14ac:dyDescent="0.3">
      <c r="A385" s="31">
        <v>1</v>
      </c>
      <c r="B385" s="40">
        <v>150</v>
      </c>
      <c r="I385"/>
    </row>
    <row r="386" spans="1:9" ht="14.5" x14ac:dyDescent="0.3">
      <c r="A386" s="31">
        <v>1</v>
      </c>
      <c r="B386" s="40">
        <v>150</v>
      </c>
      <c r="I386"/>
    </row>
    <row r="387" spans="1:9" ht="14.5" x14ac:dyDescent="0.3">
      <c r="A387" s="31">
        <v>1</v>
      </c>
      <c r="B387" s="40">
        <v>150</v>
      </c>
      <c r="I387"/>
    </row>
    <row r="388" spans="1:9" ht="14.5" x14ac:dyDescent="0.3">
      <c r="A388" s="31">
        <v>1</v>
      </c>
      <c r="B388" s="40">
        <v>150</v>
      </c>
      <c r="I388"/>
    </row>
    <row r="389" spans="1:9" ht="14.5" x14ac:dyDescent="0.3">
      <c r="A389" s="31">
        <v>1</v>
      </c>
      <c r="B389" s="40">
        <v>150</v>
      </c>
      <c r="I389"/>
    </row>
    <row r="390" spans="1:9" ht="14.5" x14ac:dyDescent="0.3">
      <c r="A390" s="31">
        <v>1</v>
      </c>
      <c r="B390" s="40">
        <v>50</v>
      </c>
      <c r="I390"/>
    </row>
    <row r="391" spans="1:9" ht="14.5" x14ac:dyDescent="0.3">
      <c r="A391" s="31">
        <v>1</v>
      </c>
      <c r="B391" s="40">
        <v>50</v>
      </c>
      <c r="I391"/>
    </row>
    <row r="392" spans="1:9" ht="14.5" x14ac:dyDescent="0.3">
      <c r="A392" s="31">
        <v>1</v>
      </c>
      <c r="B392" s="40">
        <v>80</v>
      </c>
      <c r="I392"/>
    </row>
    <row r="393" spans="1:9" ht="14.5" x14ac:dyDescent="0.3">
      <c r="A393" s="31">
        <v>1</v>
      </c>
      <c r="B393" s="40">
        <v>50</v>
      </c>
      <c r="I393"/>
    </row>
    <row r="394" spans="1:9" ht="14.5" x14ac:dyDescent="0.3">
      <c r="A394" s="31">
        <v>1</v>
      </c>
      <c r="B394" s="40">
        <v>100</v>
      </c>
      <c r="I394"/>
    </row>
    <row r="395" spans="1:9" ht="14.5" x14ac:dyDescent="0.3">
      <c r="A395" s="31">
        <v>1</v>
      </c>
      <c r="B395" s="40">
        <v>250</v>
      </c>
      <c r="I395"/>
    </row>
    <row r="396" spans="1:9" ht="14.5" x14ac:dyDescent="0.3">
      <c r="A396" s="31">
        <v>1</v>
      </c>
      <c r="B396" s="40">
        <v>200</v>
      </c>
      <c r="I396"/>
    </row>
    <row r="397" spans="1:9" ht="14.5" x14ac:dyDescent="0.3">
      <c r="A397" s="31">
        <v>1</v>
      </c>
      <c r="B397" s="40">
        <v>200</v>
      </c>
      <c r="I397"/>
    </row>
    <row r="398" spans="1:9" ht="14.5" x14ac:dyDescent="0.3">
      <c r="A398" s="31">
        <v>1</v>
      </c>
      <c r="B398" s="40">
        <v>100</v>
      </c>
      <c r="I398"/>
    </row>
    <row r="399" spans="1:9" ht="14.5" x14ac:dyDescent="0.3">
      <c r="A399" s="31">
        <v>1</v>
      </c>
      <c r="B399" s="40">
        <v>100</v>
      </c>
      <c r="I399"/>
    </row>
    <row r="400" spans="1:9" ht="14.5" x14ac:dyDescent="0.3">
      <c r="A400" s="31">
        <v>1</v>
      </c>
      <c r="B400" s="40">
        <v>150</v>
      </c>
      <c r="I400"/>
    </row>
    <row r="401" spans="1:9" ht="14.5" x14ac:dyDescent="0.3">
      <c r="A401" s="31">
        <v>1</v>
      </c>
      <c r="B401" s="40">
        <v>150</v>
      </c>
      <c r="I401"/>
    </row>
    <row r="402" spans="1:9" ht="14.5" x14ac:dyDescent="0.3">
      <c r="A402" s="31">
        <v>1</v>
      </c>
      <c r="B402" s="40">
        <v>100</v>
      </c>
      <c r="I402"/>
    </row>
    <row r="403" spans="1:9" ht="14.5" x14ac:dyDescent="0.3">
      <c r="A403" s="31">
        <v>1</v>
      </c>
      <c r="B403" s="40">
        <v>150</v>
      </c>
      <c r="I403"/>
    </row>
    <row r="404" spans="1:9" ht="14.5" x14ac:dyDescent="0.3">
      <c r="A404" s="31">
        <v>1</v>
      </c>
      <c r="B404" s="40">
        <v>150</v>
      </c>
      <c r="I404"/>
    </row>
    <row r="405" spans="1:9" ht="14.5" x14ac:dyDescent="0.3">
      <c r="A405" s="31">
        <v>1</v>
      </c>
      <c r="B405" s="40">
        <v>150</v>
      </c>
      <c r="I405"/>
    </row>
    <row r="406" spans="1:9" ht="14.5" x14ac:dyDescent="0.3">
      <c r="A406" s="31">
        <v>1</v>
      </c>
      <c r="B406" s="40">
        <v>150</v>
      </c>
      <c r="I406"/>
    </row>
    <row r="407" spans="1:9" ht="14.5" x14ac:dyDescent="0.3">
      <c r="A407" s="31">
        <v>1</v>
      </c>
      <c r="B407" s="40">
        <v>150</v>
      </c>
      <c r="I407"/>
    </row>
    <row r="408" spans="1:9" ht="14.5" x14ac:dyDescent="0.3">
      <c r="A408" s="31">
        <v>1</v>
      </c>
      <c r="B408" s="40">
        <v>150</v>
      </c>
      <c r="I408"/>
    </row>
    <row r="409" spans="1:9" ht="14.5" x14ac:dyDescent="0.3">
      <c r="A409" s="31">
        <v>1</v>
      </c>
      <c r="B409" s="40">
        <v>150</v>
      </c>
      <c r="I409"/>
    </row>
    <row r="410" spans="1:9" ht="14.5" x14ac:dyDescent="0.3">
      <c r="A410" s="31">
        <v>1</v>
      </c>
      <c r="B410" s="40">
        <v>100</v>
      </c>
      <c r="I410"/>
    </row>
    <row r="411" spans="1:9" ht="14.5" x14ac:dyDescent="0.3">
      <c r="A411" s="31">
        <v>1</v>
      </c>
      <c r="B411" s="40">
        <v>100</v>
      </c>
      <c r="I411"/>
    </row>
    <row r="412" spans="1:9" ht="14.5" x14ac:dyDescent="0.3">
      <c r="A412" s="31">
        <v>1</v>
      </c>
      <c r="B412" s="40">
        <v>100</v>
      </c>
      <c r="I412"/>
    </row>
    <row r="413" spans="1:9" ht="14.5" x14ac:dyDescent="0.3">
      <c r="A413" s="31">
        <v>1</v>
      </c>
      <c r="B413" s="40">
        <v>100</v>
      </c>
      <c r="I413"/>
    </row>
    <row r="414" spans="1:9" ht="14.5" x14ac:dyDescent="0.3">
      <c r="A414" s="31">
        <v>1</v>
      </c>
      <c r="B414" s="40">
        <v>150</v>
      </c>
      <c r="I414"/>
    </row>
    <row r="415" spans="1:9" ht="14.5" x14ac:dyDescent="0.3">
      <c r="A415" s="31">
        <v>1</v>
      </c>
      <c r="B415" s="40">
        <v>150</v>
      </c>
      <c r="I415"/>
    </row>
    <row r="416" spans="1:9" ht="14.5" x14ac:dyDescent="0.3">
      <c r="A416" s="31">
        <v>1</v>
      </c>
      <c r="B416" s="40">
        <v>150</v>
      </c>
      <c r="I416"/>
    </row>
    <row r="417" spans="1:9" ht="14.5" x14ac:dyDescent="0.3">
      <c r="A417" s="31">
        <v>1</v>
      </c>
      <c r="B417" s="40">
        <v>150</v>
      </c>
      <c r="I417"/>
    </row>
    <row r="418" spans="1:9" ht="14.5" x14ac:dyDescent="0.3">
      <c r="A418" s="31">
        <v>1</v>
      </c>
      <c r="B418" s="40">
        <v>100</v>
      </c>
      <c r="I418"/>
    </row>
    <row r="419" spans="1:9" ht="14.5" x14ac:dyDescent="0.3">
      <c r="A419" s="31">
        <v>1</v>
      </c>
      <c r="B419" s="40">
        <v>100</v>
      </c>
      <c r="I419"/>
    </row>
    <row r="420" spans="1:9" ht="14.5" x14ac:dyDescent="0.3">
      <c r="A420" s="31">
        <v>1</v>
      </c>
      <c r="B420" s="40">
        <v>100</v>
      </c>
      <c r="I420"/>
    </row>
    <row r="421" spans="1:9" ht="14.5" x14ac:dyDescent="0.3">
      <c r="A421" s="31">
        <v>1</v>
      </c>
      <c r="B421" s="40">
        <v>100</v>
      </c>
      <c r="I421"/>
    </row>
    <row r="422" spans="1:9" ht="14.5" x14ac:dyDescent="0.3">
      <c r="A422" s="31">
        <v>1</v>
      </c>
      <c r="B422" s="40">
        <v>100</v>
      </c>
      <c r="I422"/>
    </row>
    <row r="423" spans="1:9" ht="14.5" x14ac:dyDescent="0.3">
      <c r="A423" s="31">
        <v>1</v>
      </c>
      <c r="B423" s="40">
        <v>80</v>
      </c>
      <c r="I423"/>
    </row>
    <row r="424" spans="1:9" ht="14.5" x14ac:dyDescent="0.3">
      <c r="A424" s="31">
        <v>1</v>
      </c>
      <c r="B424" s="40">
        <v>150</v>
      </c>
      <c r="I424"/>
    </row>
    <row r="425" spans="1:9" ht="14.5" x14ac:dyDescent="0.3">
      <c r="A425" s="31">
        <v>1</v>
      </c>
      <c r="B425" s="40">
        <v>150</v>
      </c>
      <c r="I425"/>
    </row>
    <row r="426" spans="1:9" ht="14.5" x14ac:dyDescent="0.3">
      <c r="A426" s="31">
        <v>1</v>
      </c>
      <c r="B426" s="40">
        <v>100</v>
      </c>
      <c r="I426"/>
    </row>
    <row r="427" spans="1:9" ht="14.5" x14ac:dyDescent="0.3">
      <c r="A427" s="31">
        <v>1</v>
      </c>
      <c r="B427" s="40">
        <v>100</v>
      </c>
      <c r="I427"/>
    </row>
    <row r="428" spans="1:9" ht="14.5" x14ac:dyDescent="0.3">
      <c r="A428" s="31">
        <v>1</v>
      </c>
      <c r="B428" s="40">
        <v>100</v>
      </c>
      <c r="I428"/>
    </row>
    <row r="429" spans="1:9" ht="14.5" x14ac:dyDescent="0.3">
      <c r="A429" s="31">
        <v>1</v>
      </c>
      <c r="B429" s="40">
        <v>80</v>
      </c>
      <c r="I429"/>
    </row>
    <row r="430" spans="1:9" ht="14.5" x14ac:dyDescent="0.3">
      <c r="A430" s="31">
        <v>1</v>
      </c>
      <c r="B430" s="40">
        <v>100</v>
      </c>
      <c r="I430"/>
    </row>
    <row r="431" spans="1:9" ht="14.5" x14ac:dyDescent="0.3">
      <c r="A431" s="31">
        <v>1</v>
      </c>
      <c r="B431" s="40">
        <v>100</v>
      </c>
      <c r="I431"/>
    </row>
    <row r="432" spans="1:9" ht="14.5" x14ac:dyDescent="0.3">
      <c r="A432" s="31">
        <v>1</v>
      </c>
      <c r="B432" s="40">
        <v>100</v>
      </c>
      <c r="I432"/>
    </row>
    <row r="433" spans="1:9" ht="15" thickBot="1" x14ac:dyDescent="0.35">
      <c r="A433" s="31">
        <v>1</v>
      </c>
      <c r="B433" s="41">
        <v>80</v>
      </c>
      <c r="I433"/>
    </row>
    <row r="434" spans="1:9" x14ac:dyDescent="0.3">
      <c r="A434" s="32" t="s">
        <v>204</v>
      </c>
      <c r="B434" s="42"/>
      <c r="I434"/>
    </row>
    <row r="435" spans="1:9" ht="14.5" x14ac:dyDescent="0.3">
      <c r="A435" s="28">
        <v>5</v>
      </c>
      <c r="B435" s="35">
        <v>100</v>
      </c>
      <c r="I435"/>
    </row>
    <row r="436" spans="1:9" ht="14.5" x14ac:dyDescent="0.3">
      <c r="A436" s="28">
        <v>5</v>
      </c>
      <c r="B436" s="35">
        <v>100</v>
      </c>
      <c r="I436"/>
    </row>
    <row r="437" spans="1:9" ht="14.5" x14ac:dyDescent="0.3">
      <c r="A437" s="28">
        <v>5</v>
      </c>
      <c r="B437" s="35">
        <v>100</v>
      </c>
      <c r="I437"/>
    </row>
    <row r="438" spans="1:9" ht="14.5" x14ac:dyDescent="0.3">
      <c r="A438" s="28">
        <v>5</v>
      </c>
      <c r="B438" s="35">
        <v>100</v>
      </c>
      <c r="I438"/>
    </row>
    <row r="439" spans="1:9" ht="14.5" x14ac:dyDescent="0.3">
      <c r="A439" s="28">
        <v>5</v>
      </c>
      <c r="B439" s="35">
        <v>50</v>
      </c>
      <c r="I439"/>
    </row>
    <row r="440" spans="1:9" ht="14.5" x14ac:dyDescent="0.3">
      <c r="A440" s="28">
        <v>5</v>
      </c>
      <c r="B440" s="35">
        <v>50</v>
      </c>
      <c r="I440"/>
    </row>
    <row r="441" spans="1:9" ht="14.5" x14ac:dyDescent="0.3">
      <c r="A441" s="28">
        <v>5</v>
      </c>
      <c r="B441" s="35">
        <v>50</v>
      </c>
      <c r="I441"/>
    </row>
    <row r="442" spans="1:9" ht="14.5" x14ac:dyDescent="0.3">
      <c r="A442" s="28">
        <v>5</v>
      </c>
      <c r="B442" s="35">
        <v>50</v>
      </c>
      <c r="I442"/>
    </row>
    <row r="443" spans="1:9" ht="14.5" x14ac:dyDescent="0.3">
      <c r="A443" s="28">
        <v>5</v>
      </c>
      <c r="B443" s="35">
        <v>50</v>
      </c>
      <c r="I443"/>
    </row>
    <row r="444" spans="1:9" ht="14.5" x14ac:dyDescent="0.3">
      <c r="A444" s="28">
        <v>5</v>
      </c>
      <c r="B444" s="35">
        <v>100</v>
      </c>
      <c r="I444"/>
    </row>
    <row r="445" spans="1:9" ht="14.5" x14ac:dyDescent="0.3">
      <c r="A445" s="28">
        <v>5</v>
      </c>
      <c r="B445" s="35">
        <v>50</v>
      </c>
      <c r="I445"/>
    </row>
    <row r="446" spans="1:9" ht="14.5" x14ac:dyDescent="0.3">
      <c r="A446" s="28">
        <v>5</v>
      </c>
      <c r="B446" s="35">
        <v>50</v>
      </c>
      <c r="I446"/>
    </row>
    <row r="447" spans="1:9" ht="14.5" x14ac:dyDescent="0.3">
      <c r="A447" s="28">
        <v>5</v>
      </c>
      <c r="B447" s="35">
        <v>50</v>
      </c>
      <c r="I447"/>
    </row>
    <row r="448" spans="1:9" ht="14.5" x14ac:dyDescent="0.3">
      <c r="A448" s="28">
        <v>5</v>
      </c>
      <c r="B448" s="35">
        <v>50</v>
      </c>
      <c r="I448"/>
    </row>
    <row r="449" spans="1:9" ht="14.5" x14ac:dyDescent="0.3">
      <c r="A449" s="28">
        <v>5</v>
      </c>
      <c r="B449" s="35">
        <v>100</v>
      </c>
      <c r="I449"/>
    </row>
    <row r="450" spans="1:9" ht="14.5" x14ac:dyDescent="0.3">
      <c r="A450" s="28">
        <v>5</v>
      </c>
      <c r="B450" s="35">
        <v>50</v>
      </c>
      <c r="I450"/>
    </row>
    <row r="451" spans="1:9" ht="14.5" x14ac:dyDescent="0.3">
      <c r="A451" s="28">
        <v>5</v>
      </c>
      <c r="B451" s="35">
        <v>50</v>
      </c>
      <c r="I451"/>
    </row>
    <row r="452" spans="1:9" ht="14.5" x14ac:dyDescent="0.3">
      <c r="A452" s="28">
        <v>5</v>
      </c>
      <c r="B452" s="35">
        <v>50</v>
      </c>
      <c r="I452"/>
    </row>
    <row r="453" spans="1:9" ht="14.5" x14ac:dyDescent="0.3">
      <c r="A453" s="28">
        <v>5</v>
      </c>
      <c r="B453" s="35">
        <v>50</v>
      </c>
      <c r="I453"/>
    </row>
    <row r="454" spans="1:9" ht="14.5" x14ac:dyDescent="0.3">
      <c r="A454" s="28">
        <v>5</v>
      </c>
      <c r="B454" s="35">
        <v>100</v>
      </c>
      <c r="I454"/>
    </row>
    <row r="455" spans="1:9" ht="14.5" x14ac:dyDescent="0.3">
      <c r="A455" s="28">
        <v>5</v>
      </c>
      <c r="B455" s="35">
        <v>50</v>
      </c>
      <c r="I455"/>
    </row>
    <row r="456" spans="1:9" ht="14.5" x14ac:dyDescent="0.3">
      <c r="A456" s="28">
        <v>5</v>
      </c>
      <c r="B456" s="35">
        <v>50</v>
      </c>
      <c r="I456"/>
    </row>
    <row r="457" spans="1:9" ht="14.5" x14ac:dyDescent="0.3">
      <c r="A457" s="28">
        <v>5</v>
      </c>
      <c r="B457" s="35">
        <v>50</v>
      </c>
      <c r="I457"/>
    </row>
    <row r="458" spans="1:9" ht="14.5" x14ac:dyDescent="0.3">
      <c r="A458" s="28">
        <v>5</v>
      </c>
      <c r="B458" s="35">
        <v>50</v>
      </c>
      <c r="I458"/>
    </row>
    <row r="459" spans="1:9" ht="14.5" x14ac:dyDescent="0.3">
      <c r="A459" s="28">
        <v>5</v>
      </c>
      <c r="B459" s="35">
        <v>50</v>
      </c>
      <c r="I459"/>
    </row>
    <row r="460" spans="1:9" ht="14.5" x14ac:dyDescent="0.3">
      <c r="A460" s="28">
        <v>5</v>
      </c>
      <c r="B460" s="35">
        <v>50</v>
      </c>
      <c r="I460"/>
    </row>
    <row r="461" spans="1:9" ht="14.5" x14ac:dyDescent="0.3">
      <c r="A461" s="28">
        <v>5</v>
      </c>
      <c r="B461" s="35">
        <v>50</v>
      </c>
      <c r="I461"/>
    </row>
    <row r="462" spans="1:9" ht="14.5" x14ac:dyDescent="0.3">
      <c r="A462" s="28">
        <v>5</v>
      </c>
      <c r="B462" s="35">
        <v>50</v>
      </c>
      <c r="I462"/>
    </row>
    <row r="463" spans="1:9" ht="14.5" x14ac:dyDescent="0.3">
      <c r="A463" s="28">
        <v>5</v>
      </c>
      <c r="B463" s="35">
        <v>100</v>
      </c>
      <c r="I463"/>
    </row>
    <row r="464" spans="1:9" ht="14.5" x14ac:dyDescent="0.3">
      <c r="A464" s="28">
        <v>5</v>
      </c>
      <c r="B464" s="35">
        <v>100</v>
      </c>
      <c r="I464"/>
    </row>
    <row r="465" spans="1:9" ht="14.5" x14ac:dyDescent="0.3">
      <c r="A465" s="28">
        <v>5</v>
      </c>
      <c r="B465" s="35">
        <v>100</v>
      </c>
      <c r="I465"/>
    </row>
    <row r="466" spans="1:9" ht="14.5" x14ac:dyDescent="0.3">
      <c r="A466" s="28">
        <v>5</v>
      </c>
      <c r="B466" s="43">
        <v>100</v>
      </c>
      <c r="I466"/>
    </row>
    <row r="467" spans="1:9" x14ac:dyDescent="0.3">
      <c r="A467"/>
      <c r="B467"/>
      <c r="I467"/>
    </row>
    <row r="468" spans="1:9" ht="14.5" x14ac:dyDescent="0.3">
      <c r="A468" s="28">
        <v>5</v>
      </c>
      <c r="B468" s="35">
        <v>50</v>
      </c>
      <c r="I468"/>
    </row>
    <row r="469" spans="1:9" ht="14.5" x14ac:dyDescent="0.3">
      <c r="A469" s="28">
        <v>5</v>
      </c>
      <c r="B469" s="35">
        <v>50</v>
      </c>
      <c r="I469"/>
    </row>
    <row r="470" spans="1:9" ht="14.5" x14ac:dyDescent="0.3">
      <c r="A470" s="28">
        <v>5</v>
      </c>
      <c r="B470" s="35">
        <v>50</v>
      </c>
      <c r="I470"/>
    </row>
    <row r="471" spans="1:9" ht="14.5" x14ac:dyDescent="0.3">
      <c r="A471" s="28">
        <v>5</v>
      </c>
      <c r="B471" s="35">
        <v>50</v>
      </c>
      <c r="I471"/>
    </row>
    <row r="472" spans="1:9" ht="14.5" x14ac:dyDescent="0.3">
      <c r="A472" s="28">
        <v>5</v>
      </c>
      <c r="B472" s="35">
        <v>150</v>
      </c>
      <c r="I472"/>
    </row>
    <row r="473" spans="1:9" ht="14.5" x14ac:dyDescent="0.3">
      <c r="A473" s="28">
        <v>5</v>
      </c>
      <c r="B473" s="35">
        <v>80</v>
      </c>
      <c r="I473"/>
    </row>
    <row r="474" spans="1:9" ht="14.5" x14ac:dyDescent="0.3">
      <c r="A474" s="28">
        <v>5</v>
      </c>
      <c r="B474" s="35">
        <v>50</v>
      </c>
      <c r="I474"/>
    </row>
    <row r="475" spans="1:9" ht="14.5" x14ac:dyDescent="0.3">
      <c r="A475" s="28">
        <v>5</v>
      </c>
      <c r="B475" s="35">
        <v>50</v>
      </c>
      <c r="I475"/>
    </row>
    <row r="476" spans="1:9" ht="14.5" x14ac:dyDescent="0.3">
      <c r="A476" s="28">
        <v>5</v>
      </c>
      <c r="B476" s="35">
        <v>250</v>
      </c>
      <c r="I476"/>
    </row>
    <row r="477" spans="1:9" ht="14.5" x14ac:dyDescent="0.3">
      <c r="A477" s="28">
        <v>5</v>
      </c>
      <c r="B477" s="35">
        <v>250</v>
      </c>
      <c r="I477"/>
    </row>
    <row r="478" spans="1:9" ht="14.5" x14ac:dyDescent="0.3">
      <c r="A478" s="28">
        <v>5</v>
      </c>
      <c r="B478" s="35">
        <v>250</v>
      </c>
      <c r="I478"/>
    </row>
    <row r="479" spans="1:9" ht="14.5" x14ac:dyDescent="0.3">
      <c r="A479" s="28">
        <v>5</v>
      </c>
      <c r="B479" s="35">
        <v>80</v>
      </c>
      <c r="I479"/>
    </row>
    <row r="480" spans="1:9" ht="14.5" x14ac:dyDescent="0.3">
      <c r="A480" s="28">
        <v>5</v>
      </c>
      <c r="B480" s="35">
        <v>80</v>
      </c>
      <c r="I480"/>
    </row>
    <row r="481" spans="1:9" ht="14.5" x14ac:dyDescent="0.3">
      <c r="A481" s="28">
        <v>5</v>
      </c>
      <c r="B481" s="35">
        <v>80</v>
      </c>
      <c r="I481"/>
    </row>
    <row r="482" spans="1:9" ht="14.5" x14ac:dyDescent="0.3">
      <c r="A482" s="28">
        <v>5</v>
      </c>
      <c r="B482" s="35">
        <v>80</v>
      </c>
      <c r="I482"/>
    </row>
    <row r="483" spans="1:9" ht="14.5" x14ac:dyDescent="0.3">
      <c r="A483" s="28">
        <v>5</v>
      </c>
      <c r="B483" s="35">
        <v>80</v>
      </c>
      <c r="I483"/>
    </row>
    <row r="484" spans="1:9" ht="14.5" x14ac:dyDescent="0.3">
      <c r="A484" s="28">
        <v>5</v>
      </c>
      <c r="B484" s="35">
        <v>200</v>
      </c>
      <c r="I484"/>
    </row>
    <row r="485" spans="1:9" ht="14.5" x14ac:dyDescent="0.3">
      <c r="A485" s="28">
        <v>5</v>
      </c>
      <c r="B485" s="35">
        <v>200</v>
      </c>
      <c r="I485"/>
    </row>
    <row r="486" spans="1:9" ht="14.5" x14ac:dyDescent="0.3">
      <c r="A486" s="28">
        <v>5</v>
      </c>
      <c r="B486" s="35">
        <v>50</v>
      </c>
      <c r="I486"/>
    </row>
    <row r="487" spans="1:9" ht="14.5" x14ac:dyDescent="0.3">
      <c r="A487" s="28">
        <v>5</v>
      </c>
      <c r="B487" s="35">
        <v>200</v>
      </c>
      <c r="I487"/>
    </row>
    <row r="488" spans="1:9" ht="14.5" x14ac:dyDescent="0.3">
      <c r="A488" s="28">
        <v>5</v>
      </c>
      <c r="B488" s="35">
        <v>50</v>
      </c>
      <c r="I488"/>
    </row>
    <row r="489" spans="1:9" ht="14.5" x14ac:dyDescent="0.3">
      <c r="A489" s="28">
        <v>5</v>
      </c>
      <c r="B489" s="35">
        <v>200</v>
      </c>
      <c r="I489"/>
    </row>
    <row r="490" spans="1:9" ht="14.5" x14ac:dyDescent="0.3">
      <c r="A490" s="28">
        <v>5</v>
      </c>
      <c r="B490" s="35">
        <v>50</v>
      </c>
      <c r="I490"/>
    </row>
    <row r="491" spans="1:9" ht="14.5" x14ac:dyDescent="0.3">
      <c r="A491" s="28">
        <v>5</v>
      </c>
      <c r="B491" s="35">
        <v>200</v>
      </c>
      <c r="I491"/>
    </row>
    <row r="492" spans="1:9" ht="14.5" x14ac:dyDescent="0.3">
      <c r="A492" s="28">
        <v>5</v>
      </c>
      <c r="B492" s="35">
        <v>200</v>
      </c>
      <c r="I492"/>
    </row>
    <row r="493" spans="1:9" ht="14.5" x14ac:dyDescent="0.3">
      <c r="A493" s="28">
        <v>5</v>
      </c>
      <c r="B493" s="35">
        <v>200</v>
      </c>
      <c r="I493"/>
    </row>
    <row r="494" spans="1:9" ht="14.5" x14ac:dyDescent="0.3">
      <c r="A494" s="28">
        <v>5</v>
      </c>
      <c r="B494" s="35">
        <v>50</v>
      </c>
      <c r="I494"/>
    </row>
    <row r="495" spans="1:9" ht="14.5" x14ac:dyDescent="0.3">
      <c r="A495" s="28">
        <v>5</v>
      </c>
      <c r="B495" s="35">
        <v>50</v>
      </c>
      <c r="I495"/>
    </row>
    <row r="496" spans="1:9" ht="14.5" x14ac:dyDescent="0.3">
      <c r="A496" s="28">
        <v>5</v>
      </c>
      <c r="B496" s="35">
        <v>50</v>
      </c>
      <c r="I496"/>
    </row>
    <row r="497" spans="1:9" ht="14.5" x14ac:dyDescent="0.3">
      <c r="A497" s="28">
        <v>5</v>
      </c>
      <c r="B497" s="35">
        <v>300</v>
      </c>
      <c r="I497"/>
    </row>
    <row r="498" spans="1:9" ht="14.5" x14ac:dyDescent="0.3">
      <c r="A498" s="28">
        <v>5</v>
      </c>
      <c r="B498" s="35">
        <v>300</v>
      </c>
      <c r="I498"/>
    </row>
    <row r="499" spans="1:9" ht="14.5" x14ac:dyDescent="0.3">
      <c r="A499" s="28">
        <v>5</v>
      </c>
      <c r="B499" s="35">
        <v>50</v>
      </c>
      <c r="I499"/>
    </row>
    <row r="500" spans="1:9" ht="14.5" x14ac:dyDescent="0.3">
      <c r="A500" s="28">
        <v>5</v>
      </c>
      <c r="B500" s="35">
        <v>50</v>
      </c>
      <c r="I500"/>
    </row>
    <row r="501" spans="1:9" ht="14.5" x14ac:dyDescent="0.3">
      <c r="A501" s="28">
        <v>5</v>
      </c>
      <c r="B501" s="35">
        <v>300</v>
      </c>
      <c r="I501"/>
    </row>
    <row r="502" spans="1:9" ht="15" thickBot="1" x14ac:dyDescent="0.35">
      <c r="A502" s="28">
        <v>5</v>
      </c>
      <c r="B502" s="43">
        <v>300</v>
      </c>
      <c r="I502"/>
    </row>
    <row r="503" spans="1:9" x14ac:dyDescent="0.3">
      <c r="A503" s="29" t="s">
        <v>205</v>
      </c>
      <c r="B503" s="44"/>
      <c r="I503"/>
    </row>
    <row r="504" spans="1:9" ht="14.5" x14ac:dyDescent="0.3">
      <c r="A504" s="28">
        <v>4</v>
      </c>
      <c r="B504" s="35">
        <v>80</v>
      </c>
      <c r="I504"/>
    </row>
    <row r="505" spans="1:9" ht="14.5" x14ac:dyDescent="0.3">
      <c r="A505" s="28">
        <v>4</v>
      </c>
      <c r="B505" s="35">
        <v>80</v>
      </c>
      <c r="I505"/>
    </row>
    <row r="506" spans="1:9" ht="14.5" x14ac:dyDescent="0.3">
      <c r="A506" s="28">
        <v>4</v>
      </c>
      <c r="B506" s="35">
        <v>100</v>
      </c>
      <c r="I506"/>
    </row>
    <row r="507" spans="1:9" ht="14.5" x14ac:dyDescent="0.3">
      <c r="A507" s="28">
        <v>4</v>
      </c>
      <c r="B507" s="35">
        <v>50</v>
      </c>
      <c r="I507"/>
    </row>
    <row r="508" spans="1:9" ht="14.5" x14ac:dyDescent="0.3">
      <c r="A508" s="28">
        <v>4</v>
      </c>
      <c r="B508" s="35">
        <v>100</v>
      </c>
      <c r="I508"/>
    </row>
    <row r="509" spans="1:9" ht="14.5" x14ac:dyDescent="0.3">
      <c r="A509" s="28">
        <v>4</v>
      </c>
      <c r="B509" s="35">
        <v>50</v>
      </c>
      <c r="I509"/>
    </row>
    <row r="510" spans="1:9" ht="14.5" x14ac:dyDescent="0.3">
      <c r="A510" s="28">
        <v>4</v>
      </c>
      <c r="B510" s="35">
        <v>50</v>
      </c>
      <c r="I510"/>
    </row>
    <row r="511" spans="1:9" ht="14.5" x14ac:dyDescent="0.3">
      <c r="A511" s="28">
        <v>4</v>
      </c>
      <c r="B511" s="35">
        <v>50</v>
      </c>
      <c r="I511"/>
    </row>
    <row r="512" spans="1:9" ht="14.5" x14ac:dyDescent="0.3">
      <c r="A512" s="28">
        <v>4</v>
      </c>
      <c r="B512" s="35">
        <v>50</v>
      </c>
      <c r="I512"/>
    </row>
    <row r="513" spans="1:9" ht="14.5" x14ac:dyDescent="0.3">
      <c r="A513" s="28">
        <v>4</v>
      </c>
      <c r="B513" s="35">
        <v>50</v>
      </c>
      <c r="I513"/>
    </row>
    <row r="514" spans="1:9" ht="14.5" x14ac:dyDescent="0.3">
      <c r="A514" s="28">
        <v>4</v>
      </c>
      <c r="B514" s="35">
        <v>50</v>
      </c>
      <c r="I514"/>
    </row>
    <row r="515" spans="1:9" ht="14.5" x14ac:dyDescent="0.3">
      <c r="A515" s="28">
        <v>4</v>
      </c>
      <c r="B515" s="35">
        <v>50</v>
      </c>
      <c r="I515"/>
    </row>
    <row r="516" spans="1:9" ht="14.5" x14ac:dyDescent="0.3">
      <c r="A516" s="28">
        <v>4</v>
      </c>
      <c r="B516" s="35">
        <v>50</v>
      </c>
      <c r="I516"/>
    </row>
    <row r="517" spans="1:9" ht="14.5" x14ac:dyDescent="0.3">
      <c r="A517" s="28">
        <v>4</v>
      </c>
      <c r="B517" s="35">
        <v>80</v>
      </c>
      <c r="I517"/>
    </row>
    <row r="518" spans="1:9" ht="14.5" x14ac:dyDescent="0.3">
      <c r="A518" s="28">
        <v>4</v>
      </c>
      <c r="B518" s="35">
        <v>80</v>
      </c>
      <c r="I518"/>
    </row>
    <row r="519" spans="1:9" ht="14.5" x14ac:dyDescent="0.3">
      <c r="A519" s="28">
        <v>4</v>
      </c>
      <c r="B519" s="35">
        <v>80</v>
      </c>
      <c r="I519"/>
    </row>
    <row r="520" spans="1:9" ht="14.5" x14ac:dyDescent="0.3">
      <c r="A520" s="28">
        <v>4</v>
      </c>
      <c r="B520" s="35">
        <v>150</v>
      </c>
      <c r="I520"/>
    </row>
    <row r="521" spans="1:9" ht="14.5" x14ac:dyDescent="0.3">
      <c r="A521" s="28">
        <v>4</v>
      </c>
      <c r="B521" s="35">
        <v>150</v>
      </c>
      <c r="I521"/>
    </row>
    <row r="522" spans="1:9" ht="14.5" x14ac:dyDescent="0.3">
      <c r="A522" s="28">
        <v>4</v>
      </c>
      <c r="B522" s="35">
        <v>80</v>
      </c>
      <c r="I522"/>
    </row>
    <row r="523" spans="1:9" ht="14.5" x14ac:dyDescent="0.3">
      <c r="A523" s="28">
        <v>4</v>
      </c>
      <c r="B523" s="35">
        <v>80</v>
      </c>
      <c r="I523"/>
    </row>
    <row r="524" spans="1:9" ht="14.5" x14ac:dyDescent="0.3">
      <c r="A524" s="28">
        <v>4</v>
      </c>
      <c r="B524" s="35">
        <v>80</v>
      </c>
      <c r="I524"/>
    </row>
    <row r="525" spans="1:9" ht="14.5" x14ac:dyDescent="0.3">
      <c r="A525" s="28">
        <v>4</v>
      </c>
      <c r="B525" s="35">
        <v>80</v>
      </c>
      <c r="I525"/>
    </row>
    <row r="526" spans="1:9" ht="14.5" x14ac:dyDescent="0.3">
      <c r="A526" s="28">
        <v>4</v>
      </c>
      <c r="B526" s="35">
        <v>80</v>
      </c>
      <c r="I526"/>
    </row>
    <row r="527" spans="1:9" ht="14.5" x14ac:dyDescent="0.3">
      <c r="A527" s="28">
        <v>4</v>
      </c>
      <c r="B527" s="35">
        <v>80</v>
      </c>
      <c r="I527"/>
    </row>
    <row r="528" spans="1:9" ht="14.5" x14ac:dyDescent="0.3">
      <c r="A528" s="28">
        <v>4</v>
      </c>
      <c r="B528" s="35">
        <v>80</v>
      </c>
      <c r="I528"/>
    </row>
    <row r="529" spans="1:9" ht="14.5" x14ac:dyDescent="0.3">
      <c r="A529" s="28">
        <v>4</v>
      </c>
      <c r="B529" s="35">
        <v>80</v>
      </c>
      <c r="I529"/>
    </row>
    <row r="530" spans="1:9" ht="14.5" x14ac:dyDescent="0.3">
      <c r="A530" s="28">
        <v>4</v>
      </c>
      <c r="B530" s="35">
        <v>80</v>
      </c>
      <c r="I530"/>
    </row>
    <row r="531" spans="1:9" ht="14.5" x14ac:dyDescent="0.3">
      <c r="A531" s="28">
        <v>4</v>
      </c>
      <c r="B531" s="35">
        <v>80</v>
      </c>
      <c r="I531"/>
    </row>
    <row r="532" spans="1:9" ht="14.5" x14ac:dyDescent="0.3">
      <c r="A532" s="28">
        <v>4</v>
      </c>
      <c r="B532" s="35">
        <v>80</v>
      </c>
      <c r="I532"/>
    </row>
    <row r="533" spans="1:9" ht="14.5" x14ac:dyDescent="0.3">
      <c r="A533" s="28">
        <v>4</v>
      </c>
      <c r="B533" s="35">
        <v>80</v>
      </c>
      <c r="I533"/>
    </row>
    <row r="534" spans="1:9" ht="14.5" x14ac:dyDescent="0.3">
      <c r="A534" s="28">
        <v>4</v>
      </c>
      <c r="B534" s="35">
        <v>80</v>
      </c>
      <c r="I534"/>
    </row>
    <row r="535" spans="1:9" ht="14.5" x14ac:dyDescent="0.3">
      <c r="A535" s="28">
        <v>4</v>
      </c>
      <c r="B535" s="35">
        <v>80</v>
      </c>
      <c r="I535"/>
    </row>
    <row r="536" spans="1:9" ht="14.5" x14ac:dyDescent="0.3">
      <c r="A536" s="28">
        <v>4</v>
      </c>
      <c r="B536" s="35">
        <v>80</v>
      </c>
      <c r="I536"/>
    </row>
    <row r="537" spans="1:9" ht="14.5" x14ac:dyDescent="0.3">
      <c r="A537" s="28">
        <v>4</v>
      </c>
      <c r="B537" s="35">
        <v>80</v>
      </c>
      <c r="I537"/>
    </row>
    <row r="538" spans="1:9" ht="14.5" x14ac:dyDescent="0.3">
      <c r="A538" s="28">
        <v>4</v>
      </c>
      <c r="B538" s="35">
        <v>150</v>
      </c>
      <c r="I538"/>
    </row>
    <row r="539" spans="1:9" ht="14.5" x14ac:dyDescent="0.3">
      <c r="A539" s="28">
        <v>4</v>
      </c>
      <c r="B539" s="35">
        <v>150</v>
      </c>
      <c r="I539"/>
    </row>
    <row r="540" spans="1:9" ht="14.5" x14ac:dyDescent="0.3">
      <c r="A540" s="28">
        <v>4</v>
      </c>
      <c r="B540" s="35">
        <v>150</v>
      </c>
      <c r="I540"/>
    </row>
    <row r="541" spans="1:9" ht="14.5" x14ac:dyDescent="0.3">
      <c r="A541" s="28">
        <v>4</v>
      </c>
      <c r="B541" s="35">
        <v>150</v>
      </c>
      <c r="I541"/>
    </row>
    <row r="542" spans="1:9" ht="14.5" x14ac:dyDescent="0.3">
      <c r="A542" s="28">
        <v>4</v>
      </c>
      <c r="B542" s="35">
        <v>80</v>
      </c>
      <c r="I542"/>
    </row>
    <row r="543" spans="1:9" ht="14.5" x14ac:dyDescent="0.3">
      <c r="A543" s="28">
        <v>4</v>
      </c>
      <c r="B543" s="35">
        <v>80</v>
      </c>
      <c r="I543"/>
    </row>
    <row r="544" spans="1:9" ht="14.5" x14ac:dyDescent="0.3">
      <c r="A544" s="28">
        <v>4</v>
      </c>
      <c r="B544" s="35">
        <v>80</v>
      </c>
      <c r="I544"/>
    </row>
    <row r="545" spans="1:9" ht="14.5" x14ac:dyDescent="0.3">
      <c r="A545" s="28">
        <v>4</v>
      </c>
      <c r="B545" s="35">
        <v>80</v>
      </c>
      <c r="I545"/>
    </row>
    <row r="546" spans="1:9" ht="14.5" x14ac:dyDescent="0.3">
      <c r="A546" s="28">
        <v>4</v>
      </c>
      <c r="B546" s="35">
        <v>50</v>
      </c>
      <c r="I546"/>
    </row>
    <row r="547" spans="1:9" ht="14.5" x14ac:dyDescent="0.3">
      <c r="A547" s="28">
        <v>4</v>
      </c>
      <c r="B547" s="35">
        <v>50</v>
      </c>
      <c r="I547"/>
    </row>
    <row r="548" spans="1:9" ht="14.5" x14ac:dyDescent="0.3">
      <c r="A548" s="28">
        <v>4</v>
      </c>
      <c r="B548" s="35">
        <v>100</v>
      </c>
      <c r="I548"/>
    </row>
    <row r="549" spans="1:9" ht="14.5" x14ac:dyDescent="0.3">
      <c r="A549" s="28">
        <v>4</v>
      </c>
      <c r="B549" s="35">
        <v>100</v>
      </c>
      <c r="I549"/>
    </row>
    <row r="550" spans="1:9" ht="14.5" x14ac:dyDescent="0.3">
      <c r="A550" s="28">
        <v>4</v>
      </c>
      <c r="B550" s="35">
        <v>50</v>
      </c>
      <c r="I550"/>
    </row>
    <row r="551" spans="1:9" ht="14.5" x14ac:dyDescent="0.3">
      <c r="A551" s="28">
        <v>4</v>
      </c>
      <c r="B551" s="35">
        <v>80</v>
      </c>
      <c r="I551"/>
    </row>
    <row r="552" spans="1:9" ht="14.5" x14ac:dyDescent="0.3">
      <c r="A552" s="28">
        <v>4</v>
      </c>
      <c r="B552" s="35">
        <v>80</v>
      </c>
      <c r="I552"/>
    </row>
    <row r="553" spans="1:9" ht="14.5" x14ac:dyDescent="0.3">
      <c r="A553" s="28">
        <v>4</v>
      </c>
      <c r="B553" s="35">
        <v>80</v>
      </c>
      <c r="I553"/>
    </row>
    <row r="554" spans="1:9" ht="14.5" x14ac:dyDescent="0.3">
      <c r="A554" s="28">
        <v>4</v>
      </c>
      <c r="B554" s="35">
        <v>80</v>
      </c>
      <c r="I554"/>
    </row>
    <row r="555" spans="1:9" ht="14.5" x14ac:dyDescent="0.3">
      <c r="A555" s="28">
        <v>4</v>
      </c>
      <c r="B555" s="35">
        <v>100</v>
      </c>
      <c r="I555"/>
    </row>
    <row r="556" spans="1:9" ht="14.5" x14ac:dyDescent="0.3">
      <c r="A556" s="28">
        <v>4</v>
      </c>
      <c r="B556" s="35">
        <v>150</v>
      </c>
      <c r="I556"/>
    </row>
    <row r="557" spans="1:9" ht="14.5" x14ac:dyDescent="0.3">
      <c r="A557" s="28">
        <v>4</v>
      </c>
      <c r="B557" s="35">
        <v>150</v>
      </c>
      <c r="I557"/>
    </row>
    <row r="558" spans="1:9" ht="14.5" x14ac:dyDescent="0.3">
      <c r="A558" s="28">
        <v>4</v>
      </c>
      <c r="B558" s="35">
        <v>150</v>
      </c>
      <c r="I558"/>
    </row>
    <row r="559" spans="1:9" ht="14.5" x14ac:dyDescent="0.3">
      <c r="A559" s="28">
        <v>4</v>
      </c>
      <c r="B559" s="35">
        <v>80</v>
      </c>
      <c r="I559"/>
    </row>
    <row r="560" spans="1:9" ht="14.5" x14ac:dyDescent="0.3">
      <c r="A560" s="28">
        <v>4</v>
      </c>
      <c r="B560" s="35">
        <v>80</v>
      </c>
      <c r="I560"/>
    </row>
    <row r="561" spans="1:9" ht="14.5" x14ac:dyDescent="0.3">
      <c r="A561" s="28">
        <v>4</v>
      </c>
      <c r="B561" s="35">
        <v>80</v>
      </c>
      <c r="I561"/>
    </row>
    <row r="562" spans="1:9" ht="14.5" x14ac:dyDescent="0.3">
      <c r="A562" s="28">
        <v>4</v>
      </c>
      <c r="B562" s="35">
        <v>80</v>
      </c>
      <c r="I562"/>
    </row>
    <row r="563" spans="1:9" ht="14.5" x14ac:dyDescent="0.3">
      <c r="A563" s="28">
        <v>4</v>
      </c>
      <c r="B563" s="35">
        <v>50</v>
      </c>
      <c r="I563"/>
    </row>
    <row r="564" spans="1:9" ht="14.5" x14ac:dyDescent="0.3">
      <c r="A564" s="28">
        <v>4</v>
      </c>
      <c r="B564" s="35">
        <v>50</v>
      </c>
      <c r="I564"/>
    </row>
    <row r="565" spans="1:9" ht="14.5" x14ac:dyDescent="0.3">
      <c r="A565" s="28">
        <v>4</v>
      </c>
      <c r="B565" s="35">
        <v>50</v>
      </c>
      <c r="I565"/>
    </row>
    <row r="566" spans="1:9" ht="14.5" x14ac:dyDescent="0.3">
      <c r="A566" s="28">
        <v>4</v>
      </c>
      <c r="B566" s="35">
        <v>50</v>
      </c>
      <c r="I566"/>
    </row>
    <row r="567" spans="1:9" ht="14.5" x14ac:dyDescent="0.3">
      <c r="A567" s="28">
        <v>4</v>
      </c>
      <c r="B567" s="35">
        <v>50</v>
      </c>
      <c r="I567"/>
    </row>
    <row r="568" spans="1:9" ht="14.5" x14ac:dyDescent="0.3">
      <c r="A568" s="28">
        <v>4</v>
      </c>
      <c r="B568" s="35">
        <v>50</v>
      </c>
      <c r="I568"/>
    </row>
    <row r="569" spans="1:9" ht="14.5" x14ac:dyDescent="0.3">
      <c r="A569" s="28">
        <v>4</v>
      </c>
      <c r="B569" s="35">
        <v>50</v>
      </c>
      <c r="I569"/>
    </row>
    <row r="570" spans="1:9" ht="14.5" x14ac:dyDescent="0.3">
      <c r="A570" s="28">
        <v>4</v>
      </c>
      <c r="B570" s="35">
        <v>50</v>
      </c>
      <c r="I570"/>
    </row>
    <row r="571" spans="1:9" ht="14.5" x14ac:dyDescent="0.3">
      <c r="A571" s="28">
        <v>4</v>
      </c>
      <c r="B571" s="35">
        <v>80</v>
      </c>
      <c r="I571"/>
    </row>
    <row r="572" spans="1:9" ht="14.5" x14ac:dyDescent="0.3">
      <c r="A572" s="28">
        <v>4</v>
      </c>
      <c r="B572" s="35">
        <v>50</v>
      </c>
      <c r="I572"/>
    </row>
    <row r="573" spans="1:9" ht="14.5" x14ac:dyDescent="0.3">
      <c r="A573" s="28">
        <v>4</v>
      </c>
      <c r="B573" s="35">
        <v>50</v>
      </c>
      <c r="I573"/>
    </row>
    <row r="574" spans="1:9" ht="14.5" x14ac:dyDescent="0.3">
      <c r="A574" s="28">
        <v>4</v>
      </c>
      <c r="B574" s="35">
        <v>50</v>
      </c>
      <c r="I574"/>
    </row>
    <row r="575" spans="1:9" ht="14.5" x14ac:dyDescent="0.3">
      <c r="A575" s="28">
        <v>4</v>
      </c>
      <c r="B575" s="35">
        <v>50</v>
      </c>
      <c r="I575"/>
    </row>
    <row r="576" spans="1:9" ht="14.5" x14ac:dyDescent="0.3">
      <c r="A576" s="28">
        <v>4</v>
      </c>
      <c r="B576" s="35">
        <v>50</v>
      </c>
      <c r="I576"/>
    </row>
    <row r="577" spans="1:9" ht="14.5" x14ac:dyDescent="0.3">
      <c r="A577" s="28">
        <v>4</v>
      </c>
      <c r="B577" s="35">
        <v>50</v>
      </c>
      <c r="I577"/>
    </row>
    <row r="578" spans="1:9" ht="14.5" x14ac:dyDescent="0.3">
      <c r="A578" s="28">
        <v>4</v>
      </c>
      <c r="B578" s="35">
        <v>50</v>
      </c>
      <c r="I578"/>
    </row>
    <row r="579" spans="1:9" ht="14.5" x14ac:dyDescent="0.3">
      <c r="A579" s="28">
        <v>4</v>
      </c>
      <c r="B579" s="35">
        <v>50</v>
      </c>
      <c r="I579"/>
    </row>
    <row r="580" spans="1:9" ht="14.5" x14ac:dyDescent="0.3">
      <c r="A580" s="28">
        <v>4</v>
      </c>
      <c r="B580" s="35">
        <v>50</v>
      </c>
      <c r="I580"/>
    </row>
    <row r="581" spans="1:9" ht="14.5" x14ac:dyDescent="0.3">
      <c r="A581" s="28">
        <v>4</v>
      </c>
      <c r="B581" s="35">
        <v>50</v>
      </c>
      <c r="I581"/>
    </row>
    <row r="582" spans="1:9" ht="14.5" x14ac:dyDescent="0.3">
      <c r="A582" s="28">
        <v>4</v>
      </c>
      <c r="B582" s="35">
        <v>50</v>
      </c>
      <c r="I582"/>
    </row>
    <row r="583" spans="1:9" ht="14.5" x14ac:dyDescent="0.3">
      <c r="A583" s="28">
        <v>4</v>
      </c>
      <c r="B583" s="35">
        <v>50</v>
      </c>
      <c r="I583"/>
    </row>
    <row r="584" spans="1:9" ht="14.5" x14ac:dyDescent="0.3">
      <c r="A584" s="28">
        <v>4</v>
      </c>
      <c r="B584" s="35">
        <v>50</v>
      </c>
      <c r="I584"/>
    </row>
    <row r="585" spans="1:9" ht="14.5" x14ac:dyDescent="0.3">
      <c r="A585" s="28">
        <v>4</v>
      </c>
      <c r="B585" s="35">
        <v>50</v>
      </c>
      <c r="I585"/>
    </row>
    <row r="586" spans="1:9" ht="14.5" x14ac:dyDescent="0.3">
      <c r="A586" s="28">
        <v>4</v>
      </c>
      <c r="B586" s="35">
        <v>50</v>
      </c>
      <c r="I586"/>
    </row>
    <row r="587" spans="1:9" ht="14.5" x14ac:dyDescent="0.3">
      <c r="A587" s="28">
        <v>4</v>
      </c>
      <c r="B587" s="35">
        <v>50</v>
      </c>
      <c r="I587"/>
    </row>
    <row r="588" spans="1:9" ht="14.5" x14ac:dyDescent="0.3">
      <c r="A588" s="28">
        <v>4</v>
      </c>
      <c r="B588" s="35">
        <v>50</v>
      </c>
      <c r="I588"/>
    </row>
    <row r="589" spans="1:9" ht="14.5" x14ac:dyDescent="0.3">
      <c r="A589" s="28">
        <v>4</v>
      </c>
      <c r="B589" s="35">
        <v>50</v>
      </c>
      <c r="I589"/>
    </row>
    <row r="590" spans="1:9" ht="14.5" x14ac:dyDescent="0.3">
      <c r="A590" s="28">
        <v>4</v>
      </c>
      <c r="B590" s="35">
        <v>50</v>
      </c>
      <c r="I590"/>
    </row>
    <row r="591" spans="1:9" ht="14.5" x14ac:dyDescent="0.3">
      <c r="A591" s="28">
        <v>4</v>
      </c>
      <c r="B591" s="35">
        <v>80</v>
      </c>
      <c r="I591"/>
    </row>
    <row r="592" spans="1:9" ht="14.5" x14ac:dyDescent="0.3">
      <c r="A592" s="28">
        <v>4</v>
      </c>
      <c r="B592" s="35">
        <v>100</v>
      </c>
      <c r="I592"/>
    </row>
    <row r="593" spans="1:9" ht="14.5" x14ac:dyDescent="0.3">
      <c r="A593" s="28">
        <v>4</v>
      </c>
      <c r="B593" s="35">
        <v>100</v>
      </c>
      <c r="I593"/>
    </row>
    <row r="594" spans="1:9" ht="14.5" x14ac:dyDescent="0.3">
      <c r="A594" s="28">
        <v>4</v>
      </c>
      <c r="B594" s="35">
        <v>400</v>
      </c>
      <c r="I594"/>
    </row>
    <row r="595" spans="1:9" ht="14.5" x14ac:dyDescent="0.3">
      <c r="A595" s="28">
        <v>4</v>
      </c>
      <c r="B595" s="35">
        <v>150</v>
      </c>
      <c r="I595"/>
    </row>
    <row r="596" spans="1:9" ht="14.5" x14ac:dyDescent="0.3">
      <c r="A596" s="28">
        <v>4</v>
      </c>
      <c r="B596" s="35">
        <v>150</v>
      </c>
      <c r="I596"/>
    </row>
    <row r="597" spans="1:9" ht="15" thickBot="1" x14ac:dyDescent="0.35">
      <c r="A597" s="28">
        <v>4</v>
      </c>
      <c r="B597" s="37">
        <v>80</v>
      </c>
      <c r="I597"/>
    </row>
    <row r="598" spans="1:9" x14ac:dyDescent="0.3">
      <c r="A598"/>
      <c r="B598"/>
      <c r="I598"/>
    </row>
    <row r="599" spans="1:9" ht="14.5" x14ac:dyDescent="0.3">
      <c r="A599" s="28">
        <v>4</v>
      </c>
      <c r="B599" s="35">
        <v>80</v>
      </c>
      <c r="I599"/>
    </row>
    <row r="600" spans="1:9" ht="14.5" x14ac:dyDescent="0.3">
      <c r="A600" s="28">
        <v>4</v>
      </c>
      <c r="B600" s="35">
        <v>50</v>
      </c>
      <c r="I600"/>
    </row>
    <row r="601" spans="1:9" ht="14.5" x14ac:dyDescent="0.3">
      <c r="A601" s="28">
        <v>4</v>
      </c>
      <c r="B601" s="35">
        <v>50</v>
      </c>
      <c r="I601"/>
    </row>
    <row r="602" spans="1:9" ht="14.5" x14ac:dyDescent="0.3">
      <c r="A602" s="28">
        <v>4</v>
      </c>
      <c r="B602" s="35">
        <v>50</v>
      </c>
      <c r="I602"/>
    </row>
    <row r="603" spans="1:9" ht="14.5" x14ac:dyDescent="0.3">
      <c r="A603" s="28">
        <v>4</v>
      </c>
      <c r="B603" s="35">
        <v>50</v>
      </c>
      <c r="I603"/>
    </row>
    <row r="604" spans="1:9" ht="14.5" x14ac:dyDescent="0.3">
      <c r="A604" s="28">
        <v>4</v>
      </c>
      <c r="B604" s="35">
        <v>50</v>
      </c>
      <c r="I604"/>
    </row>
    <row r="605" spans="1:9" ht="14.5" x14ac:dyDescent="0.3">
      <c r="A605" s="28">
        <v>4</v>
      </c>
      <c r="B605" s="35">
        <v>50</v>
      </c>
      <c r="I605"/>
    </row>
    <row r="606" spans="1:9" ht="14.5" x14ac:dyDescent="0.3">
      <c r="A606" s="28">
        <v>4</v>
      </c>
      <c r="B606" s="35">
        <v>50</v>
      </c>
      <c r="I606"/>
    </row>
    <row r="607" spans="1:9" ht="14.5" x14ac:dyDescent="0.3">
      <c r="A607" s="28">
        <v>4</v>
      </c>
      <c r="B607" s="35">
        <v>100</v>
      </c>
      <c r="I607"/>
    </row>
    <row r="608" spans="1:9" ht="14.5" x14ac:dyDescent="0.3">
      <c r="A608" s="28">
        <v>4</v>
      </c>
      <c r="B608" s="35">
        <v>100</v>
      </c>
      <c r="I608"/>
    </row>
    <row r="609" spans="1:9" ht="14.5" x14ac:dyDescent="0.3">
      <c r="A609" s="28">
        <v>4</v>
      </c>
      <c r="B609" s="35">
        <v>50</v>
      </c>
      <c r="I609"/>
    </row>
    <row r="610" spans="1:9" ht="14.5" x14ac:dyDescent="0.3">
      <c r="A610" s="28">
        <v>4</v>
      </c>
      <c r="B610" s="35">
        <v>80</v>
      </c>
      <c r="I610"/>
    </row>
    <row r="611" spans="1:9" ht="14.5" x14ac:dyDescent="0.3">
      <c r="A611" s="28">
        <v>4</v>
      </c>
      <c r="B611" s="35">
        <v>50</v>
      </c>
      <c r="I611"/>
    </row>
    <row r="612" spans="1:9" ht="14.5" x14ac:dyDescent="0.3">
      <c r="A612" s="28">
        <v>4</v>
      </c>
      <c r="B612" s="35">
        <v>50</v>
      </c>
      <c r="I612"/>
    </row>
    <row r="613" spans="1:9" ht="14.5" x14ac:dyDescent="0.3">
      <c r="A613" s="28">
        <v>4</v>
      </c>
      <c r="B613" s="35">
        <v>50</v>
      </c>
      <c r="I613"/>
    </row>
    <row r="614" spans="1:9" ht="14.5" x14ac:dyDescent="0.3">
      <c r="A614" s="28">
        <v>4</v>
      </c>
      <c r="B614" s="35">
        <v>80</v>
      </c>
      <c r="I614"/>
    </row>
    <row r="615" spans="1:9" ht="14.5" x14ac:dyDescent="0.3">
      <c r="A615" s="28">
        <v>4</v>
      </c>
      <c r="B615" s="35">
        <v>50</v>
      </c>
      <c r="I615"/>
    </row>
    <row r="616" spans="1:9" ht="14.5" x14ac:dyDescent="0.3">
      <c r="A616" s="28">
        <v>4</v>
      </c>
      <c r="B616" s="35">
        <v>50</v>
      </c>
      <c r="I616"/>
    </row>
    <row r="617" spans="1:9" ht="14.5" x14ac:dyDescent="0.3">
      <c r="A617" s="28">
        <v>4</v>
      </c>
      <c r="B617" s="35">
        <v>50</v>
      </c>
      <c r="I617"/>
    </row>
    <row r="618" spans="1:9" ht="15" thickBot="1" x14ac:dyDescent="0.35">
      <c r="A618" s="28">
        <v>4</v>
      </c>
      <c r="B618" s="37">
        <v>80</v>
      </c>
      <c r="I6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F129"/>
  <sheetViews>
    <sheetView zoomScale="70" zoomScaleNormal="70" workbookViewId="0">
      <pane xSplit="1" ySplit="8" topLeftCell="B110" activePane="bottomRight" state="frozen"/>
      <selection activeCell="E89" sqref="E89"/>
      <selection pane="topRight" activeCell="E89" sqref="E89"/>
      <selection pane="bottomLeft" activeCell="E89" sqref="E89"/>
      <selection pane="bottomRight" activeCell="E130" sqref="E130"/>
    </sheetView>
  </sheetViews>
  <sheetFormatPr defaultColWidth="9" defaultRowHeight="30.75" customHeight="1" x14ac:dyDescent="0.3"/>
  <cols>
    <col min="1" max="1" width="9.83203125" style="6" customWidth="1"/>
    <col min="2" max="2" width="29.83203125" style="6" customWidth="1"/>
    <col min="3" max="3" width="15.33203125" style="6" customWidth="1"/>
    <col min="4" max="4" width="13.33203125" style="6" customWidth="1"/>
    <col min="5" max="5" width="9" style="6" customWidth="1"/>
    <col min="6" max="232" width="9" style="6"/>
    <col min="233" max="233" width="23.6640625" style="6" customWidth="1"/>
    <col min="234" max="234" width="16.33203125" style="6" customWidth="1"/>
    <col min="235" max="235" width="20.33203125" style="6" customWidth="1"/>
    <col min="236" max="236" width="14.83203125" style="6" customWidth="1"/>
    <col min="237" max="488" width="9" style="6"/>
    <col min="489" max="489" width="23.6640625" style="6" customWidth="1"/>
    <col min="490" max="490" width="16.33203125" style="6" customWidth="1"/>
    <col min="491" max="491" width="20.33203125" style="6" customWidth="1"/>
    <col min="492" max="492" width="14.83203125" style="6" customWidth="1"/>
    <col min="493" max="744" width="9" style="6"/>
    <col min="745" max="745" width="23.6640625" style="6" customWidth="1"/>
    <col min="746" max="746" width="16.33203125" style="6" customWidth="1"/>
    <col min="747" max="747" width="20.33203125" style="6" customWidth="1"/>
    <col min="748" max="748" width="14.83203125" style="6" customWidth="1"/>
    <col min="749" max="1000" width="9" style="6"/>
    <col min="1001" max="1001" width="23.6640625" style="6" customWidth="1"/>
    <col min="1002" max="1002" width="16.33203125" style="6" customWidth="1"/>
    <col min="1003" max="1003" width="20.33203125" style="6" customWidth="1"/>
    <col min="1004" max="1004" width="14.83203125" style="6" customWidth="1"/>
    <col min="1005" max="1256" width="9" style="6"/>
    <col min="1257" max="1257" width="23.6640625" style="6" customWidth="1"/>
    <col min="1258" max="1258" width="16.33203125" style="6" customWidth="1"/>
    <col min="1259" max="1259" width="20.33203125" style="6" customWidth="1"/>
    <col min="1260" max="1260" width="14.83203125" style="6" customWidth="1"/>
    <col min="1261" max="1512" width="9" style="6"/>
    <col min="1513" max="1513" width="23.6640625" style="6" customWidth="1"/>
    <col min="1514" max="1514" width="16.33203125" style="6" customWidth="1"/>
    <col min="1515" max="1515" width="20.33203125" style="6" customWidth="1"/>
    <col min="1516" max="1516" width="14.83203125" style="6" customWidth="1"/>
    <col min="1517" max="1768" width="9" style="6"/>
    <col min="1769" max="1769" width="23.6640625" style="6" customWidth="1"/>
    <col min="1770" max="1770" width="16.33203125" style="6" customWidth="1"/>
    <col min="1771" max="1771" width="20.33203125" style="6" customWidth="1"/>
    <col min="1772" max="1772" width="14.83203125" style="6" customWidth="1"/>
    <col min="1773" max="2024" width="9" style="6"/>
    <col min="2025" max="2025" width="23.6640625" style="6" customWidth="1"/>
    <col min="2026" max="2026" width="16.33203125" style="6" customWidth="1"/>
    <col min="2027" max="2027" width="20.33203125" style="6" customWidth="1"/>
    <col min="2028" max="2028" width="14.83203125" style="6" customWidth="1"/>
    <col min="2029" max="2280" width="9" style="6"/>
    <col min="2281" max="2281" width="23.6640625" style="6" customWidth="1"/>
    <col min="2282" max="2282" width="16.33203125" style="6" customWidth="1"/>
    <col min="2283" max="2283" width="20.33203125" style="6" customWidth="1"/>
    <col min="2284" max="2284" width="14.83203125" style="6" customWidth="1"/>
    <col min="2285" max="2536" width="9" style="6"/>
    <col min="2537" max="2537" width="23.6640625" style="6" customWidth="1"/>
    <col min="2538" max="2538" width="16.33203125" style="6" customWidth="1"/>
    <col min="2539" max="2539" width="20.33203125" style="6" customWidth="1"/>
    <col min="2540" max="2540" width="14.83203125" style="6" customWidth="1"/>
    <col min="2541" max="2792" width="9" style="6"/>
    <col min="2793" max="2793" width="23.6640625" style="6" customWidth="1"/>
    <col min="2794" max="2794" width="16.33203125" style="6" customWidth="1"/>
    <col min="2795" max="2795" width="20.33203125" style="6" customWidth="1"/>
    <col min="2796" max="2796" width="14.83203125" style="6" customWidth="1"/>
    <col min="2797" max="3048" width="9" style="6"/>
    <col min="3049" max="3049" width="23.6640625" style="6" customWidth="1"/>
    <col min="3050" max="3050" width="16.33203125" style="6" customWidth="1"/>
    <col min="3051" max="3051" width="20.33203125" style="6" customWidth="1"/>
    <col min="3052" max="3052" width="14.83203125" style="6" customWidth="1"/>
    <col min="3053" max="3304" width="9" style="6"/>
    <col min="3305" max="3305" width="23.6640625" style="6" customWidth="1"/>
    <col min="3306" max="3306" width="16.33203125" style="6" customWidth="1"/>
    <col min="3307" max="3307" width="20.33203125" style="6" customWidth="1"/>
    <col min="3308" max="3308" width="14.83203125" style="6" customWidth="1"/>
    <col min="3309" max="3560" width="9" style="6"/>
    <col min="3561" max="3561" width="23.6640625" style="6" customWidth="1"/>
    <col min="3562" max="3562" width="16.33203125" style="6" customWidth="1"/>
    <col min="3563" max="3563" width="20.33203125" style="6" customWidth="1"/>
    <col min="3564" max="3564" width="14.83203125" style="6" customWidth="1"/>
    <col min="3565" max="3816" width="9" style="6"/>
    <col min="3817" max="3817" width="23.6640625" style="6" customWidth="1"/>
    <col min="3818" max="3818" width="16.33203125" style="6" customWidth="1"/>
    <col min="3819" max="3819" width="20.33203125" style="6" customWidth="1"/>
    <col min="3820" max="3820" width="14.83203125" style="6" customWidth="1"/>
    <col min="3821" max="4072" width="9" style="6"/>
    <col min="4073" max="4073" width="23.6640625" style="6" customWidth="1"/>
    <col min="4074" max="4074" width="16.33203125" style="6" customWidth="1"/>
    <col min="4075" max="4075" width="20.33203125" style="6" customWidth="1"/>
    <col min="4076" max="4076" width="14.83203125" style="6" customWidth="1"/>
    <col min="4077" max="4328" width="9" style="6"/>
    <col min="4329" max="4329" width="23.6640625" style="6" customWidth="1"/>
    <col min="4330" max="4330" width="16.33203125" style="6" customWidth="1"/>
    <col min="4331" max="4331" width="20.33203125" style="6" customWidth="1"/>
    <col min="4332" max="4332" width="14.83203125" style="6" customWidth="1"/>
    <col min="4333" max="4584" width="9" style="6"/>
    <col min="4585" max="4585" width="23.6640625" style="6" customWidth="1"/>
    <col min="4586" max="4586" width="16.33203125" style="6" customWidth="1"/>
    <col min="4587" max="4587" width="20.33203125" style="6" customWidth="1"/>
    <col min="4588" max="4588" width="14.83203125" style="6" customWidth="1"/>
    <col min="4589" max="4840" width="9" style="6"/>
    <col min="4841" max="4841" width="23.6640625" style="6" customWidth="1"/>
    <col min="4842" max="4842" width="16.33203125" style="6" customWidth="1"/>
    <col min="4843" max="4843" width="20.33203125" style="6" customWidth="1"/>
    <col min="4844" max="4844" width="14.83203125" style="6" customWidth="1"/>
    <col min="4845" max="5096" width="9" style="6"/>
    <col min="5097" max="5097" width="23.6640625" style="6" customWidth="1"/>
    <col min="5098" max="5098" width="16.33203125" style="6" customWidth="1"/>
    <col min="5099" max="5099" width="20.33203125" style="6" customWidth="1"/>
    <col min="5100" max="5100" width="14.83203125" style="6" customWidth="1"/>
    <col min="5101" max="5352" width="9" style="6"/>
    <col min="5353" max="5353" width="23.6640625" style="6" customWidth="1"/>
    <col min="5354" max="5354" width="16.33203125" style="6" customWidth="1"/>
    <col min="5355" max="5355" width="20.33203125" style="6" customWidth="1"/>
    <col min="5356" max="5356" width="14.83203125" style="6" customWidth="1"/>
    <col min="5357" max="5608" width="9" style="6"/>
    <col min="5609" max="5609" width="23.6640625" style="6" customWidth="1"/>
    <col min="5610" max="5610" width="16.33203125" style="6" customWidth="1"/>
    <col min="5611" max="5611" width="20.33203125" style="6" customWidth="1"/>
    <col min="5612" max="5612" width="14.83203125" style="6" customWidth="1"/>
    <col min="5613" max="5864" width="9" style="6"/>
    <col min="5865" max="5865" width="23.6640625" style="6" customWidth="1"/>
    <col min="5866" max="5866" width="16.33203125" style="6" customWidth="1"/>
    <col min="5867" max="5867" width="20.33203125" style="6" customWidth="1"/>
    <col min="5868" max="5868" width="14.83203125" style="6" customWidth="1"/>
    <col min="5869" max="6120" width="9" style="6"/>
    <col min="6121" max="6121" width="23.6640625" style="6" customWidth="1"/>
    <col min="6122" max="6122" width="16.33203125" style="6" customWidth="1"/>
    <col min="6123" max="6123" width="20.33203125" style="6" customWidth="1"/>
    <col min="6124" max="6124" width="14.83203125" style="6" customWidth="1"/>
    <col min="6125" max="6376" width="9" style="6"/>
    <col min="6377" max="6377" width="23.6640625" style="6" customWidth="1"/>
    <col min="6378" max="6378" width="16.33203125" style="6" customWidth="1"/>
    <col min="6379" max="6379" width="20.33203125" style="6" customWidth="1"/>
    <col min="6380" max="6380" width="14.83203125" style="6" customWidth="1"/>
    <col min="6381" max="6632" width="9" style="6"/>
    <col min="6633" max="6633" width="23.6640625" style="6" customWidth="1"/>
    <col min="6634" max="6634" width="16.33203125" style="6" customWidth="1"/>
    <col min="6635" max="6635" width="20.33203125" style="6" customWidth="1"/>
    <col min="6636" max="6636" width="14.83203125" style="6" customWidth="1"/>
    <col min="6637" max="6888" width="9" style="6"/>
    <col min="6889" max="6889" width="23.6640625" style="6" customWidth="1"/>
    <col min="6890" max="6890" width="16.33203125" style="6" customWidth="1"/>
    <col min="6891" max="6891" width="20.33203125" style="6" customWidth="1"/>
    <col min="6892" max="6892" width="14.83203125" style="6" customWidth="1"/>
    <col min="6893" max="7144" width="9" style="6"/>
    <col min="7145" max="7145" width="23.6640625" style="6" customWidth="1"/>
    <col min="7146" max="7146" width="16.33203125" style="6" customWidth="1"/>
    <col min="7147" max="7147" width="20.33203125" style="6" customWidth="1"/>
    <col min="7148" max="7148" width="14.83203125" style="6" customWidth="1"/>
    <col min="7149" max="7400" width="9" style="6"/>
    <col min="7401" max="7401" width="23.6640625" style="6" customWidth="1"/>
    <col min="7402" max="7402" width="16.33203125" style="6" customWidth="1"/>
    <col min="7403" max="7403" width="20.33203125" style="6" customWidth="1"/>
    <col min="7404" max="7404" width="14.83203125" style="6" customWidth="1"/>
    <col min="7405" max="7656" width="9" style="6"/>
    <col min="7657" max="7657" width="23.6640625" style="6" customWidth="1"/>
    <col min="7658" max="7658" width="16.33203125" style="6" customWidth="1"/>
    <col min="7659" max="7659" width="20.33203125" style="6" customWidth="1"/>
    <col min="7660" max="7660" width="14.83203125" style="6" customWidth="1"/>
    <col min="7661" max="7912" width="9" style="6"/>
    <col min="7913" max="7913" width="23.6640625" style="6" customWidth="1"/>
    <col min="7914" max="7914" width="16.33203125" style="6" customWidth="1"/>
    <col min="7915" max="7915" width="20.33203125" style="6" customWidth="1"/>
    <col min="7916" max="7916" width="14.83203125" style="6" customWidth="1"/>
    <col min="7917" max="8168" width="9" style="6"/>
    <col min="8169" max="8169" width="23.6640625" style="6" customWidth="1"/>
    <col min="8170" max="8170" width="16.33203125" style="6" customWidth="1"/>
    <col min="8171" max="8171" width="20.33203125" style="6" customWidth="1"/>
    <col min="8172" max="8172" width="14.83203125" style="6" customWidth="1"/>
    <col min="8173" max="8424" width="9" style="6"/>
    <col min="8425" max="8425" width="23.6640625" style="6" customWidth="1"/>
    <col min="8426" max="8426" width="16.33203125" style="6" customWidth="1"/>
    <col min="8427" max="8427" width="20.33203125" style="6" customWidth="1"/>
    <col min="8428" max="8428" width="14.83203125" style="6" customWidth="1"/>
    <col min="8429" max="8680" width="9" style="6"/>
    <col min="8681" max="8681" width="23.6640625" style="6" customWidth="1"/>
    <col min="8682" max="8682" width="16.33203125" style="6" customWidth="1"/>
    <col min="8683" max="8683" width="20.33203125" style="6" customWidth="1"/>
    <col min="8684" max="8684" width="14.83203125" style="6" customWidth="1"/>
    <col min="8685" max="8936" width="9" style="6"/>
    <col min="8937" max="8937" width="23.6640625" style="6" customWidth="1"/>
    <col min="8938" max="8938" width="16.33203125" style="6" customWidth="1"/>
    <col min="8939" max="8939" width="20.33203125" style="6" customWidth="1"/>
    <col min="8940" max="8940" width="14.83203125" style="6" customWidth="1"/>
    <col min="8941" max="9192" width="9" style="6"/>
    <col min="9193" max="9193" width="23.6640625" style="6" customWidth="1"/>
    <col min="9194" max="9194" width="16.33203125" style="6" customWidth="1"/>
    <col min="9195" max="9195" width="20.33203125" style="6" customWidth="1"/>
    <col min="9196" max="9196" width="14.83203125" style="6" customWidth="1"/>
    <col min="9197" max="9448" width="9" style="6"/>
    <col min="9449" max="9449" width="23.6640625" style="6" customWidth="1"/>
    <col min="9450" max="9450" width="16.33203125" style="6" customWidth="1"/>
    <col min="9451" max="9451" width="20.33203125" style="6" customWidth="1"/>
    <col min="9452" max="9452" width="14.83203125" style="6" customWidth="1"/>
    <col min="9453" max="9704" width="9" style="6"/>
    <col min="9705" max="9705" width="23.6640625" style="6" customWidth="1"/>
    <col min="9706" max="9706" width="16.33203125" style="6" customWidth="1"/>
    <col min="9707" max="9707" width="20.33203125" style="6" customWidth="1"/>
    <col min="9708" max="9708" width="14.83203125" style="6" customWidth="1"/>
    <col min="9709" max="9960" width="9" style="6"/>
    <col min="9961" max="9961" width="23.6640625" style="6" customWidth="1"/>
    <col min="9962" max="9962" width="16.33203125" style="6" customWidth="1"/>
    <col min="9963" max="9963" width="20.33203125" style="6" customWidth="1"/>
    <col min="9964" max="9964" width="14.83203125" style="6" customWidth="1"/>
    <col min="9965" max="10216" width="9" style="6"/>
    <col min="10217" max="10217" width="23.6640625" style="6" customWidth="1"/>
    <col min="10218" max="10218" width="16.33203125" style="6" customWidth="1"/>
    <col min="10219" max="10219" width="20.33203125" style="6" customWidth="1"/>
    <col min="10220" max="10220" width="14.83203125" style="6" customWidth="1"/>
    <col min="10221" max="10472" width="9" style="6"/>
    <col min="10473" max="10473" width="23.6640625" style="6" customWidth="1"/>
    <col min="10474" max="10474" width="16.33203125" style="6" customWidth="1"/>
    <col min="10475" max="10475" width="20.33203125" style="6" customWidth="1"/>
    <col min="10476" max="10476" width="14.83203125" style="6" customWidth="1"/>
    <col min="10477" max="10728" width="9" style="6"/>
    <col min="10729" max="10729" width="23.6640625" style="6" customWidth="1"/>
    <col min="10730" max="10730" width="16.33203125" style="6" customWidth="1"/>
    <col min="10731" max="10731" width="20.33203125" style="6" customWidth="1"/>
    <col min="10732" max="10732" width="14.83203125" style="6" customWidth="1"/>
    <col min="10733" max="10984" width="9" style="6"/>
    <col min="10985" max="10985" width="23.6640625" style="6" customWidth="1"/>
    <col min="10986" max="10986" width="16.33203125" style="6" customWidth="1"/>
    <col min="10987" max="10987" width="20.33203125" style="6" customWidth="1"/>
    <col min="10988" max="10988" width="14.83203125" style="6" customWidth="1"/>
    <col min="10989" max="11240" width="9" style="6"/>
    <col min="11241" max="11241" width="23.6640625" style="6" customWidth="1"/>
    <col min="11242" max="11242" width="16.33203125" style="6" customWidth="1"/>
    <col min="11243" max="11243" width="20.33203125" style="6" customWidth="1"/>
    <col min="11244" max="11244" width="14.83203125" style="6" customWidth="1"/>
    <col min="11245" max="11496" width="9" style="6"/>
    <col min="11497" max="11497" width="23.6640625" style="6" customWidth="1"/>
    <col min="11498" max="11498" width="16.33203125" style="6" customWidth="1"/>
    <col min="11499" max="11499" width="20.33203125" style="6" customWidth="1"/>
    <col min="11500" max="11500" width="14.83203125" style="6" customWidth="1"/>
    <col min="11501" max="11752" width="9" style="6"/>
    <col min="11753" max="11753" width="23.6640625" style="6" customWidth="1"/>
    <col min="11754" max="11754" width="16.33203125" style="6" customWidth="1"/>
    <col min="11755" max="11755" width="20.33203125" style="6" customWidth="1"/>
    <col min="11756" max="11756" width="14.83203125" style="6" customWidth="1"/>
    <col min="11757" max="12008" width="9" style="6"/>
    <col min="12009" max="12009" width="23.6640625" style="6" customWidth="1"/>
    <col min="12010" max="12010" width="16.33203125" style="6" customWidth="1"/>
    <col min="12011" max="12011" width="20.33203125" style="6" customWidth="1"/>
    <col min="12012" max="12012" width="14.83203125" style="6" customWidth="1"/>
    <col min="12013" max="12264" width="9" style="6"/>
    <col min="12265" max="12265" width="23.6640625" style="6" customWidth="1"/>
    <col min="12266" max="12266" width="16.33203125" style="6" customWidth="1"/>
    <col min="12267" max="12267" width="20.33203125" style="6" customWidth="1"/>
    <col min="12268" max="12268" width="14.83203125" style="6" customWidth="1"/>
    <col min="12269" max="12520" width="9" style="6"/>
    <col min="12521" max="12521" width="23.6640625" style="6" customWidth="1"/>
    <col min="12522" max="12522" width="16.33203125" style="6" customWidth="1"/>
    <col min="12523" max="12523" width="20.33203125" style="6" customWidth="1"/>
    <col min="12524" max="12524" width="14.83203125" style="6" customWidth="1"/>
    <col min="12525" max="12776" width="9" style="6"/>
    <col min="12777" max="12777" width="23.6640625" style="6" customWidth="1"/>
    <col min="12778" max="12778" width="16.33203125" style="6" customWidth="1"/>
    <col min="12779" max="12779" width="20.33203125" style="6" customWidth="1"/>
    <col min="12780" max="12780" width="14.83203125" style="6" customWidth="1"/>
    <col min="12781" max="13032" width="9" style="6"/>
    <col min="13033" max="13033" width="23.6640625" style="6" customWidth="1"/>
    <col min="13034" max="13034" width="16.33203125" style="6" customWidth="1"/>
    <col min="13035" max="13035" width="20.33203125" style="6" customWidth="1"/>
    <col min="13036" max="13036" width="14.83203125" style="6" customWidth="1"/>
    <col min="13037" max="13288" width="9" style="6"/>
    <col min="13289" max="13289" width="23.6640625" style="6" customWidth="1"/>
    <col min="13290" max="13290" width="16.33203125" style="6" customWidth="1"/>
    <col min="13291" max="13291" width="20.33203125" style="6" customWidth="1"/>
    <col min="13292" max="13292" width="14.83203125" style="6" customWidth="1"/>
    <col min="13293" max="13544" width="9" style="6"/>
    <col min="13545" max="13545" width="23.6640625" style="6" customWidth="1"/>
    <col min="13546" max="13546" width="16.33203125" style="6" customWidth="1"/>
    <col min="13547" max="13547" width="20.33203125" style="6" customWidth="1"/>
    <col min="13548" max="13548" width="14.83203125" style="6" customWidth="1"/>
    <col min="13549" max="13800" width="9" style="6"/>
    <col min="13801" max="13801" width="23.6640625" style="6" customWidth="1"/>
    <col min="13802" max="13802" width="16.33203125" style="6" customWidth="1"/>
    <col min="13803" max="13803" width="20.33203125" style="6" customWidth="1"/>
    <col min="13804" max="13804" width="14.83203125" style="6" customWidth="1"/>
    <col min="13805" max="14056" width="9" style="6"/>
    <col min="14057" max="14057" width="23.6640625" style="6" customWidth="1"/>
    <col min="14058" max="14058" width="16.33203125" style="6" customWidth="1"/>
    <col min="14059" max="14059" width="20.33203125" style="6" customWidth="1"/>
    <col min="14060" max="14060" width="14.83203125" style="6" customWidth="1"/>
    <col min="14061" max="14312" width="9" style="6"/>
    <col min="14313" max="14313" width="23.6640625" style="6" customWidth="1"/>
    <col min="14314" max="14314" width="16.33203125" style="6" customWidth="1"/>
    <col min="14315" max="14315" width="20.33203125" style="6" customWidth="1"/>
    <col min="14316" max="14316" width="14.83203125" style="6" customWidth="1"/>
    <col min="14317" max="14568" width="9" style="6"/>
    <col min="14569" max="14569" width="23.6640625" style="6" customWidth="1"/>
    <col min="14570" max="14570" width="16.33203125" style="6" customWidth="1"/>
    <col min="14571" max="14571" width="20.33203125" style="6" customWidth="1"/>
    <col min="14572" max="14572" width="14.83203125" style="6" customWidth="1"/>
    <col min="14573" max="14824" width="9" style="6"/>
    <col min="14825" max="14825" width="23.6640625" style="6" customWidth="1"/>
    <col min="14826" max="14826" width="16.33203125" style="6" customWidth="1"/>
    <col min="14827" max="14827" width="20.33203125" style="6" customWidth="1"/>
    <col min="14828" max="14828" width="14.83203125" style="6" customWidth="1"/>
    <col min="14829" max="15080" width="9" style="6"/>
    <col min="15081" max="15081" width="23.6640625" style="6" customWidth="1"/>
    <col min="15082" max="15082" width="16.33203125" style="6" customWidth="1"/>
    <col min="15083" max="15083" width="20.33203125" style="6" customWidth="1"/>
    <col min="15084" max="15084" width="14.83203125" style="6" customWidth="1"/>
    <col min="15085" max="15336" width="9" style="6"/>
    <col min="15337" max="15337" width="23.6640625" style="6" customWidth="1"/>
    <col min="15338" max="15338" width="16.33203125" style="6" customWidth="1"/>
    <col min="15339" max="15339" width="20.33203125" style="6" customWidth="1"/>
    <col min="15340" max="15340" width="14.83203125" style="6" customWidth="1"/>
    <col min="15341" max="15592" width="9" style="6"/>
    <col min="15593" max="15593" width="23.6640625" style="6" customWidth="1"/>
    <col min="15594" max="15594" width="16.33203125" style="6" customWidth="1"/>
    <col min="15595" max="15595" width="20.33203125" style="6" customWidth="1"/>
    <col min="15596" max="15596" width="14.83203125" style="6" customWidth="1"/>
    <col min="15597" max="15848" width="9" style="6"/>
    <col min="15849" max="15849" width="23.6640625" style="6" customWidth="1"/>
    <col min="15850" max="15850" width="16.33203125" style="6" customWidth="1"/>
    <col min="15851" max="15851" width="20.33203125" style="6" customWidth="1"/>
    <col min="15852" max="15852" width="14.83203125" style="6" customWidth="1"/>
    <col min="15853" max="16104" width="9" style="6"/>
    <col min="16105" max="16105" width="23.6640625" style="6" customWidth="1"/>
    <col min="16106" max="16106" width="16.33203125" style="6" customWidth="1"/>
    <col min="16107" max="16107" width="20.33203125" style="6" customWidth="1"/>
    <col min="16108" max="16108" width="14.83203125" style="6" customWidth="1"/>
    <col min="16109" max="16384" width="9" style="6"/>
  </cols>
  <sheetData>
    <row r="1" spans="1:6" ht="30.75" customHeight="1" x14ac:dyDescent="0.3">
      <c r="A1" s="65" t="s">
        <v>166</v>
      </c>
      <c r="B1" s="65"/>
      <c r="C1" s="65"/>
      <c r="D1" s="65"/>
      <c r="E1" s="65"/>
    </row>
    <row r="2" spans="1:6" ht="13" customHeight="1" x14ac:dyDescent="0.3">
      <c r="A2" s="7"/>
      <c r="B2" s="7"/>
      <c r="C2" s="7"/>
      <c r="D2" s="7"/>
      <c r="E2" s="7"/>
    </row>
    <row r="3" spans="1:6" s="8" customFormat="1" ht="24" customHeight="1" thickBot="1" x14ac:dyDescent="0.35">
      <c r="A3" s="66" t="s">
        <v>167</v>
      </c>
      <c r="B3" s="66"/>
      <c r="E3" s="9"/>
    </row>
    <row r="4" spans="1:6" ht="24" customHeight="1" x14ac:dyDescent="0.3">
      <c r="A4" s="10" t="s">
        <v>168</v>
      </c>
      <c r="B4" s="56" t="s">
        <v>156</v>
      </c>
      <c r="C4" s="56"/>
      <c r="D4" s="56"/>
      <c r="E4" s="56"/>
      <c r="F4" s="67"/>
    </row>
    <row r="5" spans="1:6" ht="24" customHeight="1" x14ac:dyDescent="0.3">
      <c r="A5" s="11" t="s">
        <v>169</v>
      </c>
      <c r="B5" s="60" t="s">
        <v>170</v>
      </c>
      <c r="C5" s="60"/>
      <c r="D5" s="60"/>
      <c r="E5" s="60"/>
      <c r="F5" s="64"/>
    </row>
    <row r="6" spans="1:6" ht="33.75" customHeight="1" x14ac:dyDescent="0.3">
      <c r="A6" s="11" t="s">
        <v>171</v>
      </c>
      <c r="B6" s="60" t="s">
        <v>172</v>
      </c>
      <c r="C6" s="60"/>
      <c r="D6" s="60"/>
      <c r="E6" s="60"/>
      <c r="F6" s="64"/>
    </row>
    <row r="7" spans="1:6" ht="41" customHeight="1" x14ac:dyDescent="0.3">
      <c r="A7" s="11" t="s">
        <v>173</v>
      </c>
      <c r="B7" s="60" t="s">
        <v>174</v>
      </c>
      <c r="C7" s="60"/>
      <c r="D7" s="60"/>
      <c r="E7" s="60"/>
      <c r="F7" s="64"/>
    </row>
    <row r="8" spans="1:6" ht="36" customHeight="1" x14ac:dyDescent="0.3">
      <c r="A8" s="11" t="s">
        <v>175</v>
      </c>
      <c r="B8" s="12" t="s">
        <v>176</v>
      </c>
      <c r="C8" s="12" t="s">
        <v>177</v>
      </c>
      <c r="D8" s="12" t="s">
        <v>178</v>
      </c>
      <c r="E8" s="12" t="s">
        <v>179</v>
      </c>
      <c r="F8" s="13" t="s">
        <v>180</v>
      </c>
    </row>
    <row r="9" spans="1:6" ht="20" customHeight="1" x14ac:dyDescent="0.3">
      <c r="A9" s="49" t="s">
        <v>181</v>
      </c>
      <c r="B9" s="12" t="s">
        <v>4</v>
      </c>
      <c r="C9" s="12" t="s">
        <v>157</v>
      </c>
      <c r="D9" s="12">
        <v>19</v>
      </c>
      <c r="E9" s="14" t="s">
        <v>182</v>
      </c>
      <c r="F9" s="15" t="s">
        <v>183</v>
      </c>
    </row>
    <row r="10" spans="1:6" ht="20" customHeight="1" x14ac:dyDescent="0.3">
      <c r="A10" s="50"/>
      <c r="B10" s="12" t="s">
        <v>6</v>
      </c>
      <c r="C10" s="12" t="s">
        <v>158</v>
      </c>
      <c r="D10" s="12">
        <v>13</v>
      </c>
      <c r="E10" s="14" t="s">
        <v>182</v>
      </c>
      <c r="F10" s="15" t="s">
        <v>183</v>
      </c>
    </row>
    <row r="11" spans="1:6" ht="20" customHeight="1" x14ac:dyDescent="0.3">
      <c r="A11" s="50"/>
      <c r="B11" s="12" t="s">
        <v>8</v>
      </c>
      <c r="C11" s="12" t="s">
        <v>159</v>
      </c>
      <c r="D11" s="12">
        <v>2</v>
      </c>
      <c r="E11" s="14" t="s">
        <v>184</v>
      </c>
      <c r="F11" s="15" t="s">
        <v>183</v>
      </c>
    </row>
    <row r="12" spans="1:6" ht="20" customHeight="1" x14ac:dyDescent="0.3">
      <c r="A12" s="50"/>
      <c r="B12" s="12" t="s">
        <v>9</v>
      </c>
      <c r="C12" s="12" t="s">
        <v>160</v>
      </c>
      <c r="D12" s="12">
        <v>4</v>
      </c>
      <c r="E12" s="14" t="s">
        <v>184</v>
      </c>
      <c r="F12" s="15" t="s">
        <v>183</v>
      </c>
    </row>
    <row r="13" spans="1:6" ht="20" customHeight="1" x14ac:dyDescent="0.3">
      <c r="A13" s="50"/>
      <c r="B13" s="12" t="s">
        <v>10</v>
      </c>
      <c r="C13" s="12" t="s">
        <v>161</v>
      </c>
      <c r="D13" s="12">
        <v>1</v>
      </c>
      <c r="E13" s="14" t="s">
        <v>182</v>
      </c>
      <c r="F13" s="15" t="s">
        <v>183</v>
      </c>
    </row>
    <row r="14" spans="1:6" ht="20" customHeight="1" x14ac:dyDescent="0.3">
      <c r="A14" s="50"/>
      <c r="B14" s="12" t="s">
        <v>11</v>
      </c>
      <c r="C14" s="12" t="s">
        <v>161</v>
      </c>
      <c r="D14" s="12">
        <v>21</v>
      </c>
      <c r="E14" s="14" t="s">
        <v>184</v>
      </c>
      <c r="F14" s="15" t="s">
        <v>183</v>
      </c>
    </row>
    <row r="15" spans="1:6" ht="20" customHeight="1" x14ac:dyDescent="0.3">
      <c r="A15" s="50"/>
      <c r="B15" s="12" t="s">
        <v>12</v>
      </c>
      <c r="C15" s="12" t="s">
        <v>162</v>
      </c>
      <c r="D15" s="12">
        <v>6</v>
      </c>
      <c r="E15" s="14" t="s">
        <v>184</v>
      </c>
      <c r="F15" s="15" t="s">
        <v>183</v>
      </c>
    </row>
    <row r="16" spans="1:6" ht="20" customHeight="1" x14ac:dyDescent="0.3">
      <c r="A16" s="50"/>
      <c r="B16" s="12" t="s">
        <v>13</v>
      </c>
      <c r="C16" s="12" t="s">
        <v>157</v>
      </c>
      <c r="D16" s="12">
        <v>3</v>
      </c>
      <c r="E16" s="14" t="s">
        <v>184</v>
      </c>
      <c r="F16" s="15" t="s">
        <v>183</v>
      </c>
    </row>
    <row r="17" spans="1:6" ht="20" customHeight="1" x14ac:dyDescent="0.3">
      <c r="A17" s="50"/>
      <c r="B17" s="12" t="s">
        <v>15</v>
      </c>
      <c r="C17" s="12" t="s">
        <v>158</v>
      </c>
      <c r="D17" s="12">
        <v>7</v>
      </c>
      <c r="E17" s="14" t="s">
        <v>184</v>
      </c>
      <c r="F17" s="15" t="s">
        <v>183</v>
      </c>
    </row>
    <row r="18" spans="1:6" ht="20" customHeight="1" x14ac:dyDescent="0.3">
      <c r="A18" s="50"/>
      <c r="B18" s="12" t="s">
        <v>17</v>
      </c>
      <c r="C18" s="12" t="s">
        <v>159</v>
      </c>
      <c r="D18" s="12">
        <v>4</v>
      </c>
      <c r="E18" s="14" t="s">
        <v>184</v>
      </c>
      <c r="F18" s="15" t="s">
        <v>183</v>
      </c>
    </row>
    <row r="19" spans="1:6" ht="20" customHeight="1" x14ac:dyDescent="0.3">
      <c r="A19" s="50"/>
      <c r="B19" s="12" t="s">
        <v>18</v>
      </c>
      <c r="C19" s="12" t="s">
        <v>161</v>
      </c>
      <c r="D19" s="12">
        <v>4</v>
      </c>
      <c r="E19" s="14" t="s">
        <v>184</v>
      </c>
      <c r="F19" s="15" t="s">
        <v>183</v>
      </c>
    </row>
    <row r="20" spans="1:6" ht="20" customHeight="1" x14ac:dyDescent="0.3">
      <c r="A20" s="50"/>
      <c r="B20" s="12" t="s">
        <v>19</v>
      </c>
      <c r="C20" s="12" t="s">
        <v>162</v>
      </c>
      <c r="D20" s="12">
        <v>1</v>
      </c>
      <c r="E20" s="14" t="s">
        <v>184</v>
      </c>
      <c r="F20" s="15" t="s">
        <v>183</v>
      </c>
    </row>
    <row r="21" spans="1:6" ht="20" customHeight="1" x14ac:dyDescent="0.3">
      <c r="A21" s="50"/>
      <c r="B21" s="12" t="s">
        <v>20</v>
      </c>
      <c r="C21" s="12" t="s">
        <v>157</v>
      </c>
      <c r="D21" s="12">
        <v>16</v>
      </c>
      <c r="E21" s="14" t="s">
        <v>184</v>
      </c>
      <c r="F21" s="15" t="s">
        <v>183</v>
      </c>
    </row>
    <row r="22" spans="1:6" ht="20" customHeight="1" x14ac:dyDescent="0.3">
      <c r="A22" s="50"/>
      <c r="B22" s="12" t="s">
        <v>22</v>
      </c>
      <c r="C22" s="12" t="s">
        <v>158</v>
      </c>
      <c r="D22" s="12">
        <v>2</v>
      </c>
      <c r="E22" s="14" t="s">
        <v>184</v>
      </c>
      <c r="F22" s="15" t="s">
        <v>183</v>
      </c>
    </row>
    <row r="23" spans="1:6" ht="20" customHeight="1" x14ac:dyDescent="0.3">
      <c r="A23" s="50"/>
      <c r="B23" s="12" t="s">
        <v>23</v>
      </c>
      <c r="C23" s="12" t="s">
        <v>159</v>
      </c>
      <c r="D23" s="12">
        <v>6</v>
      </c>
      <c r="E23" s="14" t="s">
        <v>184</v>
      </c>
      <c r="F23" s="15" t="s">
        <v>183</v>
      </c>
    </row>
    <row r="24" spans="1:6" ht="20" customHeight="1" x14ac:dyDescent="0.3">
      <c r="A24" s="50"/>
      <c r="B24" s="12" t="s">
        <v>27</v>
      </c>
      <c r="C24" s="12" t="s">
        <v>161</v>
      </c>
      <c r="D24" s="12">
        <v>12</v>
      </c>
      <c r="E24" s="14" t="s">
        <v>184</v>
      </c>
      <c r="F24" s="15" t="s">
        <v>183</v>
      </c>
    </row>
    <row r="25" spans="1:6" ht="20" customHeight="1" x14ac:dyDescent="0.3">
      <c r="A25" s="50"/>
      <c r="B25" s="12" t="s">
        <v>28</v>
      </c>
      <c r="C25" s="12" t="s">
        <v>162</v>
      </c>
      <c r="D25" s="12">
        <v>9</v>
      </c>
      <c r="E25" s="14" t="s">
        <v>184</v>
      </c>
      <c r="F25" s="15" t="s">
        <v>183</v>
      </c>
    </row>
    <row r="26" spans="1:6" ht="20" customHeight="1" x14ac:dyDescent="0.3">
      <c r="A26" s="50"/>
      <c r="B26" s="12" t="s">
        <v>29</v>
      </c>
      <c r="C26" s="12" t="s">
        <v>157</v>
      </c>
      <c r="D26" s="12">
        <v>2</v>
      </c>
      <c r="E26" s="14" t="s">
        <v>184</v>
      </c>
      <c r="F26" s="15" t="s">
        <v>183</v>
      </c>
    </row>
    <row r="27" spans="1:6" ht="20" customHeight="1" x14ac:dyDescent="0.3">
      <c r="A27" s="50"/>
      <c r="B27" s="12" t="s">
        <v>30</v>
      </c>
      <c r="C27" s="12" t="s">
        <v>157</v>
      </c>
      <c r="D27" s="12">
        <v>4</v>
      </c>
      <c r="E27" s="14" t="s">
        <v>184</v>
      </c>
      <c r="F27" s="15" t="s">
        <v>183</v>
      </c>
    </row>
    <row r="28" spans="1:6" ht="20" customHeight="1" x14ac:dyDescent="0.3">
      <c r="A28" s="50"/>
      <c r="B28" s="12" t="s">
        <v>31</v>
      </c>
      <c r="C28" s="12" t="s">
        <v>159</v>
      </c>
      <c r="D28" s="12">
        <v>4</v>
      </c>
      <c r="E28" s="14" t="s">
        <v>184</v>
      </c>
      <c r="F28" s="15" t="s">
        <v>183</v>
      </c>
    </row>
    <row r="29" spans="1:6" ht="20" customHeight="1" x14ac:dyDescent="0.3">
      <c r="A29" s="50"/>
      <c r="B29" s="12" t="s">
        <v>32</v>
      </c>
      <c r="C29" s="12" t="s">
        <v>161</v>
      </c>
      <c r="D29" s="12">
        <v>12</v>
      </c>
      <c r="E29" s="14" t="s">
        <v>184</v>
      </c>
      <c r="F29" s="15" t="s">
        <v>183</v>
      </c>
    </row>
    <row r="30" spans="1:6" ht="20" customHeight="1" x14ac:dyDescent="0.3">
      <c r="A30" s="50"/>
      <c r="B30" s="12" t="s">
        <v>33</v>
      </c>
      <c r="C30" s="12" t="s">
        <v>157</v>
      </c>
      <c r="D30" s="12">
        <v>2</v>
      </c>
      <c r="E30" s="14" t="s">
        <v>184</v>
      </c>
      <c r="F30" s="15" t="s">
        <v>183</v>
      </c>
    </row>
    <row r="31" spans="1:6" ht="20" customHeight="1" x14ac:dyDescent="0.3">
      <c r="A31" s="50"/>
      <c r="B31" s="12" t="s">
        <v>34</v>
      </c>
      <c r="C31" s="12" t="s">
        <v>161</v>
      </c>
      <c r="D31" s="12">
        <v>2</v>
      </c>
      <c r="E31" s="14" t="s">
        <v>184</v>
      </c>
      <c r="F31" s="15" t="s">
        <v>183</v>
      </c>
    </row>
    <row r="32" spans="1:6" ht="20" customHeight="1" x14ac:dyDescent="0.3">
      <c r="A32" s="50"/>
      <c r="B32" s="12" t="s">
        <v>35</v>
      </c>
      <c r="C32" s="12" t="s">
        <v>161</v>
      </c>
      <c r="D32" s="12">
        <v>16</v>
      </c>
      <c r="E32" s="14" t="s">
        <v>184</v>
      </c>
      <c r="F32" s="15" t="s">
        <v>183</v>
      </c>
    </row>
    <row r="33" spans="1:6" ht="20" customHeight="1" x14ac:dyDescent="0.3">
      <c r="A33" s="50"/>
      <c r="B33" s="12" t="s">
        <v>36</v>
      </c>
      <c r="C33" s="12" t="s">
        <v>162</v>
      </c>
      <c r="D33" s="12">
        <v>3</v>
      </c>
      <c r="E33" s="14" t="s">
        <v>184</v>
      </c>
      <c r="F33" s="15" t="s">
        <v>183</v>
      </c>
    </row>
    <row r="34" spans="1:6" ht="20" customHeight="1" x14ac:dyDescent="0.3">
      <c r="A34" s="50"/>
      <c r="B34" s="12" t="s">
        <v>37</v>
      </c>
      <c r="C34" s="12" t="s">
        <v>157</v>
      </c>
      <c r="D34" s="12">
        <v>1</v>
      </c>
      <c r="E34" s="14" t="s">
        <v>184</v>
      </c>
      <c r="F34" s="15" t="s">
        <v>183</v>
      </c>
    </row>
    <row r="35" spans="1:6" ht="20" customHeight="1" x14ac:dyDescent="0.3">
      <c r="A35" s="50"/>
      <c r="B35" s="12" t="s">
        <v>38</v>
      </c>
      <c r="C35" s="12" t="s">
        <v>158</v>
      </c>
      <c r="D35" s="12">
        <v>3</v>
      </c>
      <c r="E35" s="14" t="s">
        <v>184</v>
      </c>
      <c r="F35" s="15" t="s">
        <v>183</v>
      </c>
    </row>
    <row r="36" spans="1:6" ht="20" customHeight="1" x14ac:dyDescent="0.3">
      <c r="A36" s="50"/>
      <c r="B36" s="12" t="s">
        <v>39</v>
      </c>
      <c r="C36" s="12" t="s">
        <v>160</v>
      </c>
      <c r="D36" s="12">
        <v>1</v>
      </c>
      <c r="E36" s="14" t="s">
        <v>184</v>
      </c>
      <c r="F36" s="15" t="s">
        <v>183</v>
      </c>
    </row>
    <row r="37" spans="1:6" ht="20" customHeight="1" x14ac:dyDescent="0.3">
      <c r="A37" s="50"/>
      <c r="B37" s="12" t="s">
        <v>40</v>
      </c>
      <c r="C37" s="12" t="s">
        <v>159</v>
      </c>
      <c r="D37" s="12">
        <v>4</v>
      </c>
      <c r="E37" s="14" t="s">
        <v>184</v>
      </c>
      <c r="F37" s="15" t="s">
        <v>183</v>
      </c>
    </row>
    <row r="38" spans="1:6" ht="20" customHeight="1" x14ac:dyDescent="0.3">
      <c r="A38" s="50"/>
      <c r="B38" s="12" t="s">
        <v>41</v>
      </c>
      <c r="C38" s="12" t="s">
        <v>160</v>
      </c>
      <c r="D38" s="12">
        <v>2</v>
      </c>
      <c r="E38" s="14" t="s">
        <v>184</v>
      </c>
      <c r="F38" s="15" t="s">
        <v>183</v>
      </c>
    </row>
    <row r="39" spans="1:6" ht="20" customHeight="1" x14ac:dyDescent="0.3">
      <c r="A39" s="50"/>
      <c r="B39" s="12" t="s">
        <v>42</v>
      </c>
      <c r="C39" s="12" t="s">
        <v>163</v>
      </c>
      <c r="D39" s="12">
        <v>1</v>
      </c>
      <c r="E39" s="14" t="s">
        <v>184</v>
      </c>
      <c r="F39" s="15" t="s">
        <v>183</v>
      </c>
    </row>
    <row r="40" spans="1:6" ht="20" customHeight="1" x14ac:dyDescent="0.3">
      <c r="A40" s="50"/>
      <c r="B40" s="12" t="s">
        <v>43</v>
      </c>
      <c r="C40" s="12" t="s">
        <v>159</v>
      </c>
      <c r="D40" s="12">
        <v>2</v>
      </c>
      <c r="E40" s="14" t="s">
        <v>184</v>
      </c>
      <c r="F40" s="15" t="s">
        <v>183</v>
      </c>
    </row>
    <row r="41" spans="1:6" ht="20" customHeight="1" x14ac:dyDescent="0.3">
      <c r="A41" s="50"/>
      <c r="B41" s="12" t="s">
        <v>44</v>
      </c>
      <c r="C41" s="12" t="s">
        <v>159</v>
      </c>
      <c r="D41" s="12">
        <v>3</v>
      </c>
      <c r="E41" s="14" t="s">
        <v>184</v>
      </c>
      <c r="F41" s="15" t="s">
        <v>183</v>
      </c>
    </row>
    <row r="42" spans="1:6" ht="20" customHeight="1" x14ac:dyDescent="0.3">
      <c r="A42" s="50"/>
      <c r="B42" s="12" t="s">
        <v>45</v>
      </c>
      <c r="C42" s="12" t="s">
        <v>164</v>
      </c>
      <c r="D42" s="12">
        <v>3</v>
      </c>
      <c r="E42" s="14" t="s">
        <v>184</v>
      </c>
      <c r="F42" s="15" t="s">
        <v>183</v>
      </c>
    </row>
    <row r="43" spans="1:6" ht="20" customHeight="1" x14ac:dyDescent="0.3">
      <c r="A43" s="50"/>
      <c r="B43" s="12" t="s">
        <v>46</v>
      </c>
      <c r="C43" s="12" t="s">
        <v>157</v>
      </c>
      <c r="D43" s="12">
        <v>1</v>
      </c>
      <c r="E43" s="14" t="s">
        <v>184</v>
      </c>
      <c r="F43" s="15" t="s">
        <v>183</v>
      </c>
    </row>
    <row r="44" spans="1:6" ht="20" customHeight="1" x14ac:dyDescent="0.3">
      <c r="A44" s="50"/>
      <c r="B44" s="12" t="s">
        <v>47</v>
      </c>
      <c r="C44" s="12" t="s">
        <v>159</v>
      </c>
      <c r="D44" s="12">
        <v>5</v>
      </c>
      <c r="E44" s="14" t="s">
        <v>184</v>
      </c>
      <c r="F44" s="15" t="s">
        <v>183</v>
      </c>
    </row>
    <row r="45" spans="1:6" ht="20" customHeight="1" x14ac:dyDescent="0.3">
      <c r="A45" s="50"/>
      <c r="B45" s="12" t="s">
        <v>48</v>
      </c>
      <c r="C45" s="12" t="s">
        <v>165</v>
      </c>
      <c r="D45" s="12">
        <v>5</v>
      </c>
      <c r="E45" s="14" t="s">
        <v>184</v>
      </c>
      <c r="F45" s="15" t="s">
        <v>183</v>
      </c>
    </row>
    <row r="46" spans="1:6" ht="20" customHeight="1" x14ac:dyDescent="0.3">
      <c r="A46" s="50"/>
      <c r="B46" s="12" t="s">
        <v>49</v>
      </c>
      <c r="C46" s="12" t="s">
        <v>161</v>
      </c>
      <c r="D46" s="12">
        <v>8</v>
      </c>
      <c r="E46" s="14" t="s">
        <v>184</v>
      </c>
      <c r="F46" s="15" t="s">
        <v>183</v>
      </c>
    </row>
    <row r="47" spans="1:6" ht="20" customHeight="1" x14ac:dyDescent="0.3">
      <c r="A47" s="50"/>
      <c r="B47" s="12" t="s">
        <v>50</v>
      </c>
      <c r="C47" s="12" t="s">
        <v>157</v>
      </c>
      <c r="D47" s="12">
        <v>1</v>
      </c>
      <c r="E47" s="14" t="s">
        <v>184</v>
      </c>
      <c r="F47" s="15" t="s">
        <v>183</v>
      </c>
    </row>
    <row r="48" spans="1:6" ht="20" customHeight="1" x14ac:dyDescent="0.3">
      <c r="A48" s="50"/>
      <c r="B48" s="12" t="s">
        <v>51</v>
      </c>
      <c r="C48" s="12" t="s">
        <v>158</v>
      </c>
      <c r="D48" s="12">
        <v>3</v>
      </c>
      <c r="E48" s="14" t="s">
        <v>184</v>
      </c>
      <c r="F48" s="15" t="s">
        <v>183</v>
      </c>
    </row>
    <row r="49" spans="1:6" ht="20" customHeight="1" x14ac:dyDescent="0.3">
      <c r="A49" s="50"/>
      <c r="B49" s="12" t="s">
        <v>52</v>
      </c>
      <c r="C49" s="12" t="s">
        <v>159</v>
      </c>
      <c r="D49" s="12">
        <v>1</v>
      </c>
      <c r="E49" s="14" t="s">
        <v>184</v>
      </c>
      <c r="F49" s="15" t="s">
        <v>183</v>
      </c>
    </row>
    <row r="50" spans="1:6" ht="20" customHeight="1" x14ac:dyDescent="0.3">
      <c r="A50" s="50"/>
      <c r="B50" s="12" t="s">
        <v>53</v>
      </c>
      <c r="C50" s="12" t="s">
        <v>165</v>
      </c>
      <c r="D50" s="12">
        <v>1</v>
      </c>
      <c r="E50" s="14" t="s">
        <v>184</v>
      </c>
      <c r="F50" s="15" t="s">
        <v>183</v>
      </c>
    </row>
    <row r="51" spans="1:6" ht="20" customHeight="1" x14ac:dyDescent="0.3">
      <c r="A51" s="50"/>
      <c r="B51" s="12" t="s">
        <v>54</v>
      </c>
      <c r="C51" s="12" t="s">
        <v>161</v>
      </c>
      <c r="D51" s="12">
        <v>24</v>
      </c>
      <c r="E51" s="14" t="s">
        <v>184</v>
      </c>
      <c r="F51" s="15" t="s">
        <v>183</v>
      </c>
    </row>
    <row r="52" spans="1:6" ht="20" customHeight="1" x14ac:dyDescent="0.3">
      <c r="A52" s="50"/>
      <c r="B52" s="12" t="s">
        <v>55</v>
      </c>
      <c r="C52" s="12" t="s">
        <v>161</v>
      </c>
      <c r="D52" s="12">
        <v>29</v>
      </c>
      <c r="E52" s="14" t="s">
        <v>184</v>
      </c>
      <c r="F52" s="15" t="s">
        <v>183</v>
      </c>
    </row>
    <row r="53" spans="1:6" ht="20" customHeight="1" x14ac:dyDescent="0.3">
      <c r="A53" s="50"/>
      <c r="B53" s="12" t="s">
        <v>56</v>
      </c>
      <c r="C53" s="12" t="s">
        <v>162</v>
      </c>
      <c r="D53" s="12">
        <v>21</v>
      </c>
      <c r="E53" s="14" t="s">
        <v>184</v>
      </c>
      <c r="F53" s="15" t="s">
        <v>183</v>
      </c>
    </row>
    <row r="54" spans="1:6" ht="20" customHeight="1" x14ac:dyDescent="0.3">
      <c r="A54" s="50"/>
      <c r="B54" s="12" t="s">
        <v>57</v>
      </c>
      <c r="C54" s="12" t="s">
        <v>157</v>
      </c>
      <c r="D54" s="12">
        <v>3</v>
      </c>
      <c r="E54" s="14" t="s">
        <v>184</v>
      </c>
      <c r="F54" s="15" t="s">
        <v>183</v>
      </c>
    </row>
    <row r="55" spans="1:6" ht="20" customHeight="1" x14ac:dyDescent="0.3">
      <c r="A55" s="50"/>
      <c r="B55" s="12" t="s">
        <v>58</v>
      </c>
      <c r="C55" s="12" t="s">
        <v>161</v>
      </c>
      <c r="D55" s="12">
        <v>2</v>
      </c>
      <c r="E55" s="14" t="s">
        <v>184</v>
      </c>
      <c r="F55" s="15" t="s">
        <v>183</v>
      </c>
    </row>
    <row r="56" spans="1:6" ht="20" customHeight="1" x14ac:dyDescent="0.3">
      <c r="A56" s="50"/>
      <c r="B56" s="12" t="s">
        <v>59</v>
      </c>
      <c r="C56" s="12" t="s">
        <v>162</v>
      </c>
      <c r="D56" s="12">
        <v>2</v>
      </c>
      <c r="E56" s="14" t="s">
        <v>184</v>
      </c>
      <c r="F56" s="15" t="s">
        <v>183</v>
      </c>
    </row>
    <row r="57" spans="1:6" ht="20" customHeight="1" x14ac:dyDescent="0.3">
      <c r="A57" s="50"/>
      <c r="B57" s="12" t="s">
        <v>60</v>
      </c>
      <c r="C57" s="12" t="s">
        <v>161</v>
      </c>
      <c r="D57" s="12">
        <v>1</v>
      </c>
      <c r="E57" s="14" t="s">
        <v>184</v>
      </c>
      <c r="F57" s="15" t="s">
        <v>183</v>
      </c>
    </row>
    <row r="58" spans="1:6" ht="20" customHeight="1" x14ac:dyDescent="0.3">
      <c r="A58" s="50"/>
      <c r="B58" s="12" t="s">
        <v>61</v>
      </c>
      <c r="C58" s="12" t="s">
        <v>162</v>
      </c>
      <c r="D58" s="12">
        <v>1</v>
      </c>
      <c r="E58" s="14" t="s">
        <v>184</v>
      </c>
      <c r="F58" s="15" t="s">
        <v>183</v>
      </c>
    </row>
    <row r="59" spans="1:6" ht="20" customHeight="1" x14ac:dyDescent="0.3">
      <c r="A59" s="50"/>
      <c r="B59" s="12" t="s">
        <v>62</v>
      </c>
      <c r="C59" s="12" t="s">
        <v>159</v>
      </c>
      <c r="D59" s="12">
        <v>2</v>
      </c>
      <c r="E59" s="14" t="s">
        <v>184</v>
      </c>
      <c r="F59" s="15" t="s">
        <v>183</v>
      </c>
    </row>
    <row r="60" spans="1:6" ht="20" customHeight="1" x14ac:dyDescent="0.3">
      <c r="A60" s="50"/>
      <c r="B60" s="12" t="s">
        <v>63</v>
      </c>
      <c r="C60" s="12" t="s">
        <v>161</v>
      </c>
      <c r="D60" s="12">
        <v>2</v>
      </c>
      <c r="E60" s="14" t="s">
        <v>184</v>
      </c>
      <c r="F60" s="15" t="s">
        <v>183</v>
      </c>
    </row>
    <row r="61" spans="1:6" ht="20" customHeight="1" x14ac:dyDescent="0.3">
      <c r="A61" s="50"/>
      <c r="B61" s="12" t="s">
        <v>64</v>
      </c>
      <c r="C61" s="12" t="s">
        <v>159</v>
      </c>
      <c r="D61" s="12">
        <v>2</v>
      </c>
      <c r="E61" s="14" t="s">
        <v>184</v>
      </c>
      <c r="F61" s="15" t="s">
        <v>183</v>
      </c>
    </row>
    <row r="62" spans="1:6" ht="20" customHeight="1" x14ac:dyDescent="0.3">
      <c r="A62" s="50"/>
      <c r="B62" s="12" t="s">
        <v>65</v>
      </c>
      <c r="C62" s="12" t="s">
        <v>161</v>
      </c>
      <c r="D62" s="12">
        <v>4</v>
      </c>
      <c r="E62" s="14" t="s">
        <v>184</v>
      </c>
      <c r="F62" s="15" t="s">
        <v>183</v>
      </c>
    </row>
    <row r="63" spans="1:6" ht="20" customHeight="1" x14ac:dyDescent="0.3">
      <c r="A63" s="50"/>
      <c r="B63" s="12" t="s">
        <v>66</v>
      </c>
      <c r="C63" s="12" t="s">
        <v>162</v>
      </c>
      <c r="D63" s="12">
        <v>2</v>
      </c>
      <c r="E63" s="14" t="s">
        <v>184</v>
      </c>
      <c r="F63" s="15" t="s">
        <v>183</v>
      </c>
    </row>
    <row r="64" spans="1:6" ht="20" customHeight="1" x14ac:dyDescent="0.3">
      <c r="A64" s="50"/>
      <c r="B64" s="12" t="s">
        <v>67</v>
      </c>
      <c r="C64" s="12" t="s">
        <v>161</v>
      </c>
      <c r="D64" s="12">
        <v>2</v>
      </c>
      <c r="E64" s="14" t="s">
        <v>184</v>
      </c>
      <c r="F64" s="15" t="s">
        <v>183</v>
      </c>
    </row>
    <row r="65" spans="1:6" ht="20" customHeight="1" x14ac:dyDescent="0.3">
      <c r="A65" s="50"/>
      <c r="B65" s="12" t="s">
        <v>68</v>
      </c>
      <c r="C65" s="12" t="s">
        <v>162</v>
      </c>
      <c r="D65" s="12">
        <v>2</v>
      </c>
      <c r="E65" s="14" t="s">
        <v>184</v>
      </c>
      <c r="F65" s="15" t="s">
        <v>183</v>
      </c>
    </row>
    <row r="66" spans="1:6" ht="20" customHeight="1" x14ac:dyDescent="0.3">
      <c r="A66" s="50"/>
      <c r="B66" s="12" t="s">
        <v>69</v>
      </c>
      <c r="C66" s="12" t="s">
        <v>161</v>
      </c>
      <c r="D66" s="12">
        <v>2</v>
      </c>
      <c r="E66" s="14" t="s">
        <v>184</v>
      </c>
      <c r="F66" s="15" t="s">
        <v>183</v>
      </c>
    </row>
    <row r="67" spans="1:6" ht="20" customHeight="1" x14ac:dyDescent="0.3">
      <c r="A67" s="50"/>
      <c r="B67" s="12" t="s">
        <v>70</v>
      </c>
      <c r="C67" s="12" t="s">
        <v>162</v>
      </c>
      <c r="D67" s="12">
        <v>3</v>
      </c>
      <c r="E67" s="14" t="s">
        <v>184</v>
      </c>
      <c r="F67" s="15" t="s">
        <v>183</v>
      </c>
    </row>
    <row r="68" spans="1:6" ht="20" customHeight="1" x14ac:dyDescent="0.3">
      <c r="A68" s="50"/>
      <c r="B68" s="12" t="s">
        <v>71</v>
      </c>
      <c r="C68" s="12" t="s">
        <v>157</v>
      </c>
      <c r="D68" s="12">
        <v>2</v>
      </c>
      <c r="E68" s="14" t="s">
        <v>184</v>
      </c>
      <c r="F68" s="15" t="s">
        <v>183</v>
      </c>
    </row>
    <row r="69" spans="1:6" ht="20" customHeight="1" x14ac:dyDescent="0.3">
      <c r="A69" s="50"/>
      <c r="B69" s="12" t="s">
        <v>72</v>
      </c>
      <c r="C69" s="12" t="s">
        <v>161</v>
      </c>
      <c r="D69" s="12">
        <v>7</v>
      </c>
      <c r="E69" s="14" t="s">
        <v>184</v>
      </c>
      <c r="F69" s="15" t="s">
        <v>183</v>
      </c>
    </row>
    <row r="70" spans="1:6" ht="20" customHeight="1" x14ac:dyDescent="0.3">
      <c r="A70" s="50"/>
      <c r="B70" s="12" t="s">
        <v>73</v>
      </c>
      <c r="C70" s="12" t="s">
        <v>161</v>
      </c>
      <c r="D70" s="12">
        <v>2</v>
      </c>
      <c r="E70" s="14" t="s">
        <v>184</v>
      </c>
      <c r="F70" s="15" t="s">
        <v>183</v>
      </c>
    </row>
    <row r="71" spans="1:6" ht="20" customHeight="1" x14ac:dyDescent="0.3">
      <c r="A71" s="50"/>
      <c r="B71" s="12" t="s">
        <v>74</v>
      </c>
      <c r="C71" s="12" t="s">
        <v>161</v>
      </c>
      <c r="D71" s="12">
        <v>2</v>
      </c>
      <c r="E71" s="14" t="s">
        <v>184</v>
      </c>
      <c r="F71" s="15" t="s">
        <v>183</v>
      </c>
    </row>
    <row r="72" spans="1:6" ht="20" customHeight="1" x14ac:dyDescent="0.3">
      <c r="A72" s="50"/>
      <c r="B72" s="12" t="s">
        <v>75</v>
      </c>
      <c r="C72" s="12" t="s">
        <v>161</v>
      </c>
      <c r="D72" s="12">
        <v>22</v>
      </c>
      <c r="E72" s="14" t="s">
        <v>184</v>
      </c>
      <c r="F72" s="15" t="s">
        <v>183</v>
      </c>
    </row>
    <row r="73" spans="1:6" ht="20" customHeight="1" x14ac:dyDescent="0.3">
      <c r="A73" s="50"/>
      <c r="B73" s="12" t="s">
        <v>76</v>
      </c>
      <c r="C73" s="12" t="s">
        <v>161</v>
      </c>
      <c r="D73" s="12">
        <v>2</v>
      </c>
      <c r="E73" s="14" t="s">
        <v>184</v>
      </c>
      <c r="F73" s="15" t="s">
        <v>183</v>
      </c>
    </row>
    <row r="74" spans="1:6" ht="20" customHeight="1" x14ac:dyDescent="0.3">
      <c r="A74" s="50"/>
      <c r="B74" s="12" t="s">
        <v>77</v>
      </c>
      <c r="C74" s="12" t="s">
        <v>161</v>
      </c>
      <c r="D74" s="12">
        <v>2</v>
      </c>
      <c r="E74" s="14" t="s">
        <v>184</v>
      </c>
      <c r="F74" s="15" t="s">
        <v>183</v>
      </c>
    </row>
    <row r="75" spans="1:6" ht="20" customHeight="1" x14ac:dyDescent="0.3">
      <c r="A75" s="50"/>
      <c r="B75" s="12" t="s">
        <v>78</v>
      </c>
      <c r="C75" s="12" t="s">
        <v>162</v>
      </c>
      <c r="D75" s="12">
        <v>2</v>
      </c>
      <c r="E75" s="14" t="s">
        <v>184</v>
      </c>
      <c r="F75" s="15" t="s">
        <v>183</v>
      </c>
    </row>
    <row r="76" spans="1:6" ht="20" customHeight="1" x14ac:dyDescent="0.3">
      <c r="A76" s="50"/>
      <c r="B76" s="12" t="s">
        <v>79</v>
      </c>
      <c r="C76" s="12" t="s">
        <v>161</v>
      </c>
      <c r="D76" s="12">
        <v>2</v>
      </c>
      <c r="E76" s="14" t="s">
        <v>184</v>
      </c>
      <c r="F76" s="15" t="s">
        <v>183</v>
      </c>
    </row>
    <row r="77" spans="1:6" ht="20" customHeight="1" x14ac:dyDescent="0.3">
      <c r="A77" s="50"/>
      <c r="B77" s="12" t="s">
        <v>80</v>
      </c>
      <c r="C77" s="12" t="s">
        <v>157</v>
      </c>
      <c r="D77" s="12">
        <v>4</v>
      </c>
      <c r="E77" s="14" t="s">
        <v>184</v>
      </c>
      <c r="F77" s="15" t="s">
        <v>183</v>
      </c>
    </row>
    <row r="78" spans="1:6" ht="20" customHeight="1" x14ac:dyDescent="0.3">
      <c r="A78" s="50"/>
      <c r="B78" s="12" t="s">
        <v>81</v>
      </c>
      <c r="C78" s="12" t="s">
        <v>157</v>
      </c>
      <c r="D78" s="12">
        <v>2</v>
      </c>
      <c r="E78" s="14" t="s">
        <v>184</v>
      </c>
      <c r="F78" s="15" t="s">
        <v>183</v>
      </c>
    </row>
    <row r="79" spans="1:6" ht="20" customHeight="1" x14ac:dyDescent="0.3">
      <c r="A79" s="50"/>
      <c r="B79" s="12" t="s">
        <v>82</v>
      </c>
      <c r="C79" s="12" t="s">
        <v>159</v>
      </c>
      <c r="D79" s="12">
        <v>2</v>
      </c>
      <c r="E79" s="14" t="s">
        <v>184</v>
      </c>
      <c r="F79" s="15" t="s">
        <v>183</v>
      </c>
    </row>
    <row r="80" spans="1:6" ht="20" customHeight="1" x14ac:dyDescent="0.3">
      <c r="A80" s="50"/>
      <c r="B80" s="12" t="s">
        <v>83</v>
      </c>
      <c r="C80" s="12" t="s">
        <v>160</v>
      </c>
      <c r="D80" s="12">
        <v>2</v>
      </c>
      <c r="E80" s="14" t="s">
        <v>184</v>
      </c>
      <c r="F80" s="15" t="s">
        <v>183</v>
      </c>
    </row>
    <row r="81" spans="1:6" ht="20" customHeight="1" x14ac:dyDescent="0.3">
      <c r="A81" s="50"/>
      <c r="B81" s="12" t="s">
        <v>84</v>
      </c>
      <c r="C81" s="12" t="s">
        <v>161</v>
      </c>
      <c r="D81" s="12">
        <v>2</v>
      </c>
      <c r="E81" s="14" t="s">
        <v>184</v>
      </c>
      <c r="F81" s="15" t="s">
        <v>183</v>
      </c>
    </row>
    <row r="82" spans="1:6" ht="20" customHeight="1" x14ac:dyDescent="0.3">
      <c r="A82" s="50"/>
      <c r="B82" s="12" t="s">
        <v>85</v>
      </c>
      <c r="C82" s="12" t="s">
        <v>162</v>
      </c>
      <c r="D82" s="12">
        <v>1</v>
      </c>
      <c r="E82" s="14" t="s">
        <v>184</v>
      </c>
      <c r="F82" s="15" t="s">
        <v>183</v>
      </c>
    </row>
    <row r="83" spans="1:6" ht="20" customHeight="1" x14ac:dyDescent="0.3">
      <c r="A83" s="50"/>
      <c r="B83" s="12" t="s">
        <v>86</v>
      </c>
      <c r="C83" s="12" t="s">
        <v>161</v>
      </c>
      <c r="D83" s="12">
        <v>2</v>
      </c>
      <c r="E83" s="14" t="s">
        <v>184</v>
      </c>
      <c r="F83" s="15" t="s">
        <v>183</v>
      </c>
    </row>
    <row r="84" spans="1:6" ht="20" customHeight="1" x14ac:dyDescent="0.3">
      <c r="A84" s="50"/>
      <c r="B84" s="12" t="s">
        <v>87</v>
      </c>
      <c r="C84" s="12" t="s">
        <v>161</v>
      </c>
      <c r="D84" s="12">
        <v>5</v>
      </c>
      <c r="E84" s="14" t="s">
        <v>184</v>
      </c>
      <c r="F84" s="15" t="s">
        <v>183</v>
      </c>
    </row>
    <row r="85" spans="1:6" ht="20" customHeight="1" x14ac:dyDescent="0.3">
      <c r="A85" s="50"/>
      <c r="B85" s="12" t="s">
        <v>88</v>
      </c>
      <c r="C85" s="12" t="s">
        <v>162</v>
      </c>
      <c r="D85" s="12">
        <v>2</v>
      </c>
      <c r="E85" s="14" t="s">
        <v>184</v>
      </c>
      <c r="F85" s="15" t="s">
        <v>183</v>
      </c>
    </row>
    <row r="86" spans="1:6" ht="20" customHeight="1" x14ac:dyDescent="0.3">
      <c r="A86" s="50"/>
      <c r="B86" s="12" t="s">
        <v>89</v>
      </c>
      <c r="C86" s="12" t="s">
        <v>157</v>
      </c>
      <c r="D86" s="12">
        <v>3</v>
      </c>
      <c r="E86" s="14" t="s">
        <v>184</v>
      </c>
      <c r="F86" s="15" t="s">
        <v>183</v>
      </c>
    </row>
    <row r="87" spans="1:6" ht="20" customHeight="1" x14ac:dyDescent="0.3">
      <c r="A87" s="50"/>
      <c r="B87" s="12" t="s">
        <v>90</v>
      </c>
      <c r="C87" s="12" t="s">
        <v>158</v>
      </c>
      <c r="D87" s="12">
        <v>2</v>
      </c>
      <c r="E87" s="14" t="s">
        <v>184</v>
      </c>
      <c r="F87" s="15" t="s">
        <v>183</v>
      </c>
    </row>
    <row r="88" spans="1:6" ht="20" customHeight="1" x14ac:dyDescent="0.3">
      <c r="A88" s="50"/>
      <c r="B88" s="12" t="s">
        <v>91</v>
      </c>
      <c r="C88" s="12" t="s">
        <v>161</v>
      </c>
      <c r="D88" s="12">
        <v>1</v>
      </c>
      <c r="E88" s="14" t="s">
        <v>184</v>
      </c>
      <c r="F88" s="15" t="s">
        <v>183</v>
      </c>
    </row>
    <row r="89" spans="1:6" ht="20" customHeight="1" x14ac:dyDescent="0.3">
      <c r="A89" s="50"/>
      <c r="B89" s="12" t="s">
        <v>92</v>
      </c>
      <c r="C89" s="12" t="s">
        <v>161</v>
      </c>
      <c r="D89" s="12">
        <v>1</v>
      </c>
      <c r="E89" s="14" t="s">
        <v>184</v>
      </c>
      <c r="F89" s="15" t="s">
        <v>183</v>
      </c>
    </row>
    <row r="90" spans="1:6" ht="20" customHeight="1" x14ac:dyDescent="0.3">
      <c r="A90" s="50"/>
      <c r="B90" s="12" t="s">
        <v>93</v>
      </c>
      <c r="C90" s="12" t="s">
        <v>161</v>
      </c>
      <c r="D90" s="12">
        <v>3</v>
      </c>
      <c r="E90" s="14" t="s">
        <v>184</v>
      </c>
      <c r="F90" s="15" t="s">
        <v>183</v>
      </c>
    </row>
    <row r="91" spans="1:6" ht="20" customHeight="1" x14ac:dyDescent="0.3">
      <c r="A91" s="50"/>
      <c r="B91" s="12" t="s">
        <v>94</v>
      </c>
      <c r="C91" s="12" t="s">
        <v>162</v>
      </c>
      <c r="D91" s="12">
        <v>2</v>
      </c>
      <c r="E91" s="14" t="s">
        <v>184</v>
      </c>
      <c r="F91" s="15" t="s">
        <v>183</v>
      </c>
    </row>
    <row r="92" spans="1:6" ht="20" customHeight="1" x14ac:dyDescent="0.3">
      <c r="A92" s="50"/>
      <c r="B92" s="12" t="s">
        <v>95</v>
      </c>
      <c r="C92" s="12" t="s">
        <v>157</v>
      </c>
      <c r="D92" s="12">
        <v>1</v>
      </c>
      <c r="E92" s="14" t="s">
        <v>184</v>
      </c>
      <c r="F92" s="15" t="s">
        <v>183</v>
      </c>
    </row>
    <row r="93" spans="1:6" ht="20" customHeight="1" x14ac:dyDescent="0.3">
      <c r="A93" s="50"/>
      <c r="B93" s="12" t="s">
        <v>96</v>
      </c>
      <c r="C93" s="12" t="s">
        <v>161</v>
      </c>
      <c r="D93" s="12">
        <v>4</v>
      </c>
      <c r="E93" s="14" t="s">
        <v>184</v>
      </c>
      <c r="F93" s="15" t="s">
        <v>183</v>
      </c>
    </row>
    <row r="94" spans="1:6" ht="20" customHeight="1" x14ac:dyDescent="0.3">
      <c r="A94" s="50"/>
      <c r="B94" s="12" t="s">
        <v>97</v>
      </c>
      <c r="C94" s="12" t="s">
        <v>162</v>
      </c>
      <c r="D94" s="12">
        <v>3</v>
      </c>
      <c r="E94" s="14" t="s">
        <v>184</v>
      </c>
      <c r="F94" s="15" t="s">
        <v>183</v>
      </c>
    </row>
    <row r="95" spans="1:6" ht="20" customHeight="1" x14ac:dyDescent="0.3">
      <c r="A95" s="50"/>
      <c r="B95" s="12" t="s">
        <v>98</v>
      </c>
      <c r="C95" s="12" t="s">
        <v>158</v>
      </c>
      <c r="D95" s="12">
        <v>2</v>
      </c>
      <c r="E95" s="14" t="s">
        <v>184</v>
      </c>
      <c r="F95" s="15" t="s">
        <v>183</v>
      </c>
    </row>
    <row r="96" spans="1:6" ht="20" customHeight="1" x14ac:dyDescent="0.3">
      <c r="A96" s="50"/>
      <c r="B96" s="12" t="s">
        <v>99</v>
      </c>
      <c r="C96" s="12" t="s">
        <v>161</v>
      </c>
      <c r="D96" s="12">
        <v>1</v>
      </c>
      <c r="E96" s="14" t="s">
        <v>184</v>
      </c>
      <c r="F96" s="15" t="s">
        <v>183</v>
      </c>
    </row>
    <row r="97" spans="1:6" ht="20" customHeight="1" x14ac:dyDescent="0.3">
      <c r="A97" s="50"/>
      <c r="B97" s="12" t="s">
        <v>100</v>
      </c>
      <c r="C97" s="12" t="s">
        <v>162</v>
      </c>
      <c r="D97" s="12">
        <v>3</v>
      </c>
      <c r="E97" s="14" t="s">
        <v>184</v>
      </c>
      <c r="F97" s="15" t="s">
        <v>183</v>
      </c>
    </row>
    <row r="98" spans="1:6" ht="20" customHeight="1" x14ac:dyDescent="0.3">
      <c r="A98" s="50"/>
      <c r="B98" s="12" t="s">
        <v>101</v>
      </c>
      <c r="C98" s="12" t="s">
        <v>161</v>
      </c>
      <c r="D98" s="12">
        <v>5</v>
      </c>
      <c r="E98" s="14" t="s">
        <v>184</v>
      </c>
      <c r="F98" s="15" t="s">
        <v>183</v>
      </c>
    </row>
    <row r="99" spans="1:6" ht="20" customHeight="1" x14ac:dyDescent="0.3">
      <c r="A99" s="50"/>
      <c r="B99" s="12" t="s">
        <v>103</v>
      </c>
      <c r="C99" s="12" t="s">
        <v>161</v>
      </c>
      <c r="D99" s="12">
        <v>1</v>
      </c>
      <c r="E99" s="14" t="s">
        <v>184</v>
      </c>
      <c r="F99" s="15" t="s">
        <v>183</v>
      </c>
    </row>
    <row r="100" spans="1:6" ht="20" customHeight="1" x14ac:dyDescent="0.3">
      <c r="A100" s="50"/>
      <c r="B100" s="12" t="s">
        <v>104</v>
      </c>
      <c r="C100" s="12" t="s">
        <v>161</v>
      </c>
      <c r="D100" s="12">
        <v>1</v>
      </c>
      <c r="E100" s="14" t="s">
        <v>184</v>
      </c>
      <c r="F100" s="15" t="s">
        <v>183</v>
      </c>
    </row>
    <row r="101" spans="1:6" ht="20" customHeight="1" x14ac:dyDescent="0.3">
      <c r="A101" s="50"/>
      <c r="B101" s="12" t="s">
        <v>105</v>
      </c>
      <c r="C101" s="12" t="s">
        <v>161</v>
      </c>
      <c r="D101" s="12">
        <v>2</v>
      </c>
      <c r="E101" s="14" t="s">
        <v>184</v>
      </c>
      <c r="F101" s="15" t="s">
        <v>183</v>
      </c>
    </row>
    <row r="102" spans="1:6" ht="20" customHeight="1" x14ac:dyDescent="0.3">
      <c r="A102" s="50"/>
      <c r="B102" s="12" t="s">
        <v>106</v>
      </c>
      <c r="C102" s="12" t="s">
        <v>161</v>
      </c>
      <c r="D102" s="12">
        <v>77</v>
      </c>
      <c r="E102" s="14" t="s">
        <v>184</v>
      </c>
      <c r="F102" s="15" t="s">
        <v>183</v>
      </c>
    </row>
    <row r="103" spans="1:6" ht="20" customHeight="1" x14ac:dyDescent="0.3">
      <c r="A103" s="50"/>
      <c r="B103" s="12" t="s">
        <v>107</v>
      </c>
      <c r="C103" s="12" t="s">
        <v>162</v>
      </c>
      <c r="D103" s="12">
        <v>27</v>
      </c>
      <c r="E103" s="14" t="s">
        <v>184</v>
      </c>
      <c r="F103" s="15" t="s">
        <v>183</v>
      </c>
    </row>
    <row r="104" spans="1:6" ht="20" customHeight="1" x14ac:dyDescent="0.3">
      <c r="A104" s="50"/>
      <c r="B104" s="12" t="s">
        <v>108</v>
      </c>
      <c r="C104" s="12" t="s">
        <v>158</v>
      </c>
      <c r="D104" s="12">
        <v>1</v>
      </c>
      <c r="E104" s="14" t="s">
        <v>184</v>
      </c>
      <c r="F104" s="15" t="s">
        <v>183</v>
      </c>
    </row>
    <row r="105" spans="1:6" ht="20" customHeight="1" x14ac:dyDescent="0.3">
      <c r="A105" s="50"/>
      <c r="B105" s="12" t="s">
        <v>111</v>
      </c>
      <c r="C105" s="12" t="s">
        <v>157</v>
      </c>
      <c r="D105" s="12">
        <v>2</v>
      </c>
      <c r="E105" s="14" t="s">
        <v>184</v>
      </c>
      <c r="F105" s="15" t="s">
        <v>183</v>
      </c>
    </row>
    <row r="106" spans="1:6" ht="20" customHeight="1" x14ac:dyDescent="0.3">
      <c r="A106" s="50"/>
      <c r="B106" s="12" t="s">
        <v>114</v>
      </c>
      <c r="C106" s="12" t="s">
        <v>157</v>
      </c>
      <c r="D106" s="12">
        <v>6</v>
      </c>
      <c r="E106" s="14" t="s">
        <v>184</v>
      </c>
      <c r="F106" s="15" t="s">
        <v>183</v>
      </c>
    </row>
    <row r="107" spans="1:6" ht="20" customHeight="1" x14ac:dyDescent="0.3">
      <c r="A107" s="50"/>
      <c r="B107" s="12" t="s">
        <v>116</v>
      </c>
      <c r="C107" s="12" t="s">
        <v>160</v>
      </c>
      <c r="D107" s="12">
        <v>1</v>
      </c>
      <c r="E107" s="14" t="s">
        <v>184</v>
      </c>
      <c r="F107" s="15" t="s">
        <v>183</v>
      </c>
    </row>
    <row r="108" spans="1:6" ht="20" customHeight="1" x14ac:dyDescent="0.3">
      <c r="A108" s="50"/>
      <c r="B108" s="12" t="s">
        <v>118</v>
      </c>
      <c r="C108" s="12" t="s">
        <v>165</v>
      </c>
      <c r="D108" s="12">
        <v>1</v>
      </c>
      <c r="E108" s="14" t="s">
        <v>184</v>
      </c>
      <c r="F108" s="15" t="s">
        <v>183</v>
      </c>
    </row>
    <row r="109" spans="1:6" ht="20" customHeight="1" x14ac:dyDescent="0.3">
      <c r="A109" s="50"/>
      <c r="B109" s="12" t="s">
        <v>121</v>
      </c>
      <c r="C109" s="12" t="s">
        <v>157</v>
      </c>
      <c r="D109" s="12">
        <v>1</v>
      </c>
      <c r="E109" s="14" t="s">
        <v>184</v>
      </c>
      <c r="F109" s="15" t="s">
        <v>183</v>
      </c>
    </row>
    <row r="110" spans="1:6" ht="20" customHeight="1" x14ac:dyDescent="0.3">
      <c r="A110" s="50"/>
      <c r="B110" s="12" t="s">
        <v>123</v>
      </c>
      <c r="C110" s="12" t="s">
        <v>157</v>
      </c>
      <c r="D110" s="12">
        <v>1</v>
      </c>
      <c r="E110" s="14" t="s">
        <v>184</v>
      </c>
      <c r="F110" s="15" t="s">
        <v>183</v>
      </c>
    </row>
    <row r="111" spans="1:6" ht="20" customHeight="1" x14ac:dyDescent="0.3">
      <c r="A111" s="50"/>
      <c r="B111" s="12" t="s">
        <v>124</v>
      </c>
      <c r="C111" s="12" t="s">
        <v>158</v>
      </c>
      <c r="D111" s="12">
        <v>2</v>
      </c>
      <c r="E111" s="14" t="s">
        <v>184</v>
      </c>
      <c r="F111" s="15" t="s">
        <v>183</v>
      </c>
    </row>
    <row r="112" spans="1:6" ht="20" customHeight="1" x14ac:dyDescent="0.3">
      <c r="A112" s="50"/>
      <c r="B112" s="12" t="s">
        <v>126</v>
      </c>
      <c r="C112" s="12" t="s">
        <v>160</v>
      </c>
      <c r="D112" s="12">
        <v>1</v>
      </c>
      <c r="E112" s="14" t="s">
        <v>184</v>
      </c>
      <c r="F112" s="15" t="s">
        <v>183</v>
      </c>
    </row>
    <row r="113" spans="1:6" ht="20" customHeight="1" x14ac:dyDescent="0.3">
      <c r="A113" s="50"/>
      <c r="B113" s="12" t="s">
        <v>130</v>
      </c>
      <c r="C113" s="12" t="s">
        <v>157</v>
      </c>
      <c r="D113" s="12">
        <v>1</v>
      </c>
      <c r="E113" s="14" t="s">
        <v>184</v>
      </c>
      <c r="F113" s="15" t="s">
        <v>183</v>
      </c>
    </row>
    <row r="114" spans="1:6" ht="20" customHeight="1" x14ac:dyDescent="0.3">
      <c r="A114" s="50"/>
      <c r="B114" s="12" t="s">
        <v>132</v>
      </c>
      <c r="C114" s="12" t="s">
        <v>157</v>
      </c>
      <c r="D114" s="12">
        <v>13</v>
      </c>
      <c r="E114" s="14" t="s">
        <v>184</v>
      </c>
      <c r="F114" s="15" t="s">
        <v>183</v>
      </c>
    </row>
    <row r="115" spans="1:6" ht="20" customHeight="1" x14ac:dyDescent="0.3">
      <c r="A115" s="50"/>
      <c r="B115" s="12" t="s">
        <v>133</v>
      </c>
      <c r="C115" s="12" t="s">
        <v>158</v>
      </c>
      <c r="D115" s="12">
        <v>2</v>
      </c>
      <c r="E115" s="14" t="s">
        <v>184</v>
      </c>
      <c r="F115" s="15" t="s">
        <v>183</v>
      </c>
    </row>
    <row r="116" spans="1:6" ht="20" customHeight="1" x14ac:dyDescent="0.3">
      <c r="A116" s="50"/>
      <c r="B116" s="12" t="s">
        <v>134</v>
      </c>
      <c r="C116" s="12" t="s">
        <v>157</v>
      </c>
      <c r="D116" s="12">
        <v>15</v>
      </c>
      <c r="E116" s="14" t="s">
        <v>184</v>
      </c>
      <c r="F116" s="15" t="s">
        <v>183</v>
      </c>
    </row>
    <row r="117" spans="1:6" ht="20" customHeight="1" x14ac:dyDescent="0.3">
      <c r="A117" s="50"/>
      <c r="B117" s="12" t="s">
        <v>135</v>
      </c>
      <c r="C117" s="12" t="s">
        <v>158</v>
      </c>
      <c r="D117" s="12">
        <v>18</v>
      </c>
      <c r="E117" s="14" t="s">
        <v>184</v>
      </c>
      <c r="F117" s="15" t="s">
        <v>183</v>
      </c>
    </row>
    <row r="118" spans="1:6" ht="20" customHeight="1" x14ac:dyDescent="0.3">
      <c r="A118" s="50"/>
      <c r="B118" s="12" t="s">
        <v>137</v>
      </c>
      <c r="C118" s="12" t="s">
        <v>160</v>
      </c>
      <c r="D118" s="12">
        <v>1</v>
      </c>
      <c r="E118" s="14" t="s">
        <v>184</v>
      </c>
      <c r="F118" s="15" t="s">
        <v>183</v>
      </c>
    </row>
    <row r="119" spans="1:6" ht="20" customHeight="1" x14ac:dyDescent="0.3">
      <c r="A119" s="50"/>
      <c r="B119" s="12" t="s">
        <v>140</v>
      </c>
      <c r="C119" s="12" t="s">
        <v>158</v>
      </c>
      <c r="D119" s="12">
        <v>4</v>
      </c>
      <c r="E119" s="14" t="s">
        <v>184</v>
      </c>
      <c r="F119" s="15" t="s">
        <v>183</v>
      </c>
    </row>
    <row r="120" spans="1:6" ht="20" customHeight="1" x14ac:dyDescent="0.3">
      <c r="A120" s="50"/>
      <c r="B120" s="12" t="s">
        <v>146</v>
      </c>
      <c r="C120" s="12" t="s">
        <v>158</v>
      </c>
      <c r="D120" s="12">
        <v>4</v>
      </c>
      <c r="E120" s="14" t="s">
        <v>184</v>
      </c>
      <c r="F120" s="15" t="s">
        <v>183</v>
      </c>
    </row>
    <row r="121" spans="1:6" ht="20" customHeight="1" thickBot="1" x14ac:dyDescent="0.35">
      <c r="A121" s="51"/>
      <c r="B121" s="16" t="s">
        <v>150</v>
      </c>
      <c r="C121" s="16" t="s">
        <v>158</v>
      </c>
      <c r="D121" s="17">
        <v>1</v>
      </c>
      <c r="E121" s="16" t="s">
        <v>185</v>
      </c>
      <c r="F121" s="18" t="s">
        <v>183</v>
      </c>
    </row>
    <row r="122" spans="1:6" ht="17" customHeight="1" x14ac:dyDescent="0.3">
      <c r="A122" s="52"/>
      <c r="B122" s="52"/>
      <c r="C122" s="52"/>
      <c r="D122" s="52"/>
      <c r="E122" s="52"/>
    </row>
    <row r="123" spans="1:6" ht="32" customHeight="1" thickBot="1" x14ac:dyDescent="0.35">
      <c r="A123" s="53" t="s">
        <v>186</v>
      </c>
      <c r="B123" s="53"/>
      <c r="C123" s="53"/>
      <c r="D123" s="53"/>
      <c r="E123" s="53"/>
    </row>
    <row r="124" spans="1:6" ht="30.75" customHeight="1" x14ac:dyDescent="0.3">
      <c r="A124" s="54" t="s">
        <v>187</v>
      </c>
      <c r="B124" s="55"/>
      <c r="C124" s="56" t="s">
        <v>188</v>
      </c>
      <c r="D124" s="56"/>
      <c r="E124" s="19" t="s">
        <v>189</v>
      </c>
      <c r="F124" s="20" t="s">
        <v>190</v>
      </c>
    </row>
    <row r="125" spans="1:6" ht="30.75" customHeight="1" x14ac:dyDescent="0.3">
      <c r="A125" s="57" t="s">
        <v>191</v>
      </c>
      <c r="B125" s="58"/>
      <c r="C125" s="59" t="s">
        <v>192</v>
      </c>
      <c r="D125" s="59"/>
      <c r="E125" s="12" t="s">
        <v>193</v>
      </c>
      <c r="F125" s="13"/>
    </row>
    <row r="126" spans="1:6" ht="30.75" customHeight="1" x14ac:dyDescent="0.3">
      <c r="A126" s="57" t="s">
        <v>194</v>
      </c>
      <c r="B126" s="58"/>
      <c r="C126" s="60" t="s">
        <v>195</v>
      </c>
      <c r="D126" s="60"/>
      <c r="E126" s="12" t="s">
        <v>193</v>
      </c>
      <c r="F126" s="13"/>
    </row>
    <row r="127" spans="1:6" ht="30.75" customHeight="1" x14ac:dyDescent="0.3">
      <c r="A127" s="57" t="s">
        <v>196</v>
      </c>
      <c r="B127" s="58"/>
      <c r="C127" s="60" t="s">
        <v>197</v>
      </c>
      <c r="D127" s="60"/>
      <c r="E127" s="12" t="s">
        <v>193</v>
      </c>
      <c r="F127" s="13"/>
    </row>
    <row r="128" spans="1:6" ht="30.75" customHeight="1" thickBot="1" x14ac:dyDescent="0.35">
      <c r="A128" s="61" t="s">
        <v>198</v>
      </c>
      <c r="B128" s="62"/>
      <c r="C128" s="62"/>
      <c r="D128" s="63"/>
      <c r="E128" s="21" t="s">
        <v>193</v>
      </c>
      <c r="F128" s="22"/>
    </row>
    <row r="129" spans="1:6" ht="30.75" customHeight="1" x14ac:dyDescent="0.3">
      <c r="A129" s="23" t="s">
        <v>199</v>
      </c>
      <c r="B129" s="24" t="s">
        <v>200</v>
      </c>
      <c r="D129" s="24" t="s">
        <v>201</v>
      </c>
      <c r="E129" s="48" t="s">
        <v>202</v>
      </c>
      <c r="F129" s="48"/>
    </row>
  </sheetData>
  <mergeCells count="19">
    <mergeCell ref="B7:F7"/>
    <mergeCell ref="A1:E1"/>
    <mergeCell ref="A3:B3"/>
    <mergeCell ref="B4:F4"/>
    <mergeCell ref="B5:F5"/>
    <mergeCell ref="B6:F6"/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检验报告-02804-01-4000-MP-R-M-8050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Ariadne Ceoi</cp:lastModifiedBy>
  <cp:lastPrinted>2023-05-31T06:30:32Z</cp:lastPrinted>
  <dcterms:created xsi:type="dcterms:W3CDTF">2023-05-29T02:51:25Z</dcterms:created>
  <dcterms:modified xsi:type="dcterms:W3CDTF">2023-07-06T08:51:41Z</dcterms:modified>
</cp:coreProperties>
</file>