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njamin_tian/Desktop/"/>
    </mc:Choice>
  </mc:AlternateContent>
  <xr:revisionPtr revIDLastSave="0" documentId="13_ncr:1_{4218EF2E-A2E3-3D43-AF56-C973E9E2AA45}" xr6:coauthVersionLast="47" xr6:coauthVersionMax="47" xr10:uidLastSave="{00000000-0000-0000-0000-000000000000}"/>
  <bookViews>
    <workbookView xWindow="0" yWindow="0" windowWidth="35840" windowHeight="22400" activeTab="3" xr2:uid="{00000000-000D-0000-FFFF-FFFF00000000}"/>
  </bookViews>
  <sheets>
    <sheet name="4号站757个" sheetId="1" state="veryHidden" r:id="rId1"/>
    <sheet name="Sheet3" sheetId="3" state="veryHidden" r:id="rId2"/>
    <sheet name="检验报告-02804-01-4000-MP-R-M-8 (2" sheetId="8" state="veryHidden" r:id="rId3"/>
    <sheet name="检验报告-02804-01-4000-MP-R-M-8050" sheetId="4" r:id="rId4"/>
    <sheet name="Sheet1" sheetId="6" state="veryHidden" r:id="rId5"/>
    <sheet name="检验报告-4号站" sheetId="5" state="veryHidden" r:id="rId6"/>
    <sheet name="产品合格证-02804-01-4000-MP-R-M-8050" sheetId="2" r:id="rId7"/>
  </sheets>
  <externalReferences>
    <externalReference r:id="rId8"/>
  </externalReferences>
  <definedNames>
    <definedName name="_xlnm._FilterDatabase" localSheetId="0" hidden="1">'4号站757个'!$A$1:$N$147</definedName>
    <definedName name="_xlnm._FilterDatabase" localSheetId="2" hidden="1">'检验报告-02804-01-4000-MP-R-M-8 (2'!$A$8:$WVD$121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7" i="1" l="1"/>
  <c r="T10" i="8" l="1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9" i="8"/>
  <c r="O10" i="8"/>
  <c r="Q10" i="8"/>
  <c r="O11" i="8"/>
  <c r="Q11" i="8"/>
  <c r="O12" i="8"/>
  <c r="Q12" i="8"/>
  <c r="O13" i="8"/>
  <c r="Q13" i="8"/>
  <c r="O14" i="8"/>
  <c r="Q14" i="8"/>
  <c r="O15" i="8"/>
  <c r="Q15" i="8"/>
  <c r="O16" i="8"/>
  <c r="Q16" i="8"/>
  <c r="O17" i="8"/>
  <c r="Q17" i="8"/>
  <c r="O18" i="8"/>
  <c r="Q18" i="8"/>
  <c r="O19" i="8"/>
  <c r="Q19" i="8"/>
  <c r="O20" i="8"/>
  <c r="Q20" i="8"/>
  <c r="O21" i="8"/>
  <c r="Q21" i="8"/>
  <c r="O22" i="8"/>
  <c r="Q22" i="8"/>
  <c r="O23" i="8"/>
  <c r="Q23" i="8"/>
  <c r="O24" i="8"/>
  <c r="Q24" i="8"/>
  <c r="O25" i="8"/>
  <c r="Q25" i="8"/>
  <c r="O26" i="8"/>
  <c r="Q26" i="8"/>
  <c r="O27" i="8"/>
  <c r="Q27" i="8"/>
  <c r="O28" i="8"/>
  <c r="Q28" i="8"/>
  <c r="O29" i="8"/>
  <c r="Q29" i="8"/>
  <c r="O30" i="8"/>
  <c r="Q30" i="8"/>
  <c r="O31" i="8"/>
  <c r="Q31" i="8"/>
  <c r="O32" i="8"/>
  <c r="Q32" i="8"/>
  <c r="O33" i="8"/>
  <c r="Q33" i="8"/>
  <c r="O34" i="8"/>
  <c r="Q34" i="8"/>
  <c r="O35" i="8"/>
  <c r="Q35" i="8"/>
  <c r="O36" i="8"/>
  <c r="Q36" i="8"/>
  <c r="O37" i="8"/>
  <c r="Q37" i="8"/>
  <c r="O38" i="8"/>
  <c r="Q38" i="8"/>
  <c r="O39" i="8"/>
  <c r="Q39" i="8"/>
  <c r="O40" i="8"/>
  <c r="Q40" i="8"/>
  <c r="O41" i="8"/>
  <c r="Q41" i="8"/>
  <c r="O42" i="8"/>
  <c r="Q42" i="8"/>
  <c r="O43" i="8"/>
  <c r="Q43" i="8"/>
  <c r="O44" i="8"/>
  <c r="Q44" i="8"/>
  <c r="O45" i="8"/>
  <c r="Q45" i="8"/>
  <c r="O46" i="8"/>
  <c r="Q46" i="8"/>
  <c r="O47" i="8"/>
  <c r="Q47" i="8"/>
  <c r="O48" i="8"/>
  <c r="Q48" i="8"/>
  <c r="O49" i="8"/>
  <c r="Q49" i="8"/>
  <c r="O50" i="8"/>
  <c r="Q50" i="8"/>
  <c r="O51" i="8"/>
  <c r="Q51" i="8"/>
  <c r="O52" i="8"/>
  <c r="Q52" i="8"/>
  <c r="O53" i="8"/>
  <c r="Q53" i="8"/>
  <c r="O54" i="8"/>
  <c r="Q54" i="8"/>
  <c r="O55" i="8"/>
  <c r="Q55" i="8"/>
  <c r="O56" i="8"/>
  <c r="Q56" i="8"/>
  <c r="O57" i="8"/>
  <c r="Q57" i="8"/>
  <c r="O58" i="8"/>
  <c r="Q58" i="8"/>
  <c r="O59" i="8"/>
  <c r="Q59" i="8"/>
  <c r="O60" i="8"/>
  <c r="Q60" i="8"/>
  <c r="O61" i="8"/>
  <c r="Q61" i="8"/>
  <c r="O62" i="8"/>
  <c r="Q62" i="8"/>
  <c r="O63" i="8"/>
  <c r="Q63" i="8"/>
  <c r="O64" i="8"/>
  <c r="Q64" i="8"/>
  <c r="O65" i="8"/>
  <c r="Q65" i="8"/>
  <c r="O66" i="8"/>
  <c r="Q66" i="8"/>
  <c r="O67" i="8"/>
  <c r="Q67" i="8"/>
  <c r="O68" i="8"/>
  <c r="Q68" i="8"/>
  <c r="O69" i="8"/>
  <c r="Q69" i="8"/>
  <c r="O70" i="8"/>
  <c r="Q70" i="8"/>
  <c r="O71" i="8"/>
  <c r="Q71" i="8"/>
  <c r="O72" i="8"/>
  <c r="Q72" i="8"/>
  <c r="O73" i="8"/>
  <c r="Q73" i="8"/>
  <c r="O74" i="8"/>
  <c r="Q74" i="8"/>
  <c r="O75" i="8"/>
  <c r="Q75" i="8"/>
  <c r="O76" i="8"/>
  <c r="Q76" i="8"/>
  <c r="O77" i="8"/>
  <c r="Q77" i="8"/>
  <c r="O78" i="8"/>
  <c r="Q78" i="8"/>
  <c r="O79" i="8"/>
  <c r="Q79" i="8"/>
  <c r="O80" i="8"/>
  <c r="Q80" i="8"/>
  <c r="O81" i="8"/>
  <c r="Q81" i="8"/>
  <c r="O82" i="8"/>
  <c r="Q82" i="8"/>
  <c r="O83" i="8"/>
  <c r="Q83" i="8"/>
  <c r="O84" i="8"/>
  <c r="Q84" i="8"/>
  <c r="O85" i="8"/>
  <c r="Q85" i="8"/>
  <c r="O86" i="8"/>
  <c r="Q86" i="8"/>
  <c r="O87" i="8"/>
  <c r="Q87" i="8"/>
  <c r="O88" i="8"/>
  <c r="Q88" i="8"/>
  <c r="O89" i="8"/>
  <c r="Q89" i="8"/>
  <c r="O90" i="8"/>
  <c r="Q90" i="8"/>
  <c r="O91" i="8"/>
  <c r="Q91" i="8"/>
  <c r="O92" i="8"/>
  <c r="Q92" i="8"/>
  <c r="O93" i="8"/>
  <c r="Q93" i="8"/>
  <c r="O94" i="8"/>
  <c r="Q94" i="8"/>
  <c r="O95" i="8"/>
  <c r="Q95" i="8"/>
  <c r="O96" i="8"/>
  <c r="Q96" i="8"/>
  <c r="O97" i="8"/>
  <c r="Q97" i="8"/>
  <c r="O98" i="8"/>
  <c r="Q98" i="8"/>
  <c r="O99" i="8"/>
  <c r="Q99" i="8"/>
  <c r="O100" i="8"/>
  <c r="Q100" i="8"/>
  <c r="O101" i="8"/>
  <c r="Q101" i="8"/>
  <c r="O102" i="8"/>
  <c r="Q102" i="8"/>
  <c r="O103" i="8"/>
  <c r="Q103" i="8"/>
  <c r="O104" i="8"/>
  <c r="Q104" i="8"/>
  <c r="O105" i="8"/>
  <c r="Q105" i="8"/>
  <c r="O106" i="8"/>
  <c r="Q106" i="8"/>
  <c r="O107" i="8"/>
  <c r="Q107" i="8"/>
  <c r="O108" i="8"/>
  <c r="Q108" i="8"/>
  <c r="O109" i="8"/>
  <c r="Q109" i="8"/>
  <c r="O110" i="8"/>
  <c r="Q110" i="8"/>
  <c r="O111" i="8"/>
  <c r="Q111" i="8"/>
  <c r="O112" i="8"/>
  <c r="Q112" i="8"/>
  <c r="O113" i="8"/>
  <c r="Q113" i="8"/>
  <c r="O114" i="8"/>
  <c r="Q114" i="8"/>
  <c r="O115" i="8"/>
  <c r="Q115" i="8"/>
  <c r="O116" i="8"/>
  <c r="Q116" i="8"/>
  <c r="O117" i="8"/>
  <c r="Q117" i="8"/>
  <c r="O118" i="8"/>
  <c r="Q118" i="8"/>
  <c r="O119" i="8"/>
  <c r="Q119" i="8"/>
  <c r="O120" i="8"/>
  <c r="Q120" i="8"/>
  <c r="O121" i="8"/>
  <c r="Q121" i="8"/>
  <c r="Q9" i="8"/>
  <c r="O9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E8" i="6" l="1"/>
  <c r="F8" i="6"/>
  <c r="G8" i="6"/>
  <c r="H8" i="6"/>
  <c r="I8" i="6"/>
  <c r="J8" i="6"/>
  <c r="K8" i="6"/>
  <c r="L8" i="6"/>
  <c r="M8" i="6"/>
  <c r="E9" i="6"/>
  <c r="F9" i="6"/>
  <c r="G9" i="6"/>
  <c r="H9" i="6"/>
  <c r="I9" i="6"/>
  <c r="J9" i="6"/>
  <c r="K9" i="6"/>
  <c r="L9" i="6"/>
  <c r="M9" i="6"/>
  <c r="E10" i="6"/>
  <c r="F10" i="6"/>
  <c r="G10" i="6"/>
  <c r="H10" i="6"/>
  <c r="I10" i="6"/>
  <c r="J10" i="6"/>
  <c r="K10" i="6"/>
  <c r="L10" i="6"/>
  <c r="M10" i="6"/>
  <c r="E11" i="6"/>
  <c r="F11" i="6"/>
  <c r="G11" i="6"/>
  <c r="H11" i="6"/>
  <c r="I11" i="6"/>
  <c r="J11" i="6"/>
  <c r="K11" i="6"/>
  <c r="L11" i="6"/>
  <c r="M11" i="6"/>
  <c r="E12" i="6"/>
  <c r="F12" i="6"/>
  <c r="G12" i="6"/>
  <c r="H12" i="6"/>
  <c r="I12" i="6"/>
  <c r="J12" i="6"/>
  <c r="K12" i="6"/>
  <c r="L12" i="6"/>
  <c r="M12" i="6"/>
  <c r="F7" i="6"/>
  <c r="G7" i="6"/>
  <c r="H7" i="6"/>
  <c r="I7" i="6"/>
  <c r="J7" i="6"/>
  <c r="K7" i="6"/>
  <c r="L7" i="6"/>
  <c r="M7" i="6"/>
  <c r="E7" i="6"/>
  <c r="I146" i="1" l="1"/>
  <c r="H146" i="1"/>
  <c r="K146" i="1" s="1"/>
  <c r="G146" i="1"/>
  <c r="I145" i="1"/>
  <c r="H145" i="1"/>
  <c r="K145" i="1" s="1"/>
  <c r="G145" i="1"/>
  <c r="I144" i="1"/>
  <c r="H144" i="1"/>
  <c r="K144" i="1" s="1"/>
  <c r="G144" i="1"/>
  <c r="I143" i="1"/>
  <c r="H143" i="1"/>
  <c r="K143" i="1" s="1"/>
  <c r="G143" i="1"/>
  <c r="I142" i="1"/>
  <c r="H142" i="1"/>
  <c r="K142" i="1" s="1"/>
  <c r="G142" i="1"/>
  <c r="I141" i="1"/>
  <c r="H141" i="1"/>
  <c r="K141" i="1" s="1"/>
  <c r="G141" i="1"/>
  <c r="I140" i="1"/>
  <c r="H140" i="1"/>
  <c r="K140" i="1" s="1"/>
  <c r="G140" i="1"/>
  <c r="I139" i="1"/>
  <c r="H139" i="1"/>
  <c r="K139" i="1" s="1"/>
  <c r="G139" i="1"/>
  <c r="I138" i="1"/>
  <c r="H138" i="1"/>
  <c r="K138" i="1" s="1"/>
  <c r="G138" i="1"/>
  <c r="I137" i="1"/>
  <c r="H137" i="1"/>
  <c r="K137" i="1" s="1"/>
  <c r="G137" i="1"/>
  <c r="I136" i="1"/>
  <c r="H136" i="1"/>
  <c r="K136" i="1" s="1"/>
  <c r="G136" i="1"/>
  <c r="I135" i="1"/>
  <c r="H135" i="1"/>
  <c r="K135" i="1" s="1"/>
  <c r="G135" i="1"/>
  <c r="I134" i="1"/>
  <c r="H134" i="1"/>
  <c r="K134" i="1" s="1"/>
  <c r="G134" i="1"/>
  <c r="I133" i="1"/>
  <c r="H133" i="1"/>
  <c r="K133" i="1" s="1"/>
  <c r="G133" i="1"/>
  <c r="I132" i="1"/>
  <c r="H132" i="1"/>
  <c r="K132" i="1" s="1"/>
  <c r="G132" i="1"/>
  <c r="I131" i="1"/>
  <c r="H131" i="1"/>
  <c r="K131" i="1" s="1"/>
  <c r="G131" i="1"/>
  <c r="I130" i="1"/>
  <c r="H130" i="1"/>
  <c r="K130" i="1" s="1"/>
  <c r="G130" i="1"/>
  <c r="I129" i="1"/>
  <c r="H129" i="1"/>
  <c r="K129" i="1" s="1"/>
  <c r="G129" i="1"/>
  <c r="I128" i="1"/>
  <c r="H128" i="1"/>
  <c r="K128" i="1" s="1"/>
  <c r="G128" i="1"/>
  <c r="I127" i="1"/>
  <c r="H127" i="1"/>
  <c r="K127" i="1" s="1"/>
  <c r="G127" i="1"/>
  <c r="I126" i="1"/>
  <c r="H126" i="1"/>
  <c r="K126" i="1" s="1"/>
  <c r="G126" i="1"/>
  <c r="I125" i="1"/>
  <c r="H125" i="1"/>
  <c r="K125" i="1" s="1"/>
  <c r="G125" i="1"/>
  <c r="I124" i="1"/>
  <c r="H124" i="1"/>
  <c r="K124" i="1" s="1"/>
  <c r="G124" i="1"/>
  <c r="I123" i="1"/>
  <c r="H123" i="1"/>
  <c r="K123" i="1" s="1"/>
  <c r="G123" i="1"/>
  <c r="I122" i="1"/>
  <c r="H122" i="1"/>
  <c r="K122" i="1" s="1"/>
  <c r="G122" i="1"/>
  <c r="I121" i="1"/>
  <c r="H121" i="1"/>
  <c r="K121" i="1" s="1"/>
  <c r="G121" i="1"/>
  <c r="I120" i="1"/>
  <c r="H120" i="1"/>
  <c r="K120" i="1" s="1"/>
  <c r="G120" i="1"/>
  <c r="I119" i="1"/>
  <c r="H119" i="1"/>
  <c r="K119" i="1" s="1"/>
  <c r="G119" i="1"/>
  <c r="I118" i="1"/>
  <c r="H118" i="1"/>
  <c r="K118" i="1" s="1"/>
  <c r="G118" i="1"/>
  <c r="I117" i="1"/>
  <c r="H117" i="1"/>
  <c r="K117" i="1" s="1"/>
  <c r="G117" i="1"/>
  <c r="I116" i="1"/>
  <c r="H116" i="1"/>
  <c r="K116" i="1" s="1"/>
  <c r="G116" i="1"/>
  <c r="I115" i="1"/>
  <c r="H115" i="1"/>
  <c r="K115" i="1" s="1"/>
  <c r="G115" i="1"/>
  <c r="I114" i="1"/>
  <c r="H114" i="1"/>
  <c r="K114" i="1" s="1"/>
  <c r="G114" i="1"/>
  <c r="I113" i="1"/>
  <c r="H113" i="1"/>
  <c r="K113" i="1" s="1"/>
  <c r="G113" i="1"/>
  <c r="I112" i="1"/>
  <c r="H112" i="1"/>
  <c r="K112" i="1" s="1"/>
  <c r="G112" i="1"/>
  <c r="I111" i="1"/>
  <c r="H111" i="1"/>
  <c r="K111" i="1" s="1"/>
  <c r="G111" i="1"/>
  <c r="I110" i="1"/>
  <c r="H110" i="1"/>
  <c r="K110" i="1" s="1"/>
  <c r="G110" i="1"/>
  <c r="I109" i="1"/>
  <c r="H109" i="1"/>
  <c r="K109" i="1" s="1"/>
  <c r="G109" i="1"/>
  <c r="I108" i="1"/>
  <c r="H108" i="1"/>
  <c r="K108" i="1" s="1"/>
  <c r="G108" i="1"/>
  <c r="I107" i="1"/>
  <c r="H107" i="1"/>
  <c r="K107" i="1" s="1"/>
  <c r="G107" i="1"/>
  <c r="I106" i="1"/>
  <c r="H106" i="1"/>
  <c r="K106" i="1" s="1"/>
  <c r="G106" i="1"/>
  <c r="I105" i="1"/>
  <c r="H105" i="1"/>
  <c r="K105" i="1" s="1"/>
  <c r="G105" i="1"/>
  <c r="I104" i="1"/>
  <c r="H104" i="1"/>
  <c r="K104" i="1" s="1"/>
  <c r="G104" i="1"/>
  <c r="I103" i="1"/>
  <c r="H103" i="1"/>
  <c r="K103" i="1" s="1"/>
  <c r="G103" i="1"/>
  <c r="I102" i="1"/>
  <c r="H102" i="1"/>
  <c r="K102" i="1" s="1"/>
  <c r="G102" i="1"/>
  <c r="I101" i="1"/>
  <c r="H101" i="1"/>
  <c r="K101" i="1" s="1"/>
  <c r="G101" i="1"/>
  <c r="I100" i="1"/>
  <c r="H100" i="1"/>
  <c r="K100" i="1" s="1"/>
  <c r="G100" i="1"/>
  <c r="I99" i="1"/>
  <c r="H99" i="1"/>
  <c r="K99" i="1" s="1"/>
  <c r="G99" i="1"/>
  <c r="I98" i="1"/>
  <c r="H98" i="1"/>
  <c r="K98" i="1" s="1"/>
  <c r="G98" i="1"/>
  <c r="I97" i="1"/>
  <c r="H97" i="1"/>
  <c r="K97" i="1" s="1"/>
  <c r="G97" i="1"/>
  <c r="I96" i="1"/>
  <c r="H96" i="1"/>
  <c r="K96" i="1" s="1"/>
  <c r="G96" i="1"/>
  <c r="I95" i="1"/>
  <c r="H95" i="1"/>
  <c r="K95" i="1" s="1"/>
  <c r="G95" i="1"/>
  <c r="I94" i="1"/>
  <c r="H94" i="1"/>
  <c r="K94" i="1" s="1"/>
  <c r="G94" i="1"/>
  <c r="I93" i="1"/>
  <c r="H93" i="1"/>
  <c r="K93" i="1" s="1"/>
  <c r="G93" i="1"/>
  <c r="I92" i="1"/>
  <c r="H92" i="1"/>
  <c r="K92" i="1" s="1"/>
  <c r="G92" i="1"/>
  <c r="I91" i="1"/>
  <c r="H91" i="1"/>
  <c r="K91" i="1" s="1"/>
  <c r="G91" i="1"/>
  <c r="I90" i="1"/>
  <c r="H90" i="1"/>
  <c r="K90" i="1" s="1"/>
  <c r="G90" i="1"/>
  <c r="I89" i="1"/>
  <c r="H89" i="1"/>
  <c r="K89" i="1" s="1"/>
  <c r="G89" i="1"/>
  <c r="I88" i="1"/>
  <c r="H88" i="1"/>
  <c r="K88" i="1" s="1"/>
  <c r="G88" i="1"/>
  <c r="I87" i="1"/>
  <c r="H87" i="1"/>
  <c r="K87" i="1" s="1"/>
  <c r="G87" i="1"/>
  <c r="I86" i="1"/>
  <c r="H86" i="1"/>
  <c r="K86" i="1" s="1"/>
  <c r="G86" i="1"/>
  <c r="I85" i="1"/>
  <c r="H85" i="1"/>
  <c r="K85" i="1" s="1"/>
  <c r="G85" i="1"/>
  <c r="I84" i="1"/>
  <c r="H84" i="1"/>
  <c r="K84" i="1" s="1"/>
  <c r="G84" i="1"/>
  <c r="I83" i="1"/>
  <c r="H83" i="1"/>
  <c r="K83" i="1" s="1"/>
  <c r="G83" i="1"/>
  <c r="I82" i="1"/>
  <c r="H82" i="1"/>
  <c r="K82" i="1" s="1"/>
  <c r="G82" i="1"/>
  <c r="I81" i="1"/>
  <c r="H81" i="1"/>
  <c r="K81" i="1" s="1"/>
  <c r="G81" i="1"/>
  <c r="I80" i="1"/>
  <c r="H80" i="1"/>
  <c r="K80" i="1" s="1"/>
  <c r="G80" i="1"/>
  <c r="I79" i="1"/>
  <c r="H79" i="1"/>
  <c r="K79" i="1" s="1"/>
  <c r="G79" i="1"/>
  <c r="I78" i="1"/>
  <c r="H78" i="1"/>
  <c r="K78" i="1" s="1"/>
  <c r="G78" i="1"/>
  <c r="I77" i="1"/>
  <c r="H77" i="1"/>
  <c r="K77" i="1" s="1"/>
  <c r="G77" i="1"/>
  <c r="I76" i="1"/>
  <c r="H76" i="1"/>
  <c r="K76" i="1" s="1"/>
  <c r="G76" i="1"/>
  <c r="I75" i="1"/>
  <c r="H75" i="1"/>
  <c r="K75" i="1" s="1"/>
  <c r="G75" i="1"/>
  <c r="I74" i="1"/>
  <c r="H74" i="1"/>
  <c r="K74" i="1" s="1"/>
  <c r="G74" i="1"/>
  <c r="I73" i="1"/>
  <c r="H73" i="1"/>
  <c r="K73" i="1" s="1"/>
  <c r="G73" i="1"/>
  <c r="I72" i="1"/>
  <c r="H72" i="1"/>
  <c r="K72" i="1" s="1"/>
  <c r="G72" i="1"/>
  <c r="I71" i="1"/>
  <c r="H71" i="1"/>
  <c r="K71" i="1" s="1"/>
  <c r="G71" i="1"/>
  <c r="I70" i="1"/>
  <c r="H70" i="1"/>
  <c r="K70" i="1" s="1"/>
  <c r="G70" i="1"/>
  <c r="I69" i="1"/>
  <c r="H69" i="1"/>
  <c r="K69" i="1" s="1"/>
  <c r="G69" i="1"/>
  <c r="I68" i="1"/>
  <c r="H68" i="1"/>
  <c r="K68" i="1" s="1"/>
  <c r="G68" i="1"/>
  <c r="I67" i="1"/>
  <c r="H67" i="1"/>
  <c r="K67" i="1" s="1"/>
  <c r="G67" i="1"/>
  <c r="I66" i="1"/>
  <c r="H66" i="1"/>
  <c r="K66" i="1" s="1"/>
  <c r="G66" i="1"/>
  <c r="I65" i="1"/>
  <c r="H65" i="1"/>
  <c r="K65" i="1" s="1"/>
  <c r="G65" i="1"/>
  <c r="I64" i="1"/>
  <c r="H64" i="1"/>
  <c r="K64" i="1" s="1"/>
  <c r="G64" i="1"/>
  <c r="I63" i="1"/>
  <c r="H63" i="1"/>
  <c r="K63" i="1" s="1"/>
  <c r="G63" i="1"/>
  <c r="I62" i="1"/>
  <c r="H62" i="1"/>
  <c r="K62" i="1" s="1"/>
  <c r="G62" i="1"/>
  <c r="I61" i="1"/>
  <c r="H61" i="1"/>
  <c r="K61" i="1" s="1"/>
  <c r="G61" i="1"/>
  <c r="I60" i="1"/>
  <c r="H60" i="1"/>
  <c r="K60" i="1" s="1"/>
  <c r="G60" i="1"/>
  <c r="I59" i="1"/>
  <c r="H59" i="1"/>
  <c r="K59" i="1" s="1"/>
  <c r="G59" i="1"/>
  <c r="I58" i="1"/>
  <c r="H58" i="1"/>
  <c r="K58" i="1" s="1"/>
  <c r="G58" i="1"/>
  <c r="I57" i="1"/>
  <c r="H57" i="1"/>
  <c r="K57" i="1" s="1"/>
  <c r="G57" i="1"/>
  <c r="I56" i="1"/>
  <c r="H56" i="1"/>
  <c r="K56" i="1" s="1"/>
  <c r="G56" i="1"/>
  <c r="I55" i="1"/>
  <c r="H55" i="1"/>
  <c r="K55" i="1" s="1"/>
  <c r="G55" i="1"/>
  <c r="I54" i="1"/>
  <c r="H54" i="1"/>
  <c r="K54" i="1" s="1"/>
  <c r="G54" i="1"/>
  <c r="I53" i="1"/>
  <c r="H53" i="1"/>
  <c r="K53" i="1" s="1"/>
  <c r="G53" i="1"/>
  <c r="I52" i="1"/>
  <c r="H52" i="1"/>
  <c r="K52" i="1" s="1"/>
  <c r="G52" i="1"/>
  <c r="I51" i="1"/>
  <c r="H51" i="1"/>
  <c r="K51" i="1" s="1"/>
  <c r="G51" i="1"/>
  <c r="I50" i="1"/>
  <c r="H50" i="1"/>
  <c r="K50" i="1" s="1"/>
  <c r="G50" i="1"/>
  <c r="I49" i="1"/>
  <c r="H49" i="1"/>
  <c r="K49" i="1" s="1"/>
  <c r="G49" i="1"/>
  <c r="I48" i="1"/>
  <c r="H48" i="1"/>
  <c r="K48" i="1" s="1"/>
  <c r="G48" i="1"/>
  <c r="I47" i="1"/>
  <c r="H47" i="1"/>
  <c r="K47" i="1" s="1"/>
  <c r="G47" i="1"/>
  <c r="I46" i="1"/>
  <c r="H46" i="1"/>
  <c r="K46" i="1" s="1"/>
  <c r="G46" i="1"/>
  <c r="I45" i="1"/>
  <c r="H45" i="1"/>
  <c r="K45" i="1" s="1"/>
  <c r="G45" i="1"/>
  <c r="I44" i="1"/>
  <c r="H44" i="1"/>
  <c r="K44" i="1" s="1"/>
  <c r="G44" i="1"/>
  <c r="I43" i="1"/>
  <c r="H43" i="1"/>
  <c r="K43" i="1" s="1"/>
  <c r="G43" i="1"/>
  <c r="I42" i="1"/>
  <c r="H42" i="1"/>
  <c r="K42" i="1" s="1"/>
  <c r="G42" i="1"/>
  <c r="I41" i="1"/>
  <c r="H41" i="1"/>
  <c r="K41" i="1" s="1"/>
  <c r="G41" i="1"/>
  <c r="I40" i="1"/>
  <c r="H40" i="1"/>
  <c r="K40" i="1" s="1"/>
  <c r="G40" i="1"/>
  <c r="I39" i="1"/>
  <c r="H39" i="1"/>
  <c r="K39" i="1" s="1"/>
  <c r="G39" i="1"/>
  <c r="I38" i="1"/>
  <c r="H38" i="1"/>
  <c r="K38" i="1" s="1"/>
  <c r="G38" i="1"/>
  <c r="I37" i="1"/>
  <c r="H37" i="1"/>
  <c r="K37" i="1" s="1"/>
  <c r="G37" i="1"/>
  <c r="I36" i="1"/>
  <c r="H36" i="1"/>
  <c r="K36" i="1" s="1"/>
  <c r="G36" i="1"/>
  <c r="I35" i="1"/>
  <c r="H35" i="1"/>
  <c r="K35" i="1" s="1"/>
  <c r="G35" i="1"/>
  <c r="I34" i="1"/>
  <c r="H34" i="1"/>
  <c r="K34" i="1" s="1"/>
  <c r="G34" i="1"/>
  <c r="I33" i="1"/>
  <c r="H33" i="1"/>
  <c r="K33" i="1" s="1"/>
  <c r="G33" i="1"/>
  <c r="I32" i="1"/>
  <c r="H32" i="1"/>
  <c r="K32" i="1" s="1"/>
  <c r="G32" i="1"/>
  <c r="I31" i="1"/>
  <c r="H31" i="1"/>
  <c r="K31" i="1" s="1"/>
  <c r="G31" i="1"/>
  <c r="I30" i="1"/>
  <c r="H30" i="1"/>
  <c r="K30" i="1" s="1"/>
  <c r="G30" i="1"/>
  <c r="I29" i="1"/>
  <c r="H29" i="1"/>
  <c r="K29" i="1" s="1"/>
  <c r="G29" i="1"/>
  <c r="I28" i="1"/>
  <c r="H28" i="1"/>
  <c r="K28" i="1" s="1"/>
  <c r="G28" i="1"/>
  <c r="I27" i="1"/>
  <c r="H27" i="1"/>
  <c r="K27" i="1" s="1"/>
  <c r="G27" i="1"/>
  <c r="I26" i="1"/>
  <c r="H26" i="1"/>
  <c r="K26" i="1" s="1"/>
  <c r="G26" i="1"/>
  <c r="I25" i="1"/>
  <c r="H25" i="1"/>
  <c r="K25" i="1" s="1"/>
  <c r="G25" i="1"/>
  <c r="I24" i="1"/>
  <c r="H24" i="1"/>
  <c r="K24" i="1" s="1"/>
  <c r="G24" i="1"/>
  <c r="I23" i="1"/>
  <c r="H23" i="1"/>
  <c r="K23" i="1" s="1"/>
  <c r="G23" i="1"/>
  <c r="I22" i="1"/>
  <c r="H22" i="1"/>
  <c r="K22" i="1" s="1"/>
  <c r="G22" i="1"/>
  <c r="I21" i="1"/>
  <c r="H21" i="1"/>
  <c r="K21" i="1" s="1"/>
  <c r="G21" i="1"/>
  <c r="I20" i="1"/>
  <c r="H20" i="1"/>
  <c r="K20" i="1" s="1"/>
  <c r="G20" i="1"/>
  <c r="I19" i="1"/>
  <c r="H19" i="1"/>
  <c r="K19" i="1" s="1"/>
  <c r="G19" i="1"/>
  <c r="I18" i="1"/>
  <c r="H18" i="1"/>
  <c r="K18" i="1" s="1"/>
  <c r="G18" i="1"/>
  <c r="I17" i="1"/>
  <c r="H17" i="1"/>
  <c r="K17" i="1" s="1"/>
  <c r="G17" i="1"/>
  <c r="I16" i="1"/>
  <c r="H16" i="1"/>
  <c r="K16" i="1" s="1"/>
  <c r="G16" i="1"/>
  <c r="I15" i="1"/>
  <c r="H15" i="1"/>
  <c r="K15" i="1" s="1"/>
  <c r="G15" i="1"/>
  <c r="I14" i="1"/>
  <c r="H14" i="1"/>
  <c r="K14" i="1" s="1"/>
  <c r="G14" i="1"/>
  <c r="I13" i="1"/>
  <c r="H13" i="1"/>
  <c r="K13" i="1" s="1"/>
  <c r="G13" i="1"/>
  <c r="I12" i="1"/>
  <c r="H12" i="1"/>
  <c r="K12" i="1" s="1"/>
  <c r="G12" i="1"/>
  <c r="I11" i="1"/>
  <c r="H11" i="1"/>
  <c r="K11" i="1" s="1"/>
  <c r="G11" i="1"/>
  <c r="I10" i="1"/>
  <c r="H10" i="1"/>
  <c r="K10" i="1" s="1"/>
  <c r="G10" i="1"/>
  <c r="I9" i="1"/>
  <c r="H9" i="1"/>
  <c r="K9" i="1" s="1"/>
  <c r="G9" i="1"/>
  <c r="I8" i="1"/>
  <c r="H8" i="1"/>
  <c r="K8" i="1" s="1"/>
  <c r="G8" i="1"/>
  <c r="M7" i="1"/>
  <c r="I7" i="1"/>
  <c r="H7" i="1"/>
  <c r="K7" i="1" s="1"/>
  <c r="G7" i="1"/>
  <c r="M6" i="1"/>
  <c r="I6" i="1"/>
  <c r="H6" i="1"/>
  <c r="K6" i="1" s="1"/>
  <c r="G6" i="1"/>
  <c r="M5" i="1"/>
  <c r="I5" i="1"/>
  <c r="H5" i="1"/>
  <c r="K5" i="1" s="1"/>
  <c r="G5" i="1"/>
  <c r="M4" i="1"/>
  <c r="I4" i="1"/>
  <c r="H4" i="1"/>
  <c r="K4" i="1" s="1"/>
  <c r="G4" i="1"/>
  <c r="M3" i="1"/>
  <c r="I3" i="1"/>
  <c r="H3" i="1"/>
  <c r="K3" i="1" s="1"/>
  <c r="G3" i="1"/>
  <c r="M2" i="1"/>
  <c r="I2" i="1"/>
  <c r="H2" i="1"/>
  <c r="K2" i="1" s="1"/>
  <c r="G2" i="1"/>
</calcChain>
</file>

<file path=xl/sharedStrings.xml><?xml version="1.0" encoding="utf-8"?>
<sst xmlns="http://schemas.openxmlformats.org/spreadsheetml/2006/main" count="2165" uniqueCount="304">
  <si>
    <t>材料编码对应</t>
  </si>
  <si>
    <t>DN</t>
  </si>
  <si>
    <t>采购数量</t>
  </si>
  <si>
    <t>发货资料用规格</t>
    <phoneticPr fontId="1" type="noConversion"/>
  </si>
  <si>
    <t>PVVGB62R0308BTAC0ZZ_04</t>
  </si>
  <si>
    <t>PSIB-PVVCS62R532KNCCL0ZZP_V0V2CS62R532KNCCL0ZZ0_02</t>
  </si>
  <si>
    <t>PVVGB62R0308BTAC0ZZ_06</t>
  </si>
  <si>
    <t>PSIB-PVVGB62R0308BTAC0ZZP_V0V2GB62R0308BTAC0ZZ0_02</t>
  </si>
  <si>
    <t>PVVGB62R0308BTAC0ZZ_08</t>
  </si>
  <si>
    <t>PVVGB62R0308BTAC0ZZ_10</t>
  </si>
  <si>
    <t>PVVGB62R0309BTAC0ZZ_02</t>
  </si>
  <si>
    <t>PVVGB62R031EBTAC0ZZ_02</t>
  </si>
  <si>
    <t>PVVGB62R031EBTAC0ZZ_03</t>
  </si>
  <si>
    <t>PVVGB62R031EBTAC0ZZ_04</t>
  </si>
  <si>
    <t>PVVCS62R532KNCCL0Z_02</t>
  </si>
  <si>
    <t>PVVGB62R031EBTAC0ZZ_06</t>
  </si>
  <si>
    <t>PVVGB62R0308BTAC0Z_02</t>
  </si>
  <si>
    <t>PVVGB62R031EBTAC0ZZ_08</t>
  </si>
  <si>
    <t>PVVGB62R031EBTBC0SZ_02</t>
  </si>
  <si>
    <t>PVVGB62R031EBTBC0SZ_03</t>
  </si>
  <si>
    <t>PVVGB62R031EBTBC0SZ_04</t>
  </si>
  <si>
    <t>PVVGB62R031EBTBC0SZ_04</t>
    <phoneticPr fontId="1" type="noConversion"/>
  </si>
  <si>
    <t>PVVGB62R031EBTBC0SZ_06</t>
  </si>
  <si>
    <t>PVVGB62R031EBTBC0SZ_08</t>
  </si>
  <si>
    <t>装箱单规格</t>
    <phoneticPr fontId="1" type="noConversion"/>
  </si>
  <si>
    <r>
      <t>2023/5/29</t>
    </r>
    <r>
      <rPr>
        <sz val="11"/>
        <color rgb="FF000000"/>
        <rFont val="宋体"/>
        <family val="3"/>
        <charset val="134"/>
      </rPr>
      <t>数量</t>
    </r>
    <phoneticPr fontId="1" type="noConversion"/>
  </si>
  <si>
    <r>
      <t>2023/5/29</t>
    </r>
    <r>
      <rPr>
        <sz val="11"/>
        <color rgb="FF000000"/>
        <rFont val="宋体"/>
        <family val="3"/>
        <charset val="134"/>
      </rPr>
      <t>未发货</t>
    </r>
    <phoneticPr fontId="1" type="noConversion"/>
  </si>
  <si>
    <t>PVVGB62R532KBTCC0ZZ_02</t>
  </si>
  <si>
    <t>PVVGB62R532KBTCC0ZZ_03</t>
  </si>
  <si>
    <t>PVVGB62R532KBTCC0ZZ_04</t>
  </si>
  <si>
    <t>PVVGB66R532EBCCC0ZZ_04</t>
  </si>
  <si>
    <t>PVVGB66R532EBCCC0ZZ_08</t>
  </si>
  <si>
    <t>PVVGB66R747BDDCC0ZZ_02</t>
  </si>
  <si>
    <t>PVVGB66R747BDDCC0ZZ_04</t>
  </si>
  <si>
    <t>PVVGP69J398BBYCC0ZZ_02</t>
  </si>
  <si>
    <t>PVVLB62R0308BCAK0ZZ_02</t>
  </si>
  <si>
    <t>PVVLB62R0308BCAK0ZZ_03</t>
  </si>
  <si>
    <t>PVVLB62R0308BCAK0ZZ_04</t>
  </si>
  <si>
    <t>PVVLB62R0308BCAK0ZZ_06</t>
  </si>
  <si>
    <t>PVVLB62R0308BCAK0ZZ_10</t>
  </si>
  <si>
    <t>PVVUB62R0361BNZG0ZZ_08</t>
  </si>
  <si>
    <t>PVVUB62R0361BNZG3ZZ_10</t>
  </si>
  <si>
    <t>PVVUT62R0393BNAG3ZZ_16</t>
  </si>
  <si>
    <t>PVVUT62R0393BNBG3SZ_08</t>
  </si>
  <si>
    <t>PVVUT62R5393BNDG3ZZ_08</t>
  </si>
  <si>
    <t>PVVUT62R5393BNDG3ZZ_24</t>
  </si>
  <si>
    <t>PVVUT63R0392BNZG0ZZ_04</t>
  </si>
  <si>
    <t>PVVGB62R532KBTCC0ZZ_08</t>
  </si>
  <si>
    <t>PVVGB62R532KBTCC0ZZ_12</t>
  </si>
  <si>
    <t>PVVGB63R0308BCAC0ZZ_02</t>
  </si>
  <si>
    <t>PVVGB63R0308BCAC0ZZ_04</t>
  </si>
  <si>
    <t>PVVGB63R0308BCAC0ZZ_06</t>
  </si>
  <si>
    <t>PVVGB63R0308BCAC0ZZ_08</t>
  </si>
  <si>
    <t>PVVGB63R0308BCAC0ZZ_12</t>
  </si>
  <si>
    <t>PVVGB63R532KBCCC0ZZ_02</t>
  </si>
  <si>
    <t>PVVGB66R0305BCAC0ZZ_02</t>
  </si>
  <si>
    <t>PVVGB66R0305BCAC0ZZ_03</t>
  </si>
  <si>
    <t>PVVGB66R0305BCAC0ZZ_04</t>
  </si>
  <si>
    <t>PVVGB66R532EBCCC0ZZ_02</t>
  </si>
  <si>
    <t>PVVGB66R532EBCCC0ZZ_03</t>
  </si>
  <si>
    <t>PVVLB62R031EBCAK0ZZ_02</t>
  </si>
  <si>
    <t>PVVLB62R031EBCAK0ZZ_03</t>
  </si>
  <si>
    <t>PVVLB62R031EBCAK0ZZ_08</t>
  </si>
  <si>
    <t>PVVLB62R031EBCBK0SZ_02</t>
  </si>
  <si>
    <t>PVVLB62R031EBCBK0SZ_08</t>
  </si>
  <si>
    <t>PVVLB62R532KBCCK0ZZ_02</t>
  </si>
  <si>
    <t>PVVBA62R0376BCAX0JZ_031G</t>
  </si>
  <si>
    <t>PVVBD62R0374BCAX0ZZ_02</t>
  </si>
  <si>
    <t>PVVBD62R0374BCAX0ZZ_03</t>
  </si>
  <si>
    <t>PVVBD62R0374BCBX0SZ_02</t>
  </si>
  <si>
    <t>PVVBD62R0374BCBX0SZ_03</t>
  </si>
  <si>
    <t>PVVBD62R0374BCBX0SZ_04</t>
  </si>
  <si>
    <t>PVVBD62R0376BCAX0ZZ_02</t>
  </si>
  <si>
    <t>PVVBD62R5376BCDX0ZZ_02</t>
  </si>
  <si>
    <t>PVVBD63R0374BCAX0ZZ_02</t>
  </si>
  <si>
    <t>PVVBD63R5376BCDX0ZZ_02</t>
  </si>
  <si>
    <t>PVVBD66R0352BCAX0ZZ_02</t>
  </si>
  <si>
    <t>PVVBD66R5371BCCX0ZZ_02</t>
  </si>
  <si>
    <t>PVVBD66R5371BCCX0ZZ_03</t>
  </si>
  <si>
    <t>PVVBD69J531DBCCX3ZZ_02</t>
  </si>
  <si>
    <t>PVVBE66R5371BCCX3ZZ_04</t>
  </si>
  <si>
    <t>PVVBE66R7473BCCX3ZZ_04</t>
  </si>
  <si>
    <t>PVVCD62R0308XNAA0ZZ_08</t>
  </si>
  <si>
    <t>PVVCD62R0308XNAA0ZZ_10</t>
  </si>
  <si>
    <t>PVVCL66R0305NCAL0ZZ_02</t>
  </si>
  <si>
    <t>PVVCL66R0305NCAL0ZZ_03</t>
  </si>
  <si>
    <t>PVVCL66R747BNDCL0ZZ_02</t>
  </si>
  <si>
    <t>PVVCS62R0308NCAL0ZZ_02</t>
  </si>
  <si>
    <t>PVVCS62R0308NCAL0ZZ_03</t>
  </si>
  <si>
    <t>PVVCS62R0308NCAL0ZZ_04</t>
  </si>
  <si>
    <t>PVVCS62R0308NCAL0ZZ_06</t>
  </si>
  <si>
    <t>PVVCS62R0309NCAL0ZZ_02</t>
  </si>
  <si>
    <t>PVVLB63R0308BCAK0ZZ_02</t>
  </si>
  <si>
    <t>PVVLB66R0305BCAK0ZZ_02</t>
  </si>
  <si>
    <t>PVVLB66R0305BCAK0ZZ_03</t>
  </si>
  <si>
    <t>PVVLB66R0305BCAK0ZZ_04</t>
  </si>
  <si>
    <t>PVVCS62R031ENCAL0ZZ_02</t>
  </si>
  <si>
    <t>PVVCS62R031ENCAL0ZZ_03</t>
  </si>
  <si>
    <t>PVVCS62R031ENCAL0ZZ_06</t>
  </si>
  <si>
    <t>PVVCS62R031ENCBL0SZ_02</t>
  </si>
  <si>
    <t>PVVCS62R031ENCBL0SZ_03</t>
  </si>
  <si>
    <t>PVVCS62R532KNCCL0ZZ_02</t>
  </si>
  <si>
    <t>PVVCS62R532KNCCL0ZZ_08</t>
  </si>
  <si>
    <t>PVVCS63R0308NCAL0ZZ_02</t>
  </si>
  <si>
    <t>PVVCS66R0305NCAL0ZZ_02</t>
  </si>
  <si>
    <t>PVVCS66R747BNDCL0ZZ_02</t>
  </si>
  <si>
    <t>PVVGB62R0308BTAC0ZZ_02</t>
  </si>
  <si>
    <t>PVVGB62R0308BTAC0ZZ_03</t>
  </si>
  <si>
    <t>PVVLB62R0308BCAK0Z_06</t>
  </si>
  <si>
    <t>PVVLB62R532KBCCK0Z_02</t>
  </si>
  <si>
    <t>PVVUB62R0361BNZG0Z_08</t>
  </si>
  <si>
    <t>PVVBD62R0374BCAX0Z_04</t>
  </si>
  <si>
    <t>PVVBD62R5261BCCX0Z_03</t>
  </si>
  <si>
    <t>PVVCS62R0309NCAL0Z_03</t>
  </si>
  <si>
    <t>PVVCS62R5239NCCL0Z_06</t>
  </si>
  <si>
    <t>PVVCS62R5239NCCL0Z_08</t>
  </si>
  <si>
    <t>PVVCS62R5239NCCL0Z_10</t>
  </si>
  <si>
    <t>PVVCS66R0305NCAL0Z_03</t>
  </si>
  <si>
    <t>PVVGB62R0308BTAC0Z_12</t>
  </si>
  <si>
    <t>PVVGB62R0309BTAC0Z_03</t>
  </si>
  <si>
    <t>PVVGB62R5239BTCC0Z_02</t>
  </si>
  <si>
    <t>PVVLB62R0308BCAK0Z_04</t>
  </si>
  <si>
    <t>PVVGB62R5239BTCC0Z_03</t>
  </si>
  <si>
    <t>PVVGB62R5239BTCC0Z_04</t>
  </si>
  <si>
    <t>PVVGB62R5239BTCC0Z_06</t>
  </si>
  <si>
    <t>PVVGB63R0308BCAC0Z_03</t>
  </si>
  <si>
    <t>PVVGB63R0308BCAC0Z_10</t>
  </si>
  <si>
    <t>PVVGB63R0309BCAC0Z_02</t>
  </si>
  <si>
    <t>PVVGB63R0608BCAC0Z_02</t>
  </si>
  <si>
    <t>PVVGB63R5239BCCC0Z_02</t>
  </si>
  <si>
    <t>PVVLB62R5239BCCK0Z_04</t>
  </si>
  <si>
    <t>PVVUB62R0361BNZG0Z_03</t>
  </si>
  <si>
    <t>PVVUB62R0361BNZG0Z_04</t>
  </si>
  <si>
    <t>PVVUB62R0361BNZG0Z_06</t>
  </si>
  <si>
    <t>PVVUB62R5261BNZG0Z_04</t>
  </si>
  <si>
    <t>PVVUB62R5261BNZG0Z_06</t>
  </si>
  <si>
    <t>PVVUB62R5261BNZG0Z_08</t>
  </si>
  <si>
    <t>PVVUB62R5261BNZG3Z_10</t>
  </si>
  <si>
    <t>PVVUT62R0392BNZG0Z_02</t>
  </si>
  <si>
    <t>PVVUT62R0392BNZG0Z_04</t>
  </si>
  <si>
    <t>PVVUT62R0392BNZG0Z_06</t>
  </si>
  <si>
    <t>PVVCS62R0308NCAL0Z_02</t>
  </si>
  <si>
    <t>PVVCS62R0308NCAL0Z_03</t>
  </si>
  <si>
    <t>PVVCS62R0308NCAL0Z_04</t>
  </si>
  <si>
    <t>PVVGB62R0308BTAC0Z_03</t>
  </si>
  <si>
    <t>PVVGB62R0308BTAC0Z_04</t>
  </si>
  <si>
    <t>PVVGB62R0308BTAC0Z_06</t>
  </si>
  <si>
    <t>PVVGB62R0308BTAC0Z_08</t>
  </si>
  <si>
    <t>PVVGB63R0308BCAC0Z_02</t>
  </si>
  <si>
    <t>PVVGB63R0308BCAC0Z_04</t>
  </si>
  <si>
    <t>PVVGB63R0308BCAC0Z_06</t>
  </si>
  <si>
    <t>PVVGB63R0308BCAC0Z_08</t>
  </si>
  <si>
    <t>PVVGB66R0305BCAC0Z_03</t>
  </si>
  <si>
    <t>PVVLB62R0308BCAK0Z_02</t>
  </si>
  <si>
    <t>PVVLB62R0308BCAK0Z_03</t>
  </si>
  <si>
    <r>
      <t>20230529</t>
    </r>
    <r>
      <rPr>
        <sz val="11"/>
        <color rgb="FF000000"/>
        <rFont val="宋体"/>
        <family val="3"/>
        <charset val="134"/>
      </rPr>
      <t>发货量</t>
    </r>
    <phoneticPr fontId="1" type="noConversion"/>
  </si>
  <si>
    <t>产品合格证</t>
  </si>
  <si>
    <t>产品名称：</t>
  </si>
  <si>
    <t>可拆卸阀门保温盒</t>
  </si>
  <si>
    <t>产品规格：</t>
  </si>
  <si>
    <t>100mm</t>
    <phoneticPr fontId="1" type="noConversion"/>
  </si>
  <si>
    <t>物料编码：</t>
  </si>
  <si>
    <t>数    量：</t>
  </si>
  <si>
    <t>出厂日期：</t>
  </si>
  <si>
    <t>产品备注：</t>
  </si>
  <si>
    <t xml:space="preserve">无 </t>
  </si>
  <si>
    <t>检验员：</t>
  </si>
  <si>
    <t>赵献亭</t>
    <phoneticPr fontId="1" type="noConversion"/>
  </si>
  <si>
    <t>北京天济明科技有限公司</t>
  </si>
  <si>
    <t>100mm</t>
  </si>
  <si>
    <t>150mm</t>
  </si>
  <si>
    <t>200mm</t>
  </si>
  <si>
    <t>250mm</t>
  </si>
  <si>
    <t>50mm</t>
  </si>
  <si>
    <t>80mm</t>
  </si>
  <si>
    <t>400mm</t>
  </si>
  <si>
    <t>600mm</t>
  </si>
  <si>
    <t>300mm</t>
  </si>
  <si>
    <t>50mm</t>
    <phoneticPr fontId="1" type="noConversion"/>
  </si>
  <si>
    <t>80mm</t>
    <phoneticPr fontId="1" type="noConversion"/>
  </si>
  <si>
    <t>200mm</t>
    <phoneticPr fontId="1" type="noConversion"/>
  </si>
  <si>
    <t>150mm</t>
    <phoneticPr fontId="1" type="noConversion"/>
  </si>
  <si>
    <t>PVVGB62R0308BTAC0ZZ_02</t>
    <phoneticPr fontId="1" type="noConversion"/>
  </si>
  <si>
    <t>PVVGB63R0308BCAC0Z_06</t>
    <phoneticPr fontId="1" type="noConversion"/>
  </si>
  <si>
    <t>质量检验报告</t>
  </si>
  <si>
    <t>报告编号：TJMZLBG-202205-01</t>
    <phoneticPr fontId="11" type="noConversion"/>
  </si>
  <si>
    <t>生产厂家</t>
  </si>
  <si>
    <t>工程名称</t>
  </si>
  <si>
    <t xml:space="preserve">川西气田雷口坡组气藏开发建设项目 </t>
    <phoneticPr fontId="11" type="noConversion"/>
  </si>
  <si>
    <t>依据标准</t>
  </si>
  <si>
    <t>可拆卸保温盒采购规格书_V0</t>
    <phoneticPr fontId="11" type="noConversion"/>
  </si>
  <si>
    <t>使用部位</t>
  </si>
  <si>
    <t>脱硫站工程</t>
    <phoneticPr fontId="11" type="noConversion"/>
  </si>
  <si>
    <t>产品名称</t>
  </si>
  <si>
    <t>材料编码</t>
  </si>
  <si>
    <t>产品规格(Size)</t>
  </si>
  <si>
    <t>数量（Quantity）</t>
  </si>
  <si>
    <t>单位（Unit）</t>
  </si>
  <si>
    <t>生产负责人</t>
  </si>
  <si>
    <t>可拆卸阀门保温盒</t>
    <phoneticPr fontId="11" type="noConversion"/>
  </si>
  <si>
    <t>套</t>
    <phoneticPr fontId="11" type="noConversion"/>
  </si>
  <si>
    <t>02</t>
  </si>
  <si>
    <t>套</t>
    <phoneticPr fontId="11" type="noConversion"/>
  </si>
  <si>
    <t>套</t>
  </si>
  <si>
    <t>检验结果：</t>
  </si>
  <si>
    <t>试验项目</t>
  </si>
  <si>
    <t>标准值</t>
  </si>
  <si>
    <t>实际数值</t>
  </si>
  <si>
    <t>备注</t>
  </si>
  <si>
    <t>可拆卸阀门保温盒直径</t>
  </si>
  <si>
    <t>±5mm</t>
  </si>
  <si>
    <t>合格</t>
  </si>
  <si>
    <t>可拆卸阀门保温盒哈弗口结构</t>
  </si>
  <si>
    <t>阴阳口上下缝隙不超过1mm</t>
  </si>
  <si>
    <t>可拆卸阀门保温盒产品表面</t>
  </si>
  <si>
    <t>美观，无氧化</t>
  </si>
  <si>
    <t>判定结果</t>
  </si>
  <si>
    <t>检验人：</t>
  </si>
  <si>
    <t>赵献亭</t>
    <phoneticPr fontId="11" type="noConversion"/>
  </si>
  <si>
    <t>时间：</t>
  </si>
  <si>
    <t>2023.05.22</t>
    <phoneticPr fontId="11" type="noConversion"/>
  </si>
  <si>
    <t>箱号</t>
  </si>
  <si>
    <t xml:space="preserve">                             11区装箱编号</t>
  </si>
  <si>
    <t xml:space="preserve">                      31区装箱编号</t>
  </si>
  <si>
    <t>对应箱号的材料数量</t>
    <phoneticPr fontId="1" type="noConversion"/>
  </si>
  <si>
    <t>核对用规格</t>
  </si>
  <si>
    <t>核对用规格</t>
    <phoneticPr fontId="1" type="noConversion"/>
  </si>
  <si>
    <t>100</t>
  </si>
  <si>
    <t>150</t>
  </si>
  <si>
    <t>200</t>
  </si>
  <si>
    <t>250</t>
  </si>
  <si>
    <t>50</t>
  </si>
  <si>
    <t>80</t>
  </si>
  <si>
    <t>400</t>
  </si>
  <si>
    <t>600</t>
  </si>
  <si>
    <t>300</t>
  </si>
  <si>
    <t>保温箱及保温材料</t>
    <phoneticPr fontId="1" type="noConversion"/>
  </si>
  <si>
    <t>套</t>
    <phoneticPr fontId="1" type="noConversion"/>
  </si>
  <si>
    <t>20230608发货</t>
    <phoneticPr fontId="1" type="noConversion"/>
  </si>
  <si>
    <t>PVVCS62R532KNCCL0ZZ_08</t>
    <phoneticPr fontId="1" type="noConversion"/>
  </si>
  <si>
    <t>2023  年 6  月  6日</t>
    <phoneticPr fontId="1" type="noConversion"/>
  </si>
  <si>
    <t>PVVLB62R532KBCCK0Z_02</t>
    <phoneticPr fontId="1" type="noConversion"/>
  </si>
  <si>
    <t>PVVUB62R0361BNZG0Z_08</t>
    <phoneticPr fontId="1" type="noConversion"/>
  </si>
  <si>
    <t>赵献亭</t>
    <phoneticPr fontId="1" type="noConversion"/>
  </si>
  <si>
    <t>80mm</t>
    <phoneticPr fontId="1" type="noConversion"/>
  </si>
  <si>
    <t>PVVBD62R5261BCCX0Z_03</t>
    <phoneticPr fontId="1" type="noConversion"/>
  </si>
  <si>
    <t>2023  年 6  月  6日</t>
    <phoneticPr fontId="1" type="noConversion"/>
  </si>
  <si>
    <t>赵献亭</t>
    <phoneticPr fontId="1" type="noConversion"/>
  </si>
  <si>
    <t>PVVCS62R0309NCAL0Z_03</t>
    <phoneticPr fontId="1" type="noConversion"/>
  </si>
  <si>
    <t>PVVCS62R5239NCCL0Z_08</t>
    <phoneticPr fontId="1" type="noConversion"/>
  </si>
  <si>
    <t>赵献亭</t>
    <phoneticPr fontId="1" type="noConversion"/>
  </si>
  <si>
    <t>PVVCS66R0305NCAL0Z_03</t>
    <phoneticPr fontId="1" type="noConversion"/>
  </si>
  <si>
    <t>80mm</t>
    <phoneticPr fontId="1" type="noConversion"/>
  </si>
  <si>
    <t>PVVGB62R0309BTAC0Z_03</t>
    <phoneticPr fontId="1" type="noConversion"/>
  </si>
  <si>
    <t>PVVGB62R5239BTCC0Z_02</t>
    <phoneticPr fontId="1" type="noConversion"/>
  </si>
  <si>
    <t>80mm</t>
    <phoneticPr fontId="1" type="noConversion"/>
  </si>
  <si>
    <t>PVVGB62R5239BTCC0Z_03</t>
    <phoneticPr fontId="1" type="noConversion"/>
  </si>
  <si>
    <t>2023  年 6  月  6日</t>
    <phoneticPr fontId="1" type="noConversion"/>
  </si>
  <si>
    <t>80mm</t>
    <phoneticPr fontId="1" type="noConversion"/>
  </si>
  <si>
    <t>PVVGB63R0308BCAC0Z_03</t>
    <phoneticPr fontId="1" type="noConversion"/>
  </si>
  <si>
    <t>2023  年 6  月  6日</t>
    <phoneticPr fontId="1" type="noConversion"/>
  </si>
  <si>
    <t>50mm</t>
    <phoneticPr fontId="1" type="noConversion"/>
  </si>
  <si>
    <t>PVVGB63R0309BCAC0Z_02</t>
    <phoneticPr fontId="1" type="noConversion"/>
  </si>
  <si>
    <t>PVVGB63R0608BCAC0Z_02</t>
    <phoneticPr fontId="1" type="noConversion"/>
  </si>
  <si>
    <t>2023  年 6  月  6日</t>
    <phoneticPr fontId="1" type="noConversion"/>
  </si>
  <si>
    <t>PVVGB63R5239BCCC0Z_02</t>
    <phoneticPr fontId="1" type="noConversion"/>
  </si>
  <si>
    <t>赵献亭</t>
    <phoneticPr fontId="1" type="noConversion"/>
  </si>
  <si>
    <t>PVVUB62R0361BNZG0Z_03</t>
    <phoneticPr fontId="1" type="noConversion"/>
  </si>
  <si>
    <t>赵献亭</t>
    <phoneticPr fontId="1" type="noConversion"/>
  </si>
  <si>
    <t>PVVUB62R5261BNZG0Z_04</t>
    <phoneticPr fontId="1" type="noConversion"/>
  </si>
  <si>
    <t>2023  年 6  月  6日</t>
    <phoneticPr fontId="1" type="noConversion"/>
  </si>
  <si>
    <t>200mm</t>
    <phoneticPr fontId="1" type="noConversion"/>
  </si>
  <si>
    <t>PVVUB62R5261BNZG0Z_08</t>
    <phoneticPr fontId="1" type="noConversion"/>
  </si>
  <si>
    <t>2023  年 6  月  6日</t>
    <phoneticPr fontId="1" type="noConversion"/>
  </si>
  <si>
    <t>赵献亭</t>
    <phoneticPr fontId="1" type="noConversion"/>
  </si>
  <si>
    <t>250mm</t>
    <phoneticPr fontId="1" type="noConversion"/>
  </si>
  <si>
    <t>PVVUB62R5261BNZG3Z_10</t>
    <phoneticPr fontId="1" type="noConversion"/>
  </si>
  <si>
    <t>赵献亭</t>
    <phoneticPr fontId="1" type="noConversion"/>
  </si>
  <si>
    <t>PVVUT62R0392BNZG0Z_02</t>
    <phoneticPr fontId="1" type="noConversion"/>
  </si>
  <si>
    <t>100mm</t>
    <phoneticPr fontId="1" type="noConversion"/>
  </si>
  <si>
    <t>PVVUT62R0392BNZG0Z_04</t>
    <phoneticPr fontId="1" type="noConversion"/>
  </si>
  <si>
    <t>PVVCS62R0308NCAL0Z_02</t>
    <phoneticPr fontId="1" type="noConversion"/>
  </si>
  <si>
    <t>80mm</t>
    <phoneticPr fontId="1" type="noConversion"/>
  </si>
  <si>
    <t>PVVCS62R0308NCAL0Z_03</t>
    <phoneticPr fontId="1" type="noConversion"/>
  </si>
  <si>
    <t>赵献亭</t>
    <phoneticPr fontId="1" type="noConversion"/>
  </si>
  <si>
    <t>PVVCS62R0308NCAL0Z_04</t>
    <phoneticPr fontId="1" type="noConversion"/>
  </si>
  <si>
    <t>50mm</t>
    <phoneticPr fontId="1" type="noConversion"/>
  </si>
  <si>
    <t>PVVCS62R532KNCCL0Z_02</t>
    <phoneticPr fontId="1" type="noConversion"/>
  </si>
  <si>
    <t>赵献亭</t>
    <phoneticPr fontId="1" type="noConversion"/>
  </si>
  <si>
    <t>PVVGB62R0308BTAC0Z_02</t>
    <phoneticPr fontId="1" type="noConversion"/>
  </si>
  <si>
    <t>PVVGB62R0308BTAC0Z_03</t>
    <phoneticPr fontId="1" type="noConversion"/>
  </si>
  <si>
    <t>PVVGB62R0308BTAC0Z_04</t>
    <phoneticPr fontId="1" type="noConversion"/>
  </si>
  <si>
    <t>PVVGB62R0308BTAC0Z_08</t>
    <phoneticPr fontId="1" type="noConversion"/>
  </si>
  <si>
    <t>50mm</t>
    <phoneticPr fontId="1" type="noConversion"/>
  </si>
  <si>
    <t>PVVGB63R0308BCAC0Z_02</t>
    <phoneticPr fontId="1" type="noConversion"/>
  </si>
  <si>
    <t>PVVGB63R0308BCAC0Z_04</t>
    <phoneticPr fontId="1" type="noConversion"/>
  </si>
  <si>
    <t>赵献亭</t>
    <phoneticPr fontId="1" type="noConversion"/>
  </si>
  <si>
    <t>200mm</t>
    <phoneticPr fontId="1" type="noConversion"/>
  </si>
  <si>
    <t>PVVGB63R0308BCAC0Z_08</t>
    <phoneticPr fontId="1" type="noConversion"/>
  </si>
  <si>
    <t>80mm</t>
    <phoneticPr fontId="1" type="noConversion"/>
  </si>
  <si>
    <t>PVVGB66R0305BCAC0Z_03</t>
    <phoneticPr fontId="1" type="noConversion"/>
  </si>
  <si>
    <t>PVVLB62R0308BCAK0Z_02</t>
    <phoneticPr fontId="1" type="noConversion"/>
  </si>
  <si>
    <t>PVVLB62R0308BCAK0Z_03</t>
    <phoneticPr fontId="1" type="noConversion"/>
  </si>
  <si>
    <t>报告编号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</si>
</sst>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>
    <font>
      <sz val="11"/>
      <color rgb="FF000000"/>
      <name val="Arial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2"/>
      <name val="楷体_GB2312"/>
      <family val="3"/>
      <charset val="134"/>
    </font>
    <font>
      <b/>
      <sz val="15"/>
      <name val="楷体_GB2312"/>
      <family val="3"/>
      <charset val="134"/>
    </font>
    <font>
      <b/>
      <u/>
      <sz val="12"/>
      <name val="楷体_GB2312"/>
      <family val="3"/>
      <charset val="134"/>
    </font>
    <font>
      <sz val="12"/>
      <name val="宋体"/>
      <family val="3"/>
      <charset val="134"/>
    </font>
    <font>
      <b/>
      <sz val="20"/>
      <name val="等线"/>
      <family val="3"/>
      <charset val="134"/>
    </font>
    <font>
      <sz val="12"/>
      <name val="等线"/>
      <family val="3"/>
      <charset val="134"/>
    </font>
    <font>
      <b/>
      <sz val="16"/>
      <name val="等线"/>
      <family val="3"/>
      <charset val="134"/>
    </font>
    <font>
      <b/>
      <sz val="12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name val="等线"/>
      <family val="3"/>
      <charset val="134"/>
    </font>
    <font>
      <b/>
      <sz val="11"/>
      <name val="等线"/>
      <family val="3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DotDot">
        <color indexed="64"/>
      </left>
      <right/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/>
      <right style="dashDotDot">
        <color indexed="64"/>
      </right>
      <top style="dashDotDot">
        <color indexed="64"/>
      </top>
      <bottom/>
      <diagonal/>
    </border>
    <border>
      <left style="dashDotDot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dashDotDot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ashDotDot">
        <color indexed="64"/>
      </left>
      <right/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/>
      <right style="dashDotDot">
        <color indexed="64"/>
      </right>
      <top/>
      <bottom style="dashDotDot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10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8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49" fontId="12" fillId="0" borderId="0" xfId="1" applyNumberFormat="1" applyFont="1" applyAlignment="1">
      <alignment horizontal="center" vertical="center" wrapText="1"/>
    </xf>
    <xf numFmtId="0" fontId="10" fillId="0" borderId="18" xfId="1" applyFont="1" applyBorder="1" applyAlignment="1">
      <alignment horizontal="center" vertical="center" wrapText="1"/>
    </xf>
    <xf numFmtId="0" fontId="10" fillId="0" borderId="2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0" fillId="0" borderId="22" xfId="1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/>
    </xf>
    <xf numFmtId="49" fontId="13" fillId="0" borderId="22" xfId="1" applyNumberFormat="1" applyFont="1" applyBorder="1" applyAlignment="1">
      <alignment horizontal="center" vertical="center"/>
    </xf>
    <xf numFmtId="49" fontId="10" fillId="0" borderId="26" xfId="1" applyNumberFormat="1" applyFont="1" applyBorder="1" applyAlignment="1">
      <alignment horizontal="center" vertical="center"/>
    </xf>
    <xf numFmtId="0" fontId="10" fillId="0" borderId="26" xfId="1" applyFont="1" applyBorder="1" applyAlignment="1">
      <alignment horizontal="center" vertical="center"/>
    </xf>
    <xf numFmtId="49" fontId="10" fillId="0" borderId="27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10" fillId="0" borderId="20" xfId="1" applyFont="1" applyBorder="1" applyAlignment="1">
      <alignment horizontal="center" vertical="center" wrapText="1"/>
    </xf>
    <xf numFmtId="0" fontId="10" fillId="0" borderId="26" xfId="1" applyFont="1" applyBorder="1" applyAlignment="1">
      <alignment horizontal="center" vertical="center" wrapText="1"/>
    </xf>
    <xf numFmtId="0" fontId="10" fillId="0" borderId="27" xfId="1" applyFont="1" applyBorder="1" applyAlignment="1">
      <alignment horizontal="center" vertical="center" wrapText="1"/>
    </xf>
    <xf numFmtId="0" fontId="10" fillId="0" borderId="0" xfId="1" applyFont="1" applyAlignment="1">
      <alignment horizontal="left" vertical="center" wrapText="1"/>
    </xf>
    <xf numFmtId="0" fontId="10" fillId="0" borderId="0" xfId="1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37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38" xfId="0" applyFont="1" applyBorder="1" applyAlignment="1">
      <alignment horizontal="left" vertical="center"/>
    </xf>
    <xf numFmtId="0" fontId="16" fillId="3" borderId="38" xfId="0" applyFont="1" applyFill="1" applyBorder="1" applyAlignment="1">
      <alignment horizontal="left" vertical="center"/>
    </xf>
    <xf numFmtId="0" fontId="16" fillId="0" borderId="18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16" fillId="0" borderId="37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3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37" xfId="0" applyFont="1" applyFill="1" applyBorder="1" applyAlignment="1">
      <alignment horizontal="center" vertical="center"/>
    </xf>
    <xf numFmtId="0" fontId="16" fillId="0" borderId="40" xfId="0" applyFont="1" applyBorder="1" applyAlignment="1">
      <alignment vertical="center"/>
    </xf>
    <xf numFmtId="0" fontId="14" fillId="0" borderId="37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0" fillId="0" borderId="28" xfId="1" applyFont="1" applyBorder="1" applyAlignment="1">
      <alignment horizontal="left" vertical="center" wrapText="1"/>
    </xf>
    <xf numFmtId="49" fontId="13" fillId="0" borderId="23" xfId="1" applyNumberFormat="1" applyFont="1" applyBorder="1" applyAlignment="1">
      <alignment horizontal="center" vertical="center" wrapText="1"/>
    </xf>
    <xf numFmtId="49" fontId="13" fillId="0" borderId="24" xfId="1" applyNumberFormat="1" applyFont="1" applyBorder="1" applyAlignment="1">
      <alignment horizontal="center" vertical="center" wrapText="1"/>
    </xf>
    <xf numFmtId="49" fontId="13" fillId="0" borderId="25" xfId="1" applyNumberFormat="1" applyFont="1" applyBorder="1" applyAlignment="1">
      <alignment horizontal="center" vertical="center" wrapText="1"/>
    </xf>
    <xf numFmtId="0" fontId="10" fillId="0" borderId="28" xfId="1" applyFont="1" applyBorder="1" applyAlignment="1">
      <alignment horizontal="center" vertical="center" wrapText="1"/>
    </xf>
    <xf numFmtId="0" fontId="10" fillId="0" borderId="29" xfId="1" applyFont="1" applyBorder="1" applyAlignment="1">
      <alignment horizontal="left" vertical="center" wrapText="1"/>
    </xf>
    <xf numFmtId="0" fontId="10" fillId="0" borderId="30" xfId="1" applyFont="1" applyBorder="1" applyAlignment="1">
      <alignment horizontal="center" vertical="center" wrapText="1"/>
    </xf>
    <xf numFmtId="0" fontId="10" fillId="0" borderId="31" xfId="1" applyFont="1" applyBorder="1" applyAlignment="1">
      <alignment horizontal="center" vertical="center" wrapText="1"/>
    </xf>
    <xf numFmtId="0" fontId="10" fillId="0" borderId="19" xfId="1" applyFont="1" applyBorder="1" applyAlignment="1">
      <alignment horizontal="center" vertical="center" wrapText="1"/>
    </xf>
    <xf numFmtId="0" fontId="10" fillId="0" borderId="32" xfId="1" applyFont="1" applyBorder="1" applyAlignment="1">
      <alignment horizontal="center" vertical="center" wrapText="1"/>
    </xf>
    <xf numFmtId="0" fontId="10" fillId="0" borderId="33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34" xfId="1" applyFont="1" applyBorder="1" applyAlignment="1">
      <alignment horizontal="center" vertical="center" wrapText="1"/>
    </xf>
    <xf numFmtId="0" fontId="10" fillId="0" borderId="35" xfId="1" applyFont="1" applyBorder="1" applyAlignment="1">
      <alignment horizontal="center" vertical="center" wrapText="1"/>
    </xf>
    <xf numFmtId="0" fontId="10" fillId="0" borderId="36" xfId="1" applyFont="1" applyBorder="1" applyAlignment="1">
      <alignment horizontal="center" vertical="center" wrapText="1"/>
    </xf>
    <xf numFmtId="0" fontId="10" fillId="0" borderId="22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10" fillId="0" borderId="0" xfId="1" applyFont="1" applyAlignment="1">
      <alignment horizontal="left" vertical="center" wrapText="1"/>
    </xf>
    <xf numFmtId="0" fontId="10" fillId="0" borderId="20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6" fontId="5" fillId="0" borderId="11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1" xfId="0" applyFont="1" applyBorder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207463</xdr:colOff>
      <xdr:row>0</xdr:row>
      <xdr:rowOff>0</xdr:rowOff>
    </xdr:from>
    <xdr:to>
      <xdr:col>5</xdr:col>
      <xdr:colOff>304304</xdr:colOff>
      <xdr:row>2</xdr:row>
      <xdr:rowOff>217170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7163" y="0"/>
          <a:ext cx="782641" cy="769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207463</xdr:colOff>
      <xdr:row>0</xdr:row>
      <xdr:rowOff>0</xdr:rowOff>
    </xdr:from>
    <xdr:to>
      <xdr:col>5</xdr:col>
      <xdr:colOff>304304</xdr:colOff>
      <xdr:row>2</xdr:row>
      <xdr:rowOff>217170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6263" y="0"/>
          <a:ext cx="774476" cy="7696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207463</xdr:colOff>
      <xdr:row>0</xdr:row>
      <xdr:rowOff>0</xdr:rowOff>
    </xdr:from>
    <xdr:to>
      <xdr:col>5</xdr:col>
      <xdr:colOff>304304</xdr:colOff>
      <xdr:row>2</xdr:row>
      <xdr:rowOff>217170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7163" y="0"/>
          <a:ext cx="782641" cy="7696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2</xdr:row>
      <xdr:rowOff>66675</xdr:rowOff>
    </xdr:from>
    <xdr:to>
      <xdr:col>20</xdr:col>
      <xdr:colOff>85725</xdr:colOff>
      <xdr:row>5</xdr:row>
      <xdr:rowOff>66675</xdr:rowOff>
    </xdr:to>
    <xdr:pic>
      <xdr:nvPicPr>
        <xdr:cNvPr id="2" name="图片 2" descr="公司LOG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3143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38</xdr:col>
      <xdr:colOff>9525</xdr:colOff>
      <xdr:row>2</xdr:row>
      <xdr:rowOff>66675</xdr:rowOff>
    </xdr:from>
    <xdr:to>
      <xdr:col>43</xdr:col>
      <xdr:colOff>85725</xdr:colOff>
      <xdr:row>5</xdr:row>
      <xdr:rowOff>66675</xdr:rowOff>
    </xdr:to>
    <xdr:pic>
      <xdr:nvPicPr>
        <xdr:cNvPr id="3" name="图片 2" descr="公司LOG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143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15</xdr:col>
      <xdr:colOff>9525</xdr:colOff>
      <xdr:row>31</xdr:row>
      <xdr:rowOff>66675</xdr:rowOff>
    </xdr:from>
    <xdr:ext cx="695325" cy="371475"/>
    <xdr:pic>
      <xdr:nvPicPr>
        <xdr:cNvPr id="116" name="图片 2" descr="公司LOGO"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3143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31</xdr:row>
      <xdr:rowOff>66675</xdr:rowOff>
    </xdr:from>
    <xdr:ext cx="695325" cy="371475"/>
    <xdr:pic>
      <xdr:nvPicPr>
        <xdr:cNvPr id="117" name="图片 116" descr="公司LOGO"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143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60</xdr:row>
      <xdr:rowOff>66675</xdr:rowOff>
    </xdr:from>
    <xdr:ext cx="695325" cy="371475"/>
    <xdr:pic>
      <xdr:nvPicPr>
        <xdr:cNvPr id="118" name="图片 2" descr="公司LOGO"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39052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60</xdr:row>
      <xdr:rowOff>66675</xdr:rowOff>
    </xdr:from>
    <xdr:ext cx="695325" cy="371475"/>
    <xdr:pic>
      <xdr:nvPicPr>
        <xdr:cNvPr id="119" name="图片 118" descr="公司LOGO"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9052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89</xdr:row>
      <xdr:rowOff>66675</xdr:rowOff>
    </xdr:from>
    <xdr:ext cx="695325" cy="371475"/>
    <xdr:pic>
      <xdr:nvPicPr>
        <xdr:cNvPr id="120" name="图片 2" descr="公司LOGO"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74961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89</xdr:row>
      <xdr:rowOff>66675</xdr:rowOff>
    </xdr:from>
    <xdr:ext cx="695325" cy="371475"/>
    <xdr:pic>
      <xdr:nvPicPr>
        <xdr:cNvPr id="121" name="图片 120" descr="公司LOGO"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74961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118</xdr:row>
      <xdr:rowOff>66675</xdr:rowOff>
    </xdr:from>
    <xdr:ext cx="695325" cy="371475"/>
    <xdr:pic>
      <xdr:nvPicPr>
        <xdr:cNvPr id="122" name="图片 2" descr="公司LOGO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110871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118</xdr:row>
      <xdr:rowOff>66675</xdr:rowOff>
    </xdr:from>
    <xdr:ext cx="695325" cy="371475"/>
    <xdr:pic>
      <xdr:nvPicPr>
        <xdr:cNvPr id="123" name="图片 122" descr="公司LOGO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10871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147</xdr:row>
      <xdr:rowOff>66675</xdr:rowOff>
    </xdr:from>
    <xdr:ext cx="695325" cy="371475"/>
    <xdr:pic>
      <xdr:nvPicPr>
        <xdr:cNvPr id="124" name="图片 2" descr="公司LOGO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146780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147</xdr:row>
      <xdr:rowOff>66675</xdr:rowOff>
    </xdr:from>
    <xdr:ext cx="695325" cy="371475"/>
    <xdr:pic>
      <xdr:nvPicPr>
        <xdr:cNvPr id="125" name="图片 124" descr="公司LOGO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46780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176</xdr:row>
      <xdr:rowOff>66675</xdr:rowOff>
    </xdr:from>
    <xdr:ext cx="695325" cy="371475"/>
    <xdr:pic>
      <xdr:nvPicPr>
        <xdr:cNvPr id="126" name="图片 2" descr="公司LOGO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182689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176</xdr:row>
      <xdr:rowOff>66675</xdr:rowOff>
    </xdr:from>
    <xdr:ext cx="695325" cy="371475"/>
    <xdr:pic>
      <xdr:nvPicPr>
        <xdr:cNvPr id="127" name="图片 126" descr="公司LOGO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82689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205</xdr:row>
      <xdr:rowOff>66675</xdr:rowOff>
    </xdr:from>
    <xdr:ext cx="695325" cy="371475"/>
    <xdr:pic>
      <xdr:nvPicPr>
        <xdr:cNvPr id="128" name="图片 2" descr="公司LOGO"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218598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205</xdr:row>
      <xdr:rowOff>66675</xdr:rowOff>
    </xdr:from>
    <xdr:ext cx="695325" cy="371475"/>
    <xdr:pic>
      <xdr:nvPicPr>
        <xdr:cNvPr id="129" name="图片 128" descr="公司LOGO"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18598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234</xdr:row>
      <xdr:rowOff>66675</xdr:rowOff>
    </xdr:from>
    <xdr:ext cx="695325" cy="371475"/>
    <xdr:pic>
      <xdr:nvPicPr>
        <xdr:cNvPr id="130" name="图片 2" descr="公司LOGO"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254508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234</xdr:row>
      <xdr:rowOff>66675</xdr:rowOff>
    </xdr:from>
    <xdr:ext cx="695325" cy="371475"/>
    <xdr:pic>
      <xdr:nvPicPr>
        <xdr:cNvPr id="131" name="图片 130" descr="公司LOGO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54508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263</xdr:row>
      <xdr:rowOff>66675</xdr:rowOff>
    </xdr:from>
    <xdr:ext cx="695325" cy="371475"/>
    <xdr:pic>
      <xdr:nvPicPr>
        <xdr:cNvPr id="132" name="图片 2" descr="公司LOGO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290417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263</xdr:row>
      <xdr:rowOff>66675</xdr:rowOff>
    </xdr:from>
    <xdr:ext cx="695325" cy="371475"/>
    <xdr:pic>
      <xdr:nvPicPr>
        <xdr:cNvPr id="133" name="图片 132" descr="公司LOGO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90417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292</xdr:row>
      <xdr:rowOff>66675</xdr:rowOff>
    </xdr:from>
    <xdr:ext cx="695325" cy="371475"/>
    <xdr:pic>
      <xdr:nvPicPr>
        <xdr:cNvPr id="134" name="图片 2" descr="公司LOGO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326326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292</xdr:row>
      <xdr:rowOff>66675</xdr:rowOff>
    </xdr:from>
    <xdr:ext cx="695325" cy="371475"/>
    <xdr:pic>
      <xdr:nvPicPr>
        <xdr:cNvPr id="135" name="图片 134" descr="公司LOGO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26326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321</xdr:row>
      <xdr:rowOff>66675</xdr:rowOff>
    </xdr:from>
    <xdr:ext cx="695325" cy="371475"/>
    <xdr:pic>
      <xdr:nvPicPr>
        <xdr:cNvPr id="136" name="图片 2" descr="公司LOGO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362235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321</xdr:row>
      <xdr:rowOff>66675</xdr:rowOff>
    </xdr:from>
    <xdr:ext cx="695325" cy="371475"/>
    <xdr:pic>
      <xdr:nvPicPr>
        <xdr:cNvPr id="137" name="图片 136" descr="公司LOGO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62235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350</xdr:row>
      <xdr:rowOff>66675</xdr:rowOff>
    </xdr:from>
    <xdr:ext cx="695325" cy="371475"/>
    <xdr:pic>
      <xdr:nvPicPr>
        <xdr:cNvPr id="138" name="图片 2" descr="公司LOGO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398145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350</xdr:row>
      <xdr:rowOff>66675</xdr:rowOff>
    </xdr:from>
    <xdr:ext cx="695325" cy="371475"/>
    <xdr:pic>
      <xdr:nvPicPr>
        <xdr:cNvPr id="139" name="图片 138" descr="公司LOGO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98145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379</xdr:row>
      <xdr:rowOff>66675</xdr:rowOff>
    </xdr:from>
    <xdr:ext cx="695325" cy="371475"/>
    <xdr:pic>
      <xdr:nvPicPr>
        <xdr:cNvPr id="140" name="图片 2" descr="公司LOGO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434054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379</xdr:row>
      <xdr:rowOff>66675</xdr:rowOff>
    </xdr:from>
    <xdr:ext cx="695325" cy="371475"/>
    <xdr:pic>
      <xdr:nvPicPr>
        <xdr:cNvPr id="141" name="图片 140" descr="公司LOGO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434054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408</xdr:row>
      <xdr:rowOff>66675</xdr:rowOff>
    </xdr:from>
    <xdr:ext cx="695325" cy="371475"/>
    <xdr:pic>
      <xdr:nvPicPr>
        <xdr:cNvPr id="142" name="图片 2" descr="公司LOGO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469963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408</xdr:row>
      <xdr:rowOff>66675</xdr:rowOff>
    </xdr:from>
    <xdr:ext cx="695325" cy="371475"/>
    <xdr:pic>
      <xdr:nvPicPr>
        <xdr:cNvPr id="143" name="图片 142" descr="公司LOGO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469963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437</xdr:row>
      <xdr:rowOff>66675</xdr:rowOff>
    </xdr:from>
    <xdr:ext cx="695325" cy="371475"/>
    <xdr:pic>
      <xdr:nvPicPr>
        <xdr:cNvPr id="144" name="图片 2" descr="公司LOGO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505872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437</xdr:row>
      <xdr:rowOff>66675</xdr:rowOff>
    </xdr:from>
    <xdr:ext cx="695325" cy="371475"/>
    <xdr:pic>
      <xdr:nvPicPr>
        <xdr:cNvPr id="145" name="图片 144" descr="公司LOGO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05872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466</xdr:row>
      <xdr:rowOff>66675</xdr:rowOff>
    </xdr:from>
    <xdr:ext cx="695325" cy="371475"/>
    <xdr:pic>
      <xdr:nvPicPr>
        <xdr:cNvPr id="146" name="图片 2" descr="公司LOGO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541782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466</xdr:row>
      <xdr:rowOff>66675</xdr:rowOff>
    </xdr:from>
    <xdr:ext cx="695325" cy="371475"/>
    <xdr:pic>
      <xdr:nvPicPr>
        <xdr:cNvPr id="147" name="图片 146" descr="公司LOGO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41782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495</xdr:row>
      <xdr:rowOff>66675</xdr:rowOff>
    </xdr:from>
    <xdr:ext cx="695325" cy="371475"/>
    <xdr:pic>
      <xdr:nvPicPr>
        <xdr:cNvPr id="148" name="图片 2" descr="公司LOGO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577691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495</xdr:row>
      <xdr:rowOff>66675</xdr:rowOff>
    </xdr:from>
    <xdr:ext cx="695325" cy="371475"/>
    <xdr:pic>
      <xdr:nvPicPr>
        <xdr:cNvPr id="149" name="图片 148" descr="公司LOGO"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77691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&#24029;&#35199;&#30827;&#30970;/&#24029;&#35199;&#27668;&#30000;&#39033;&#30446;&#65288;4&#21495;&#31449;&#65292;&#19981;&#24102;&#31649;&#36947;&#2149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合同清单(546+217=763)"/>
      <sheetName val="合同数据格式化"/>
      <sheetName val="能核对到坐标信息的757个阀门"/>
      <sheetName val="甲方数据总览-（发出）"/>
      <sheetName val="无法核对信息的6个阀门"/>
      <sheetName val="设计院数据"/>
    </sheetNames>
    <sheetDataSet>
      <sheetData sheetId="0" refreshError="1"/>
      <sheetData sheetId="1">
        <row r="1">
          <cell r="B1" t="str">
            <v>材料编码</v>
          </cell>
          <cell r="C1" t="str">
            <v>材料编码对应</v>
          </cell>
        </row>
        <row r="2">
          <cell r="B2" t="str">
            <v>以下为第一批合同的请购信息</v>
          </cell>
        </row>
        <row r="3">
          <cell r="B3" t="str">
            <v>PSIB-PVVGB62R0308BTAC0ZZPV_0V4GB62R0308BTAC0ZZ0_04</v>
          </cell>
          <cell r="C3" t="str">
            <v>PVVGB62R0308BTAC0ZZ_04</v>
          </cell>
        </row>
        <row r="4">
          <cell r="B4" t="str">
            <v>PSIB-PVVGB62R0308BTAC0ZZPV_0V6GB62R0308BTAC0ZZ0_06</v>
          </cell>
          <cell r="C4" t="str">
            <v>PVVGB62R0308BTAC0ZZ_06</v>
          </cell>
        </row>
        <row r="5">
          <cell r="B5" t="str">
            <v>PSIB-PVVGB62R0308BTAC0ZZPV_0V8GB62R0308BTAC0ZZ0_08</v>
          </cell>
          <cell r="C5" t="str">
            <v>PVVGB62R0308BTAC0ZZ_08</v>
          </cell>
        </row>
        <row r="6">
          <cell r="B6" t="str">
            <v>PSIB-PVVGB62R0308BTAC0ZZPV_ 0GB62R0308BTAC0ZZ0_10</v>
          </cell>
          <cell r="C6" t="str">
            <v>PVVGB62R0308BTAC0ZZ_10</v>
          </cell>
        </row>
        <row r="7">
          <cell r="B7" t="str">
            <v>PSIB-PVVGB62R0309BTAC0ZZPV_0V2GB62R0309BTAC0ZZ0_02</v>
          </cell>
          <cell r="C7" t="str">
            <v>PVVGB62R0309BTAC0ZZ_02</v>
          </cell>
        </row>
        <row r="8">
          <cell r="B8" t="str">
            <v>PSIB-PVVGB62R031EBTAC0ZZPV_0V2GB62R031EBTAC0ZZ0_02</v>
          </cell>
          <cell r="C8" t="str">
            <v>PVVGB62R031EBTAC0ZZ_02</v>
          </cell>
        </row>
        <row r="9">
          <cell r="B9" t="str">
            <v>PSIB-PVVGB62R031EBTAC0ZZPV_0V3GB62R031EBTAC0ZZ0_03</v>
          </cell>
          <cell r="C9" t="str">
            <v>PVVGB62R031EBTAC0ZZ_03</v>
          </cell>
        </row>
        <row r="10">
          <cell r="B10" t="str">
            <v>PSIB-PVVGB62R031EBTAC0ZZPV_0V4GB62R031EBTAC0ZZ0_04</v>
          </cell>
          <cell r="C10" t="str">
            <v>PVVGB62R031EBTAC0ZZ_04</v>
          </cell>
        </row>
        <row r="11">
          <cell r="B11" t="str">
            <v>PSIB-PVVGB62R031EBTAC0ZZPV_0V6GB62R031EBTAC0ZZ0_06</v>
          </cell>
          <cell r="C11" t="str">
            <v>PVVGB62R031EBTAC0ZZ_06</v>
          </cell>
        </row>
        <row r="12">
          <cell r="B12" t="str">
            <v>PSIB-PVVGB62R031EBTAC0ZZPV_0V8GB62R031EBTAC0ZZ0_08</v>
          </cell>
          <cell r="C12" t="str">
            <v>PVVGB62R031EBTAC0ZZ_08</v>
          </cell>
        </row>
        <row r="13">
          <cell r="B13" t="str">
            <v>PSIB-PVVGB62R031EBTBC0SZPV_0V2GB62R031EBTBC0SZ0_02</v>
          </cell>
          <cell r="C13" t="str">
            <v>PVVGB62R031EBTBC0SZ_02</v>
          </cell>
        </row>
        <row r="14">
          <cell r="B14" t="str">
            <v>PSIB-PVVGB62R031EBTBC0SZPV_0V3GB62R031EBTBC0SZ0_03</v>
          </cell>
          <cell r="C14" t="str">
            <v>PVVGB62R031EBTBC0SZ_03</v>
          </cell>
        </row>
        <row r="15">
          <cell r="B15" t="str">
            <v>PSIB-PVVGB62R031EBTBC0SZPV_0V4GB62R031EBTBC0SZ0_04</v>
          </cell>
          <cell r="C15" t="str">
            <v>PVVGB62R031EBTBC0SZ_04</v>
          </cell>
        </row>
        <row r="16">
          <cell r="B16" t="str">
            <v>PSIB-PVVGB62R031EBTBC0SZPV_0V6GB62R031EBTBC0SZ0_06</v>
          </cell>
          <cell r="C16" t="str">
            <v>PVVGB62R031EBTBC0SZ_06</v>
          </cell>
        </row>
        <row r="17">
          <cell r="B17" t="str">
            <v>PSIB-PVVGB62R031EBTBC0SZPV_0V8GB62R031EBTBC0SZ0_08</v>
          </cell>
          <cell r="C17" t="str">
            <v>PVVGB62R031EBTBC0SZ_08</v>
          </cell>
        </row>
        <row r="18">
          <cell r="B18" t="str">
            <v xml:space="preserve">  PSIB-PVVGB62R532KBTCC0ZZPV_0V2GB62R532KBTCC0ZZ0_02</v>
          </cell>
          <cell r="C18" t="str">
            <v>PVVGB62R532KBTCC0ZZ_02</v>
          </cell>
        </row>
        <row r="19">
          <cell r="B19" t="str">
            <v xml:space="preserve">  PSIB-PVVGB62R532KBTCC0ZZPV_0V3GB62R532KBTCC0ZZ0_03</v>
          </cell>
          <cell r="C19" t="str">
            <v>PVVGB62R532KBTCC0ZZ_03</v>
          </cell>
        </row>
        <row r="20">
          <cell r="B20" t="str">
            <v xml:space="preserve">  PSIB-PVVGB62R532KBTCC0ZZPV_0V4GB62R532KBTCC0ZZ0_04</v>
          </cell>
          <cell r="C20" t="str">
            <v>PVVGB62R532KBTCC0ZZ_04</v>
          </cell>
        </row>
        <row r="21">
          <cell r="B21" t="str">
            <v xml:space="preserve">  PSIB-PVVGB66R532EBCCC0ZZPV_0V4GB66R532EBCCC0ZZ0_04</v>
          </cell>
          <cell r="C21" t="str">
            <v>PVVGB66R532EBCCC0ZZ_04</v>
          </cell>
        </row>
        <row r="22">
          <cell r="B22" t="str">
            <v xml:space="preserve">  PSIB-PVVGB66R532EBCCC0ZZPV_0V8GB66R532EBCCC0ZZ0_08</v>
          </cell>
          <cell r="C22" t="str">
            <v>PVVGB66R532EBCCC0ZZ_08</v>
          </cell>
        </row>
        <row r="23">
          <cell r="B23" t="str">
            <v xml:space="preserve">  PSIB-PVVGB66R747BDDCC0ZZPV_0V2GB66R747BDDCC0ZZ0_02</v>
          </cell>
          <cell r="C23" t="str">
            <v>PVVGB66R747BDDCC0ZZ_02</v>
          </cell>
        </row>
        <row r="24">
          <cell r="B24" t="str">
            <v xml:space="preserve">  PSIB-PVVGB66R747BDDCC0ZZPV_0V4GB66R747BDDCC0ZZ0_04</v>
          </cell>
          <cell r="C24" t="str">
            <v>PVVGB66R747BDDCC0ZZ_04</v>
          </cell>
        </row>
        <row r="25">
          <cell r="B25" t="str">
            <v xml:space="preserve">  PSIB-PVVGP69J398BBYCC0ZZPV_0V2GP69J398BBYCC0ZZ0_02</v>
          </cell>
          <cell r="C25" t="str">
            <v>PVVGP69J398BBYCC0ZZ_02</v>
          </cell>
        </row>
        <row r="26">
          <cell r="B26" t="str">
            <v xml:space="preserve">  PSIB-PVVLB62R0308BCAK0ZZPV_0V2LB62R0308BCAK0ZZ0_02</v>
          </cell>
          <cell r="C26" t="str">
            <v>PVVLB62R0308BCAK0ZZ_02</v>
          </cell>
        </row>
        <row r="27">
          <cell r="B27" t="str">
            <v xml:space="preserve">  PSIB-PVVLB62R0308BCAK0ZZPV_0V3LB62R0308BCAK0ZZ0_03</v>
          </cell>
          <cell r="C27" t="str">
            <v>PVVLB62R0308BCAK0ZZ_03</v>
          </cell>
        </row>
        <row r="28">
          <cell r="B28" t="str">
            <v xml:space="preserve">  PSIB-PVVLB62R0308BCAK0ZZPV_0V4LB62R0308BCAK0ZZ0_04</v>
          </cell>
          <cell r="C28" t="str">
            <v>PVVLB62R0308BCAK0ZZ_04</v>
          </cell>
        </row>
        <row r="29">
          <cell r="B29" t="str">
            <v xml:space="preserve">  PSIB-PVVLB62R0308BCAK0ZZPV_0V6LB62R0308BCAK0ZZ0_06</v>
          </cell>
          <cell r="C29" t="str">
            <v>PVVLB62R0308BCAK0ZZ_06</v>
          </cell>
        </row>
        <row r="30">
          <cell r="B30" t="str">
            <v xml:space="preserve">  PSIB-PVVLB62R0308BCAK0ZZPV_ 0LB62R0308BCAK0ZZ0_10</v>
          </cell>
          <cell r="C30" t="str">
            <v>PVVLB62R0308BCAK0ZZ_10</v>
          </cell>
        </row>
        <row r="31">
          <cell r="B31" t="str">
            <v xml:space="preserve">  PSIB-PVVUB62R0361BNZG0ZZPV_0V8UB62R0361BNZG0ZZ0_08</v>
          </cell>
          <cell r="C31" t="str">
            <v>PVVUB62R0361BNZG0ZZ_08</v>
          </cell>
        </row>
        <row r="32">
          <cell r="B32" t="str">
            <v xml:space="preserve">  PSIB-PVVUB62R0361BNZG3ZZPV_ 0UB62R0361BNZG3ZZ0_10</v>
          </cell>
          <cell r="C32" t="str">
            <v>PVVUB62R0361BNZG3ZZ_10</v>
          </cell>
        </row>
        <row r="33">
          <cell r="B33" t="str">
            <v xml:space="preserve">  PSIB-PVVUT62R0393BNAG3ZZPV_ 6UT62R0393BNAG3ZZ0_16</v>
          </cell>
          <cell r="C33" t="str">
            <v>PVVUT62R0393BNAG3ZZ_16</v>
          </cell>
        </row>
        <row r="34">
          <cell r="B34" t="str">
            <v xml:space="preserve">  PSIB-PVVUT62R0393BNBG3SZPV_0V8UT62R0393BNBG3SZ0_08</v>
          </cell>
          <cell r="C34" t="str">
            <v>PVVUT62R0393BNBG3SZ_08</v>
          </cell>
        </row>
        <row r="35">
          <cell r="B35" t="str">
            <v xml:space="preserve">  PSIB-PVVUT62R5393BNDG3ZZPV_0V8UT62R5393BNDG3ZZ0_08</v>
          </cell>
          <cell r="C35" t="str">
            <v>PVVUT62R5393BNDG3ZZ_08</v>
          </cell>
        </row>
        <row r="36">
          <cell r="B36" t="str">
            <v xml:space="preserve">  PSIB-PVVUT62R5393BNDG3ZZPV_2V4UT62R5393BNDG3ZZ0_24</v>
          </cell>
          <cell r="C36" t="str">
            <v>PVVUT62R5393BNDG3ZZ_24</v>
          </cell>
        </row>
        <row r="37">
          <cell r="B37" t="str">
            <v xml:space="preserve">  PSIB-PVVUT63R0392BNZG0ZZPV_0V4UT63R0392BNZG0ZZ0_04</v>
          </cell>
          <cell r="C37" t="str">
            <v>PVVUT63R0392BNZG0ZZ_04</v>
          </cell>
        </row>
        <row r="38">
          <cell r="B38" t="str">
            <v xml:space="preserve">  PSIB-PVVGB62R532KBTCC0ZZPV_0V8GB62R532KBTCC0ZZ0_08</v>
          </cell>
          <cell r="C38" t="str">
            <v>PVVGB62R532KBTCC0ZZ_08</v>
          </cell>
        </row>
        <row r="39">
          <cell r="B39" t="str">
            <v xml:space="preserve">  PSIB-PVVGB62R532KBTCC0ZZPV_ 2GB62R532KBTCC0ZZ0_12</v>
          </cell>
          <cell r="C39" t="str">
            <v>PVVGB62R532KBTCC0ZZ_12</v>
          </cell>
        </row>
        <row r="40">
          <cell r="B40" t="str">
            <v xml:space="preserve">  PSIB-PVVGB63R0308BCAC0ZZPV_0V2GB63R0308BCAC0ZZ0_02</v>
          </cell>
          <cell r="C40" t="str">
            <v>PVVGB63R0308BCAC0ZZ_02</v>
          </cell>
        </row>
        <row r="41">
          <cell r="B41" t="str">
            <v xml:space="preserve">  PSIB-PVVGB63R0308BCAC0ZZPV_0V4GB63R0308BCAC0ZZ0_04</v>
          </cell>
          <cell r="C41" t="str">
            <v>PVVGB63R0308BCAC0ZZ_04</v>
          </cell>
        </row>
        <row r="42">
          <cell r="B42" t="str">
            <v xml:space="preserve">  PSIB-PVVGB63R0308BCAC0ZZPV_0V6GB63R0308BCAC0ZZ0_06</v>
          </cell>
          <cell r="C42" t="str">
            <v>PVVGB63R0308BCAC0ZZ_06</v>
          </cell>
        </row>
        <row r="43">
          <cell r="B43" t="str">
            <v xml:space="preserve">  PSIB-PVVGB63R0308BCAC0ZZPV_0V8GB63R0308BCAC0ZZ0_08</v>
          </cell>
          <cell r="C43" t="str">
            <v>PVVGB63R0308BCAC0ZZ_08</v>
          </cell>
        </row>
        <row r="44">
          <cell r="B44" t="str">
            <v xml:space="preserve">  PSIB-PVVGB63R0308BCAC0ZZPV_ 2GB63R0308BCAC0ZZ0_12</v>
          </cell>
          <cell r="C44" t="str">
            <v>PVVGB63R0308BCAC0ZZ_12</v>
          </cell>
        </row>
        <row r="45">
          <cell r="B45" t="str">
            <v xml:space="preserve">  PSIB-PVVGB63R532KBCCC0ZZPV_0V2GB63R532KBCCC0ZZ0_02</v>
          </cell>
          <cell r="C45" t="str">
            <v>PVVGB63R532KBCCC0ZZ_02</v>
          </cell>
        </row>
        <row r="46">
          <cell r="B46" t="str">
            <v xml:space="preserve">  PSIB-PVVGB66R0305BCAC0ZZPV_0V2GB66R0305BCAC0ZZ0_02</v>
          </cell>
          <cell r="C46" t="str">
            <v>PVVGB66R0305BCAC0ZZ_02</v>
          </cell>
        </row>
        <row r="47">
          <cell r="B47" t="str">
            <v xml:space="preserve">  PSIB-PVVGB66R0305BCAC0ZZPV_0V3GB66R0305BCAC0ZZ0_03</v>
          </cell>
          <cell r="C47" t="str">
            <v>PVVGB66R0305BCAC0ZZ_03</v>
          </cell>
        </row>
        <row r="48">
          <cell r="B48" t="str">
            <v xml:space="preserve">  PSIB-PVVGB66R0305BCAC0ZZPV_0V4GB66R0305BCAC0ZZ0_04</v>
          </cell>
          <cell r="C48" t="str">
            <v>PVVGB66R0305BCAC0ZZ_04</v>
          </cell>
        </row>
        <row r="49">
          <cell r="B49" t="str">
            <v xml:space="preserve">  PSIB-PVVGB66R532EBCCC0ZZPV_0V2GB66R532EBCCC0ZZ0_02</v>
          </cell>
          <cell r="C49" t="str">
            <v>PVVGB66R532EBCCC0ZZ_02</v>
          </cell>
        </row>
        <row r="50">
          <cell r="B50" t="str">
            <v xml:space="preserve">  PSIB-PVVGB66R532EBCCC0ZZPV_0V3GB66R532EBCCC0ZZ0_03</v>
          </cell>
          <cell r="C50" t="str">
            <v>PVVGB66R532EBCCC0ZZ_03</v>
          </cell>
        </row>
        <row r="51">
          <cell r="B51" t="str">
            <v xml:space="preserve">  PSIB-PVVLB62R031EBCAK0ZZPV_0V2LB62R031EBCAK0ZZ0_02</v>
          </cell>
          <cell r="C51" t="str">
            <v>PVVLB62R031EBCAK0ZZ_02</v>
          </cell>
        </row>
        <row r="52">
          <cell r="B52" t="str">
            <v xml:space="preserve">  PSIB-PVVLB62R031EBCAK0ZZPV_0V3LB62R031EBCAK0ZZ0_03</v>
          </cell>
          <cell r="C52" t="str">
            <v>PVVLB62R031EBCAK0ZZ_03</v>
          </cell>
        </row>
        <row r="53">
          <cell r="B53" t="str">
            <v xml:space="preserve">  PSIB-PVVLB62R031EBCAK0ZZPV_0V8LB62R031EBCAK0ZZ0_08</v>
          </cell>
          <cell r="C53" t="str">
            <v>PVVLB62R031EBCAK0ZZ_08</v>
          </cell>
        </row>
        <row r="54">
          <cell r="B54" t="str">
            <v xml:space="preserve">  PSIB-PVVLB62R031EBCBK0SZPV_0V2LB62R031EBCBK0SZ0_02</v>
          </cell>
          <cell r="C54" t="str">
            <v>PVVLB62R031EBCBK0SZ_02</v>
          </cell>
        </row>
        <row r="55">
          <cell r="B55" t="str">
            <v xml:space="preserve">  PSIB-PVVLB62R031EBCBK0SZPV_0V8LB62R031EBCBK0SZ0_08</v>
          </cell>
          <cell r="C55" t="str">
            <v>PVVLB62R031EBCBK0SZ_08</v>
          </cell>
        </row>
        <row r="56">
          <cell r="B56" t="str">
            <v xml:space="preserve">  PSIB-PVVLB62R532KBCCK0ZZPV_0V2LB62R532KBCCK0ZZ0_02</v>
          </cell>
          <cell r="C56" t="str">
            <v>PVVLB62R532KBCCK0ZZ_02</v>
          </cell>
        </row>
        <row r="57">
          <cell r="B57" t="str">
            <v xml:space="preserve"> PSIB-PVVBA62R0376BCAX0JZPV_0V3B G62R0376BCAX0JZ_031G</v>
          </cell>
          <cell r="C57" t="str">
            <v>PVVBA62R0376BCAX0JZ_031G</v>
          </cell>
        </row>
        <row r="58">
          <cell r="B58" t="str">
            <v xml:space="preserve">  PSIB-PVVBD62R0374BCAX0ZZPV_0V2BD62R0374BCAX0ZZ0_02</v>
          </cell>
          <cell r="C58" t="str">
            <v>PVVBD62R0374BCAX0ZZ_02</v>
          </cell>
        </row>
        <row r="59">
          <cell r="B59" t="str">
            <v xml:space="preserve">  PSIB-PVVBD62R0374BCAX0ZZPV_0V3BD62R0374BCAX0ZZ0_03</v>
          </cell>
          <cell r="C59" t="str">
            <v>PVVBD62R0374BCAX0ZZ_03</v>
          </cell>
        </row>
        <row r="60">
          <cell r="B60" t="str">
            <v xml:space="preserve">  PSIB-PVVBD62R0374BCBX0SZPV_0V2BD62R0374BCBX0SZ0_02</v>
          </cell>
          <cell r="C60" t="str">
            <v>PVVBD62R0374BCBX0SZ_02</v>
          </cell>
        </row>
        <row r="61">
          <cell r="B61" t="str">
            <v xml:space="preserve">  PSIB-PVVBD62R0374BCBX0SZPV_0V3BD62R0374BCBX0SZ0_03</v>
          </cell>
          <cell r="C61" t="str">
            <v>PVVBD62R0374BCBX0SZ_03</v>
          </cell>
        </row>
        <row r="62">
          <cell r="B62" t="str">
            <v xml:space="preserve">  PSIB-PVVBD62R0374BCBX0SZPV_0V4BD62R0374BCBX0SZ0_04</v>
          </cell>
          <cell r="C62" t="str">
            <v>PVVBD62R0374BCBX0SZ_04</v>
          </cell>
        </row>
        <row r="63">
          <cell r="B63" t="str">
            <v xml:space="preserve">  PSIB-PVVBD62R0376BCAX0ZZPV_0V2BD62R0376BCAX0ZZ0_02</v>
          </cell>
          <cell r="C63" t="str">
            <v>PVVBD62R0376BCAX0ZZ_02</v>
          </cell>
        </row>
        <row r="64">
          <cell r="B64" t="str">
            <v xml:space="preserve">  PSIB-PVVBD62R5376BCDX0ZZPV_0V2BD62R5376BCDX0ZZ0_02</v>
          </cell>
          <cell r="C64" t="str">
            <v>PVVBD62R5376BCDX0ZZ_02</v>
          </cell>
        </row>
        <row r="65">
          <cell r="B65" t="str">
            <v xml:space="preserve">  PSIB-PVVBD63R0374BCAX0ZZPV_0V2BD63R0374BCAX0ZZ0_02</v>
          </cell>
          <cell r="C65" t="str">
            <v>PVVBD63R0374BCAX0ZZ_02</v>
          </cell>
        </row>
        <row r="66">
          <cell r="B66" t="str">
            <v xml:space="preserve">  PSIB-PVVBD63R5376BCDX0ZZPV_0V2BD63R5376BCDX0ZZ0_02</v>
          </cell>
          <cell r="C66" t="str">
            <v>PVVBD63R5376BCDX0ZZ_02</v>
          </cell>
        </row>
        <row r="67">
          <cell r="B67" t="str">
            <v xml:space="preserve">  PSIB-PVVBD66R0352BCAX0ZZPV_0V2BD66R0352BCAX0ZZ0_02</v>
          </cell>
          <cell r="C67" t="str">
            <v>PVVBD66R0352BCAX0ZZ_02</v>
          </cell>
        </row>
        <row r="68">
          <cell r="B68" t="str">
            <v xml:space="preserve">  PSIB-PVVBD66R5371BCCX0ZZPV_0V2BD66R5371BCCX0ZZ0_02</v>
          </cell>
          <cell r="C68" t="str">
            <v>PVVBD66R5371BCCX0ZZ_02</v>
          </cell>
        </row>
        <row r="69">
          <cell r="B69" t="str">
            <v xml:space="preserve">  PSIB-PVVBD66R5371BCCX0ZZPV_0V3BD66R5371BCCX0ZZ0_03</v>
          </cell>
          <cell r="C69" t="str">
            <v>PVVBD66R5371BCCX0ZZ_03</v>
          </cell>
        </row>
        <row r="70">
          <cell r="B70" t="str">
            <v xml:space="preserve">  PSIB-PVVBD69J531DBCCX3ZZPV_0V2BD69J531DBCCX3ZZ0_02</v>
          </cell>
          <cell r="C70" t="str">
            <v>PVVBD69J531DBCCX3ZZ_02</v>
          </cell>
        </row>
        <row r="71">
          <cell r="B71" t="str">
            <v xml:space="preserve">  PSIB-PVVBE66R5371BCCX3ZZPV_0V4BE66R5371BCCX3ZZ0_04</v>
          </cell>
          <cell r="C71" t="str">
            <v>PVVBE66R5371BCCX3ZZ_04</v>
          </cell>
        </row>
        <row r="72">
          <cell r="B72" t="str">
            <v xml:space="preserve">  PSIB-PVVBE66R7473BCCX3ZZPV_0V4BE66R7473BCCX3ZZ0_04</v>
          </cell>
          <cell r="C72" t="str">
            <v>PVVBE66R7473BCCX3ZZ_04</v>
          </cell>
        </row>
        <row r="73">
          <cell r="B73" t="str">
            <v xml:space="preserve">  PSIB-PVVCD62R0308XNAA0ZZPV_0V8CD62R0308XNAA0ZZ0_08</v>
          </cell>
          <cell r="C73" t="str">
            <v>PVVCD62R0308XNAA0ZZ_08</v>
          </cell>
        </row>
        <row r="74">
          <cell r="B74" t="str">
            <v xml:space="preserve">  PSIB-PVVCD62R0308XNAA0ZZPV_ 0CD62R0308XNAA0ZZ0_10</v>
          </cell>
          <cell r="C74" t="str">
            <v>PVVCD62R0308XNAA0ZZ_10</v>
          </cell>
        </row>
        <row r="75">
          <cell r="B75" t="str">
            <v xml:space="preserve">  PSIB-PVVCL66R0305NCAL0ZZPV_0V2CL66R0305NCAL0ZZ0_02</v>
          </cell>
          <cell r="C75" t="str">
            <v>PVVCL66R0305NCAL0ZZ_02</v>
          </cell>
        </row>
        <row r="76">
          <cell r="B76" t="str">
            <v xml:space="preserve">  PSIB-PVVCL66R0305NCAL0ZZPV_0V3CL66R0305NCAL0ZZ0_03</v>
          </cell>
          <cell r="C76" t="str">
            <v>PVVCL66R0305NCAL0ZZ_03</v>
          </cell>
        </row>
        <row r="77">
          <cell r="B77" t="str">
            <v xml:space="preserve">  PSIB-PVVCL66R747BNDCL0ZZPV_0V2CL66R747BNDCL0ZZ0_02</v>
          </cell>
          <cell r="C77" t="str">
            <v>PVVCL66R747BNDCL0ZZ_02</v>
          </cell>
        </row>
        <row r="78">
          <cell r="B78" t="str">
            <v xml:space="preserve">  PSIB-PVVCS62R0308NCAL0ZZPV_0V2CS62R0308NCAL0ZZ0_02</v>
          </cell>
          <cell r="C78" t="str">
            <v>PVVCS62R0308NCAL0ZZ_02</v>
          </cell>
        </row>
        <row r="79">
          <cell r="B79" t="str">
            <v xml:space="preserve">  PSIB-PVVCS62R0308NCAL0ZZPV_0V3CS62R0308NCAL0ZZ0_03</v>
          </cell>
          <cell r="C79" t="str">
            <v>PVVCS62R0308NCAL0ZZ_03</v>
          </cell>
        </row>
        <row r="80">
          <cell r="B80" t="str">
            <v xml:space="preserve">  PSIB-PVVCS62R0308NCAL0ZZPV_0V4CS62R0308NCAL0ZZ0_04</v>
          </cell>
          <cell r="C80" t="str">
            <v>PVVCS62R0308NCAL0ZZ_04</v>
          </cell>
        </row>
        <row r="81">
          <cell r="B81" t="str">
            <v xml:space="preserve">  PSIB-PVVCS62R0308NCAL0ZZPV_0V6CS62R0308NCAL0ZZ0_06</v>
          </cell>
          <cell r="C81" t="str">
            <v>PVVCS62R0308NCAL0ZZ_06</v>
          </cell>
        </row>
        <row r="82">
          <cell r="B82" t="str">
            <v xml:space="preserve">  PSIB-PVVCS62R0309NCAL0ZZPV_0V2CS62R0309NCAL0ZZ0_02</v>
          </cell>
          <cell r="C82" t="str">
            <v>PVVCS62R0309NCAL0ZZ_02</v>
          </cell>
        </row>
        <row r="83">
          <cell r="B83" t="str">
            <v xml:space="preserve">  PSIB-PVVLB63R0308BCAK0ZZPV_0V2LB63R0308BCAK0ZZ0_02</v>
          </cell>
          <cell r="C83" t="str">
            <v>PVVLB63R0308BCAK0ZZ_02</v>
          </cell>
        </row>
        <row r="84">
          <cell r="B84" t="str">
            <v xml:space="preserve">  PSIB-PVVLB66R0305BCAK0ZZPV_0V2LB66R0305BCAK0ZZ0_02</v>
          </cell>
          <cell r="C84" t="str">
            <v>PVVLB66R0305BCAK0ZZ_02</v>
          </cell>
        </row>
        <row r="85">
          <cell r="B85" t="str">
            <v xml:space="preserve">  PSIB-PVVLB66R0305BCAK0ZZPV_0V3LB66R0305BCAK0ZZ0_03</v>
          </cell>
          <cell r="C85" t="str">
            <v>PVVLB66R0305BCAK0ZZ_03</v>
          </cell>
        </row>
        <row r="86">
          <cell r="B86" t="str">
            <v xml:space="preserve">  PSIB-PVVLB66R0305BCAK0ZZPV_0V4LB66R0305BCAK0ZZ0_04</v>
          </cell>
          <cell r="C86" t="str">
            <v>PVVLB66R0305BCAK0ZZ_04</v>
          </cell>
        </row>
        <row r="87">
          <cell r="B87" t="str">
            <v xml:space="preserve">  PSIB-PVVCS62R031ENCAL0ZZPV_0V2CS62R031ENCAL0ZZ0_02</v>
          </cell>
          <cell r="C87" t="str">
            <v>PVVCS62R031ENCAL0ZZ_02</v>
          </cell>
        </row>
        <row r="88">
          <cell r="B88" t="str">
            <v xml:space="preserve">  PSIB-PVVCS62R031ENCAL0ZZPV_0V3CS62R031ENCAL0ZZ0_03</v>
          </cell>
          <cell r="C88" t="str">
            <v>PVVCS62R031ENCAL0ZZ_03</v>
          </cell>
        </row>
        <row r="89">
          <cell r="B89" t="str">
            <v xml:space="preserve">  PSIB-PVVCS62R031ENCAL0ZZPV_0V6CS62R031ENCAL0ZZ0_06</v>
          </cell>
          <cell r="C89" t="str">
            <v>PVVCS62R031ENCAL0ZZ_06</v>
          </cell>
        </row>
        <row r="90">
          <cell r="B90" t="str">
            <v xml:space="preserve">  PSIB-PVVCS62R031ENCBL0SZPV_0V2CS62R031ENCBL0SZ0_02</v>
          </cell>
          <cell r="C90" t="str">
            <v>PVVCS62R031ENCBL0SZ_02</v>
          </cell>
        </row>
        <row r="91">
          <cell r="B91" t="str">
            <v xml:space="preserve">  PSIB-PVVCS62R031ENCBL0SZPV_0V3CS62R031ENCBL0SZ0_03</v>
          </cell>
          <cell r="C91" t="str">
            <v>PVVCS62R031ENCBL0SZ_03</v>
          </cell>
        </row>
        <row r="92">
          <cell r="B92" t="str">
            <v xml:space="preserve">  PSIB-PVVCS62R532KNCCL0ZZPV_0V2CS62R532KNCCL0ZZ0_02</v>
          </cell>
          <cell r="C92" t="str">
            <v>PVVCS62R532KNCCL0ZZ_02</v>
          </cell>
        </row>
        <row r="93">
          <cell r="B93" t="str">
            <v xml:space="preserve">  PSIB-PVVCS62R532KNCCL0ZZPV_0V8CS62R532KNCCL0ZZ0_08</v>
          </cell>
          <cell r="C93" t="str">
            <v>PVVCS62R532KNCCL0ZZ_08</v>
          </cell>
        </row>
        <row r="94">
          <cell r="B94" t="str">
            <v xml:space="preserve">  PSIB-PVVCS63R0308NCAL0ZZPV_0V2CS63R0308NCAL0ZZ0_02</v>
          </cell>
          <cell r="C94" t="str">
            <v>PVVCS63R0308NCAL0ZZ_02</v>
          </cell>
        </row>
        <row r="95">
          <cell r="B95" t="str">
            <v xml:space="preserve">  PSIB-PVVCS66R0305NCAL0ZZPV_0V2CS66R0305NCAL0ZZ0_02</v>
          </cell>
          <cell r="C95" t="str">
            <v>PVVCS66R0305NCAL0ZZ_02</v>
          </cell>
        </row>
        <row r="96">
          <cell r="B96" t="str">
            <v xml:space="preserve">  PSIB-PVVCS66R747BNDCL0ZZPV_0V2CS66R747BNDCL0ZZ0_02</v>
          </cell>
          <cell r="C96" t="str">
            <v>PVVCS66R747BNDCL0ZZ_02</v>
          </cell>
        </row>
        <row r="97">
          <cell r="B97" t="str">
            <v xml:space="preserve">  PSIB-PVVGB62R0308BTAC0ZZPV_0V2GB62R0308BTAC0ZZ0_02</v>
          </cell>
          <cell r="C97" t="str">
            <v>PVVGB62R0308BTAC0ZZ_02</v>
          </cell>
        </row>
        <row r="98">
          <cell r="B98" t="str">
            <v xml:space="preserve">  PSIB-PVVGB62R0308BTAC0ZZPV_0V3GB62R0308BTAC0ZZ0_03</v>
          </cell>
          <cell r="C98" t="str">
            <v>PVVGB62R0308BTAC0ZZ_03</v>
          </cell>
        </row>
        <row r="99">
          <cell r="B99" t="str">
            <v>以下为第二批合同的请购信息</v>
          </cell>
        </row>
        <row r="100">
          <cell r="B100" t="str">
            <v>PSIB-PVVLB62R0308BCAK0ZZP_V0V6LB62R0308BCAK0ZZ0_06</v>
          </cell>
          <cell r="C100" t="str">
            <v>PVVLB62R0308BCAK0Z_06</v>
          </cell>
        </row>
        <row r="101">
          <cell r="B101" t="str">
            <v>PSIB-PVVLB62R532KBCCK0ZZP_V0V2LB62R532KBCCK0ZZ0_02</v>
          </cell>
          <cell r="C101" t="str">
            <v>PVVLB62R532KBCCK0Z_02</v>
          </cell>
        </row>
        <row r="102">
          <cell r="B102" t="str">
            <v>PSIB-PVVUB62R0361BNZG0ZZP_V0V8UB62R0361BNZG0ZZ0_08</v>
          </cell>
          <cell r="C102" t="str">
            <v>PVVUB62R0361BNZG0Z_08</v>
          </cell>
        </row>
        <row r="103">
          <cell r="B103" t="str">
            <v>PSIB-PVVBD62R0374BCAX0ZZP_V0V4BD62R0374BCAX0ZZ0_04</v>
          </cell>
          <cell r="C103" t="str">
            <v>PVVBD62R0374BCAX0Z_04</v>
          </cell>
        </row>
        <row r="104">
          <cell r="B104" t="str">
            <v>PSIB-PVVBD62R5261BCCX0ZZP_V0V3BD62R5261BCCX0ZZ0_03</v>
          </cell>
          <cell r="C104" t="str">
            <v>PVVBD62R5261BCCX0Z_03</v>
          </cell>
        </row>
        <row r="105">
          <cell r="B105" t="str">
            <v>PSIB-PVVCS62R0309NCAL0ZZP_V0V3CS62R0309NCAL0ZZ0_03</v>
          </cell>
          <cell r="C105" t="str">
            <v>PVVCS62R0309NCAL0Z_03</v>
          </cell>
        </row>
        <row r="106">
          <cell r="B106" t="str">
            <v>PSIB-PVVCS62R5239NCCL0ZZP_V0V6CS62R5239NCCL0ZZ0_06</v>
          </cell>
          <cell r="C106" t="str">
            <v>PVVCS62R5239NCCL0Z_06</v>
          </cell>
        </row>
        <row r="107">
          <cell r="B107" t="str">
            <v>PSIB-PVVCS62R5239NCCL0ZZP_V0V6CS62R5239NCCL0ZZ0_06</v>
          </cell>
          <cell r="C107" t="str">
            <v>PVVCS62R5239NCCL0Z_06</v>
          </cell>
        </row>
        <row r="108">
          <cell r="B108" t="str">
            <v>PSIB-PVVCS62R5239NCCL0ZZP_V0V8CS62R5239NCCL0ZZ0_08</v>
          </cell>
          <cell r="C108" t="str">
            <v>PVVCS62R5239NCCL0Z_08</v>
          </cell>
        </row>
        <row r="109">
          <cell r="B109" t="str">
            <v>PSIB-PVVCS62R5239NCCL0ZZP_V1V0CS62R5239NCCL0ZZ0_10</v>
          </cell>
          <cell r="C109" t="str">
            <v>PVVCS62R5239NCCL0Z_10</v>
          </cell>
        </row>
        <row r="110">
          <cell r="B110" t="str">
            <v>PSIB-PVVCS66R0305NCAL0ZZP_V0V3CS66R0305NCAL0ZZ0_03</v>
          </cell>
          <cell r="C110" t="str">
            <v>PVVCS66R0305NCAL0Z_03</v>
          </cell>
        </row>
        <row r="111">
          <cell r="B111" t="str">
            <v>PSIB-PVVGB62R0308BTAC0ZZP_V1V2GB62R0308BTAC0ZZ0_12</v>
          </cell>
          <cell r="C111" t="str">
            <v>PVVGB62R0308BTAC0Z_12</v>
          </cell>
        </row>
        <row r="112">
          <cell r="B112" t="str">
            <v>PSIB-PVVGB62R0309BTAC0ZZP_V0V3GB62R0309BTAC0ZZ0_03</v>
          </cell>
          <cell r="C112" t="str">
            <v>PVVGB62R0309BTAC0Z_03</v>
          </cell>
        </row>
        <row r="113">
          <cell r="B113" t="str">
            <v>PSIB-PVVGB62R5239BTCC0ZZP_V0V2GB62R5239BTCC0ZZ0_02</v>
          </cell>
          <cell r="C113" t="str">
            <v>PVVGB62R5239BTCC0Z_02</v>
          </cell>
        </row>
        <row r="114">
          <cell r="B114" t="str">
            <v>PSIB-PVVLB62R0308BCAK0ZZP_V0V4LB62R0308BCAK0ZZ0_04</v>
          </cell>
          <cell r="C114" t="str">
            <v>PVVLB62R0308BCAK0Z_04</v>
          </cell>
        </row>
        <row r="115">
          <cell r="B115" t="str">
            <v>PSIB-PVVGB62R5239BTCC0ZZP_V0V3GB62R5239BTCC0ZZ0_03</v>
          </cell>
          <cell r="C115" t="str">
            <v>PVVGB62R5239BTCC0Z_03</v>
          </cell>
        </row>
        <row r="116">
          <cell r="B116" t="str">
            <v>PSIB-PVVGB62R5239BTCC0ZZP_V0V4GB62R5239BTCC0ZZ0_04</v>
          </cell>
          <cell r="C116" t="str">
            <v>PVVGB62R5239BTCC0Z_04</v>
          </cell>
        </row>
        <row r="117">
          <cell r="B117" t="str">
            <v>PSIB-PVVGB62R5239BTCC0ZZP_V0V6GB62R5239BTCC0ZZ0_06</v>
          </cell>
          <cell r="C117" t="str">
            <v>PVVGB62R5239BTCC0Z_06</v>
          </cell>
        </row>
        <row r="118">
          <cell r="B118" t="str">
            <v>PSIB-PVVGB63R0308BCAC0ZZP_V0V3GB63R0308BCAC0ZZ0_03</v>
          </cell>
          <cell r="C118" t="str">
            <v>PVVGB63R0308BCAC0Z_03</v>
          </cell>
        </row>
        <row r="119">
          <cell r="B119" t="str">
            <v>PSIB-PVVGB63R0308BCAC0ZZP_V1V0GB63R0308BCAC0ZZ0_10</v>
          </cell>
          <cell r="C119" t="str">
            <v>PVVGB63R0308BCAC0Z_10</v>
          </cell>
        </row>
        <row r="120">
          <cell r="B120" t="str">
            <v>PSIB-PVVGB63R0309BCAC0ZZP_V0V2GB63R0309BCAC0ZZ0_02</v>
          </cell>
          <cell r="C120" t="str">
            <v>PVVGB63R0309BCAC0Z_02</v>
          </cell>
        </row>
        <row r="121">
          <cell r="B121" t="str">
            <v>PSIB-PVVGB63R0608BCAC0ZZP_V0V2GB63R0608BCAC0ZZ0_02</v>
          </cell>
          <cell r="C121" t="str">
            <v>PVVGB63R0608BCAC0Z_02</v>
          </cell>
        </row>
        <row r="122">
          <cell r="B122" t="str">
            <v>PSIB-PVVGB63R5239BCCC0ZZP_V0V2GB63R5239BCCC0ZZ0_02</v>
          </cell>
          <cell r="C122" t="str">
            <v>PVVGB63R5239BCCC0Z_02</v>
          </cell>
        </row>
        <row r="123">
          <cell r="B123" t="str">
            <v>PSIB-PVVLB62R5239BCCK0ZZP_V0V4LB62R5239BCCK0ZZ0_04</v>
          </cell>
          <cell r="C123" t="str">
            <v>PVVLB62R5239BCCK0Z_04</v>
          </cell>
        </row>
        <row r="124">
          <cell r="B124" t="str">
            <v>PSIB-PVVUB62R0361BNZG0ZZP_V0V3UB62R0361BNZG0ZZ0_03</v>
          </cell>
          <cell r="C124" t="str">
            <v>PVVUB62R0361BNZG0Z_03</v>
          </cell>
        </row>
        <row r="125">
          <cell r="B125" t="str">
            <v>PSIB-PVVUB62R0361BNZG0ZZP_V0V4UB62R0361BNZG0ZZ0_04</v>
          </cell>
          <cell r="C125" t="str">
            <v>PVVUB62R0361BNZG0Z_04</v>
          </cell>
        </row>
        <row r="126">
          <cell r="B126" t="str">
            <v>PSIB-PVVUB62R0361BNZG0ZZP_V0V6UB62R0361BNZG0ZZ0_06</v>
          </cell>
          <cell r="C126" t="str">
            <v>PVVUB62R0361BNZG0Z_06</v>
          </cell>
        </row>
        <row r="127">
          <cell r="B127" t="str">
            <v>PSIB-PVVUB62R5261BNZG0ZZP_V0V4UB62R5261BNZG0ZZ0_04</v>
          </cell>
          <cell r="C127" t="str">
            <v>PVVUB62R5261BNZG0Z_04</v>
          </cell>
        </row>
        <row r="128">
          <cell r="B128" t="str">
            <v>PSIB-PVVUB62R5261BNZG0ZZP_V0V6UB62R5261BNZG0ZZ0_06</v>
          </cell>
          <cell r="C128" t="str">
            <v>PVVUB62R5261BNZG0Z_06</v>
          </cell>
        </row>
        <row r="129">
          <cell r="B129" t="str">
            <v>PSIB-PVVUB62R5261BNZG0ZZP_V0V8UB62R5261BNZG0ZZ0_08</v>
          </cell>
          <cell r="C129" t="str">
            <v>PVVUB62R5261BNZG0Z_08</v>
          </cell>
        </row>
        <row r="130">
          <cell r="B130" t="str">
            <v>PSIB-PVVUB62R5261BNZG3ZZP_V1V0UB62R5261BNZG3ZZ0_10</v>
          </cell>
          <cell r="C130" t="str">
            <v>PVVUB62R5261BNZG3Z_10</v>
          </cell>
        </row>
        <row r="131">
          <cell r="B131" t="str">
            <v>PSIB-PVVUT62R0392BNZG0ZZP_V0V2UT62R0392BNZG0ZZ0_02</v>
          </cell>
          <cell r="C131" t="str">
            <v>PVVUT62R0392BNZG0Z_02</v>
          </cell>
        </row>
        <row r="132">
          <cell r="B132" t="str">
            <v>PSIB-PVVUT62R0392BNZG0ZZP_V0V4UT62R0392BNZG0ZZ0_04</v>
          </cell>
          <cell r="C132" t="str">
            <v>PVVUT62R0392BNZG0Z_04</v>
          </cell>
        </row>
        <row r="133">
          <cell r="B133" t="str">
            <v>PSIB-PVVUT62R0392BNZG0ZZP_V0V6UT62R0392BNZG0ZZ0_06</v>
          </cell>
          <cell r="C133" t="str">
            <v>PVVUT62R0392BNZG0Z_06</v>
          </cell>
        </row>
        <row r="134">
          <cell r="B134" t="str">
            <v>PSIB-PVVCS62R0308NCAL0ZZP_V0V2CS62R0308NCAL0ZZ0_02</v>
          </cell>
          <cell r="C134" t="str">
            <v>PVVCS62R0308NCAL0Z_02</v>
          </cell>
        </row>
        <row r="135">
          <cell r="B135" t="str">
            <v>PSIB-PVVCS62R0308NCAL0ZZP_V0V3CS62R0308NCAL0ZZ0_03</v>
          </cell>
          <cell r="C135" t="str">
            <v>PVVCS62R0308NCAL0Z_03</v>
          </cell>
        </row>
        <row r="136">
          <cell r="B136" t="str">
            <v>PSIB-PVVCS62R0308NCAL0ZZP_V0V4CS62R0308NCAL0ZZ0_04</v>
          </cell>
          <cell r="C136" t="str">
            <v>PVVCS62R0308NCAL0Z_04</v>
          </cell>
        </row>
        <row r="137">
          <cell r="B137" t="str">
            <v>PSIB-PVVCS62R532KNCCL0ZZP_V0V2CS62R532KNCCL0ZZ0_02</v>
          </cell>
          <cell r="C137" t="str">
            <v>PVVCS62R532KNCCL0Z_02</v>
          </cell>
        </row>
        <row r="138">
          <cell r="B138" t="str">
            <v>PSIB-PVVGB62R0308BTAC0ZZP_V0V2GB62R0308BTAC0ZZ0_02</v>
          </cell>
          <cell r="C138" t="str">
            <v>PVVGB62R0308BTAC0Z_02</v>
          </cell>
        </row>
        <row r="139">
          <cell r="B139" t="str">
            <v>PSIB-PVVGB62R0308BTAC0ZZP_V0V3GB62R0308BTAC0ZZ0_03</v>
          </cell>
          <cell r="C139" t="str">
            <v>PVVGB62R0308BTAC0Z_03</v>
          </cell>
        </row>
        <row r="140">
          <cell r="B140" t="str">
            <v>PSIB-PVVGB62R0308BTAC0ZZP_V0V4GB62R0308BTAC0ZZ0_04</v>
          </cell>
          <cell r="C140" t="str">
            <v>PVVGB62R0308BTAC0Z_04</v>
          </cell>
        </row>
        <row r="141">
          <cell r="B141" t="str">
            <v>PSIB-PVVGB62R0308BTAC0ZZP_V0V6GB62R0308BTAC0ZZ0_06</v>
          </cell>
          <cell r="C141" t="str">
            <v>PVVGB62R0308BTAC0Z_06</v>
          </cell>
        </row>
        <row r="142">
          <cell r="B142" t="str">
            <v>PSIB-PVVGB62R0308BTAC0ZZP_V0V8GB62R0308BTAC0ZZ0_08</v>
          </cell>
          <cell r="C142" t="str">
            <v>PVVGB62R0308BTAC0Z_08</v>
          </cell>
        </row>
        <row r="143">
          <cell r="B143" t="str">
            <v>PSIB-PVVGB63R0308BCAC0ZZP_V0V2GB63R0308BCAC0ZZ0_02</v>
          </cell>
          <cell r="C143" t="str">
            <v>PVVGB63R0308BCAC0Z_02</v>
          </cell>
        </row>
        <row r="144">
          <cell r="B144" t="str">
            <v>PSIB-PVVGB63R0308BCAC0ZZP_V0V4GB63R0308BCAC0ZZ0_04</v>
          </cell>
          <cell r="C144" t="str">
            <v>PVVGB63R0308BCAC0Z_04</v>
          </cell>
        </row>
        <row r="145">
          <cell r="B145" t="str">
            <v>PSIB-PVVGB63R0308BCAC0ZZP_V0V6GB63R0308BCAC0ZZ0_06</v>
          </cell>
          <cell r="C145" t="str">
            <v>PVVGB63R0308BCAC0Z_06</v>
          </cell>
        </row>
        <row r="146">
          <cell r="B146" t="str">
            <v>PSIB-PVVGB63R0308BCAC0ZZP_V0V8GB63R0308BCAC0ZZ0_08</v>
          </cell>
          <cell r="C146" t="str">
            <v>PVVGB63R0308BCAC0Z_08</v>
          </cell>
        </row>
        <row r="147">
          <cell r="B147" t="str">
            <v>PSIB-PVVGB66R0305BCAC0ZZP_V0V3GB66R0305BCAC0ZZ0_03</v>
          </cell>
          <cell r="C147" t="str">
            <v>PVVGB66R0305BCAC0Z_03</v>
          </cell>
        </row>
        <row r="148">
          <cell r="B148" t="str">
            <v>PSIB-PVVLB62R0308BCAK0ZZP_V0V2LB62R0308BCAK0ZZ0_02</v>
          </cell>
          <cell r="C148" t="str">
            <v>PVVLB62R0308BCAK0Z_02</v>
          </cell>
        </row>
        <row r="149">
          <cell r="B149" t="str">
            <v>PSIB-PVVLB62R0308BCAK0ZZP_V0V3LB62R0308BCAK0ZZ0_03</v>
          </cell>
          <cell r="C149" t="str">
            <v>PVVLB62R0308BCAK0Z_03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47"/>
  <sheetViews>
    <sheetView workbookViewId="0">
      <selection activeCell="F92" sqref="F92:G146"/>
    </sheetView>
  </sheetViews>
  <sheetFormatPr baseColWidth="10" defaultColWidth="8.83203125" defaultRowHeight="14"/>
  <cols>
    <col min="1" max="1" width="29.83203125" bestFit="1" customWidth="1"/>
    <col min="2" max="2" width="4.5" bestFit="1" customWidth="1"/>
    <col min="6" max="6" width="29.83203125" bestFit="1" customWidth="1"/>
    <col min="7" max="7" width="7.6640625" bestFit="1" customWidth="1"/>
    <col min="9" max="11" width="13.6640625" customWidth="1"/>
    <col min="12" max="12" width="26.83203125" bestFit="1" customWidth="1"/>
    <col min="13" max="13" width="11.1640625" customWidth="1"/>
    <col min="14" max="14" width="12.6640625" customWidth="1"/>
    <col min="15" max="15" width="14.33203125" customWidth="1"/>
  </cols>
  <sheetData>
    <row r="1" spans="1:20">
      <c r="A1" t="s">
        <v>0</v>
      </c>
      <c r="B1" s="1" t="s">
        <v>1</v>
      </c>
      <c r="C1" t="s">
        <v>2</v>
      </c>
      <c r="F1" t="s">
        <v>0</v>
      </c>
      <c r="I1" s="2" t="s">
        <v>3</v>
      </c>
      <c r="J1" t="s">
        <v>155</v>
      </c>
      <c r="K1" s="2" t="s">
        <v>238</v>
      </c>
    </row>
    <row r="2" spans="1:20" hidden="1">
      <c r="A2" t="s">
        <v>4</v>
      </c>
      <c r="B2" s="3">
        <v>100</v>
      </c>
      <c r="C2">
        <v>19</v>
      </c>
      <c r="F2" t="s">
        <v>4</v>
      </c>
      <c r="G2" t="str">
        <f>VLOOKUP(F2,A:B,2,FALSE)&amp;"mm"</f>
        <v>100mm</v>
      </c>
      <c r="H2">
        <f t="shared" ref="H2:H65" si="0">SUMIF(A:A,F2,C:C)-COUNTIF(L:L,F2)</f>
        <v>19</v>
      </c>
      <c r="I2">
        <f>VLOOKUP(F2,A:B,2,FALSE)</f>
        <v>100</v>
      </c>
      <c r="J2">
        <v>19</v>
      </c>
      <c r="K2">
        <f>H2-J2</f>
        <v>0</v>
      </c>
      <c r="M2" t="str">
        <f>INDEX([1]合同数据格式化!$C:$C,MATCH(N2,[1]合同数据格式化!$B:$B,0))</f>
        <v>PVVCS62R532KNCCL0Z_02</v>
      </c>
      <c r="N2" s="4" t="s">
        <v>5</v>
      </c>
      <c r="T2">
        <v>1</v>
      </c>
    </row>
    <row r="3" spans="1:20" hidden="1">
      <c r="A3" t="s">
        <v>6</v>
      </c>
      <c r="B3" s="3">
        <v>150</v>
      </c>
      <c r="C3">
        <v>13</v>
      </c>
      <c r="F3" t="s">
        <v>6</v>
      </c>
      <c r="G3" t="str">
        <f t="shared" ref="G3:G66" si="1">VLOOKUP(F3,A:B,2,FALSE)&amp;"mm"</f>
        <v>150mm</v>
      </c>
      <c r="H3">
        <f t="shared" si="0"/>
        <v>13</v>
      </c>
      <c r="I3">
        <f t="shared" ref="I3:I66" si="2">VLOOKUP(F3,A:B,2,FALSE)</f>
        <v>150</v>
      </c>
      <c r="J3">
        <v>13</v>
      </c>
      <c r="K3">
        <f t="shared" ref="K3:K66" si="3">H3-J3</f>
        <v>0</v>
      </c>
      <c r="M3" t="str">
        <f>INDEX([1]合同数据格式化!$C:$C,MATCH(N3,[1]合同数据格式化!$B:$B,0))</f>
        <v>PVVGB62R0308BTAC0Z_02</v>
      </c>
      <c r="N3" s="4" t="s">
        <v>7</v>
      </c>
      <c r="T3">
        <v>2</v>
      </c>
    </row>
    <row r="4" spans="1:20" hidden="1">
      <c r="A4" t="s">
        <v>8</v>
      </c>
      <c r="B4" s="3">
        <v>200</v>
      </c>
      <c r="C4">
        <v>2</v>
      </c>
      <c r="F4" t="s">
        <v>8</v>
      </c>
      <c r="G4" t="str">
        <f t="shared" si="1"/>
        <v>200mm</v>
      </c>
      <c r="H4">
        <f t="shared" si="0"/>
        <v>2</v>
      </c>
      <c r="I4">
        <f t="shared" si="2"/>
        <v>200</v>
      </c>
      <c r="J4">
        <v>2</v>
      </c>
      <c r="K4">
        <f t="shared" si="3"/>
        <v>0</v>
      </c>
      <c r="M4" t="str">
        <f>INDEX([1]合同数据格式化!$C:$C,MATCH(N4,[1]合同数据格式化!$B:$B,0))</f>
        <v>PVVGB62R0308BTAC0Z_02</v>
      </c>
      <c r="N4" s="4" t="s">
        <v>7</v>
      </c>
      <c r="T4">
        <v>3</v>
      </c>
    </row>
    <row r="5" spans="1:20" hidden="1">
      <c r="A5" t="s">
        <v>9</v>
      </c>
      <c r="B5" s="3">
        <v>250</v>
      </c>
      <c r="C5">
        <v>4</v>
      </c>
      <c r="F5" t="s">
        <v>9</v>
      </c>
      <c r="G5" t="str">
        <f t="shared" si="1"/>
        <v>250mm</v>
      </c>
      <c r="H5">
        <f t="shared" si="0"/>
        <v>4</v>
      </c>
      <c r="I5">
        <f t="shared" si="2"/>
        <v>250</v>
      </c>
      <c r="J5">
        <v>4</v>
      </c>
      <c r="K5">
        <f t="shared" si="3"/>
        <v>0</v>
      </c>
      <c r="M5" t="str">
        <f>INDEX([1]合同数据格式化!$C:$C,MATCH(N5,[1]合同数据格式化!$B:$B,0))</f>
        <v>PVVGB62R0308BTAC0Z_02</v>
      </c>
      <c r="N5" s="4" t="s">
        <v>7</v>
      </c>
      <c r="T5">
        <v>4</v>
      </c>
    </row>
    <row r="6" spans="1:20" hidden="1">
      <c r="A6" t="s">
        <v>10</v>
      </c>
      <c r="B6" s="3">
        <v>50</v>
      </c>
      <c r="C6">
        <v>1</v>
      </c>
      <c r="F6" t="s">
        <v>10</v>
      </c>
      <c r="G6" t="str">
        <f t="shared" si="1"/>
        <v>50mm</v>
      </c>
      <c r="H6">
        <f t="shared" si="0"/>
        <v>1</v>
      </c>
      <c r="I6">
        <f t="shared" si="2"/>
        <v>50</v>
      </c>
      <c r="J6">
        <v>1</v>
      </c>
      <c r="K6">
        <f t="shared" si="3"/>
        <v>0</v>
      </c>
      <c r="M6" t="str">
        <f>INDEX([1]合同数据格式化!$C:$C,MATCH(N6,[1]合同数据格式化!$B:$B,0))</f>
        <v>PVVGB62R0308BTAC0Z_02</v>
      </c>
      <c r="N6" s="4" t="s">
        <v>7</v>
      </c>
      <c r="T6">
        <v>5</v>
      </c>
    </row>
    <row r="7" spans="1:20" hidden="1">
      <c r="A7" t="s">
        <v>11</v>
      </c>
      <c r="B7" s="3">
        <v>50</v>
      </c>
      <c r="C7">
        <v>21</v>
      </c>
      <c r="F7" t="s">
        <v>11</v>
      </c>
      <c r="G7" t="str">
        <f t="shared" si="1"/>
        <v>50mm</v>
      </c>
      <c r="H7">
        <f t="shared" si="0"/>
        <v>21</v>
      </c>
      <c r="I7">
        <f t="shared" si="2"/>
        <v>50</v>
      </c>
      <c r="J7">
        <v>21</v>
      </c>
      <c r="K7">
        <f t="shared" si="3"/>
        <v>0</v>
      </c>
      <c r="M7" t="str">
        <f>INDEX([1]合同数据格式化!$C:$C,MATCH(N7,[1]合同数据格式化!$B:$B,0))</f>
        <v>PVVGB62R0308BTAC0Z_02</v>
      </c>
      <c r="N7" s="4" t="s">
        <v>7</v>
      </c>
      <c r="T7">
        <v>6</v>
      </c>
    </row>
    <row r="8" spans="1:20" hidden="1">
      <c r="A8" t="s">
        <v>12</v>
      </c>
      <c r="B8" s="3">
        <v>80</v>
      </c>
      <c r="C8">
        <v>6</v>
      </c>
      <c r="F8" t="s">
        <v>12</v>
      </c>
      <c r="G8" t="str">
        <f t="shared" si="1"/>
        <v>80mm</v>
      </c>
      <c r="H8">
        <f t="shared" si="0"/>
        <v>6</v>
      </c>
      <c r="I8">
        <f t="shared" si="2"/>
        <v>80</v>
      </c>
      <c r="J8">
        <v>6</v>
      </c>
      <c r="K8">
        <f t="shared" si="3"/>
        <v>0</v>
      </c>
      <c r="T8">
        <v>7</v>
      </c>
    </row>
    <row r="9" spans="1:20" hidden="1">
      <c r="A9" t="s">
        <v>13</v>
      </c>
      <c r="B9" s="3">
        <v>100</v>
      </c>
      <c r="C9">
        <v>3</v>
      </c>
      <c r="F9" t="s">
        <v>13</v>
      </c>
      <c r="G9" t="str">
        <f t="shared" si="1"/>
        <v>100mm</v>
      </c>
      <c r="H9">
        <f t="shared" si="0"/>
        <v>3</v>
      </c>
      <c r="I9">
        <f t="shared" si="2"/>
        <v>100</v>
      </c>
      <c r="J9">
        <v>3</v>
      </c>
      <c r="K9">
        <f t="shared" si="3"/>
        <v>0</v>
      </c>
      <c r="M9" t="s">
        <v>14</v>
      </c>
      <c r="T9">
        <v>8</v>
      </c>
    </row>
    <row r="10" spans="1:20" hidden="1">
      <c r="A10" t="s">
        <v>15</v>
      </c>
      <c r="B10" s="3">
        <v>150</v>
      </c>
      <c r="C10">
        <v>7</v>
      </c>
      <c r="F10" t="s">
        <v>15</v>
      </c>
      <c r="G10" t="str">
        <f t="shared" si="1"/>
        <v>150mm</v>
      </c>
      <c r="H10">
        <f t="shared" si="0"/>
        <v>7</v>
      </c>
      <c r="I10">
        <f t="shared" si="2"/>
        <v>150</v>
      </c>
      <c r="J10">
        <v>7</v>
      </c>
      <c r="K10">
        <f t="shared" si="3"/>
        <v>0</v>
      </c>
      <c r="M10" t="s">
        <v>16</v>
      </c>
      <c r="T10">
        <v>9</v>
      </c>
    </row>
    <row r="11" spans="1:20" hidden="1">
      <c r="A11" t="s">
        <v>17</v>
      </c>
      <c r="B11" s="3">
        <v>200</v>
      </c>
      <c r="C11">
        <v>4</v>
      </c>
      <c r="F11" t="s">
        <v>17</v>
      </c>
      <c r="G11" t="str">
        <f t="shared" si="1"/>
        <v>200mm</v>
      </c>
      <c r="H11">
        <f t="shared" si="0"/>
        <v>4</v>
      </c>
      <c r="I11">
        <f t="shared" si="2"/>
        <v>200</v>
      </c>
      <c r="J11">
        <v>4</v>
      </c>
      <c r="K11">
        <f t="shared" si="3"/>
        <v>0</v>
      </c>
      <c r="M11" t="s">
        <v>16</v>
      </c>
      <c r="T11">
        <v>10</v>
      </c>
    </row>
    <row r="12" spans="1:20" hidden="1">
      <c r="A12" t="s">
        <v>18</v>
      </c>
      <c r="B12" s="3">
        <v>50</v>
      </c>
      <c r="C12">
        <v>4</v>
      </c>
      <c r="F12" t="s">
        <v>18</v>
      </c>
      <c r="G12" t="str">
        <f t="shared" si="1"/>
        <v>50mm</v>
      </c>
      <c r="H12">
        <f t="shared" si="0"/>
        <v>4</v>
      </c>
      <c r="I12">
        <f t="shared" si="2"/>
        <v>50</v>
      </c>
      <c r="J12">
        <v>4</v>
      </c>
      <c r="K12">
        <f t="shared" si="3"/>
        <v>0</v>
      </c>
      <c r="M12" t="s">
        <v>16</v>
      </c>
      <c r="T12">
        <v>11</v>
      </c>
    </row>
    <row r="13" spans="1:20" hidden="1">
      <c r="A13" t="s">
        <v>19</v>
      </c>
      <c r="B13" s="3">
        <v>80</v>
      </c>
      <c r="C13">
        <v>1</v>
      </c>
      <c r="F13" t="s">
        <v>19</v>
      </c>
      <c r="G13" t="str">
        <f t="shared" si="1"/>
        <v>80mm</v>
      </c>
      <c r="H13">
        <f t="shared" si="0"/>
        <v>1</v>
      </c>
      <c r="I13">
        <f t="shared" si="2"/>
        <v>80</v>
      </c>
      <c r="J13">
        <v>1</v>
      </c>
      <c r="K13">
        <f t="shared" si="3"/>
        <v>0</v>
      </c>
      <c r="M13" t="s">
        <v>16</v>
      </c>
      <c r="T13">
        <v>12</v>
      </c>
    </row>
    <row r="14" spans="1:20" hidden="1">
      <c r="A14" t="s">
        <v>20</v>
      </c>
      <c r="B14" s="3">
        <v>100</v>
      </c>
      <c r="C14">
        <v>16</v>
      </c>
      <c r="F14" t="s">
        <v>21</v>
      </c>
      <c r="G14" t="str">
        <f t="shared" si="1"/>
        <v>100mm</v>
      </c>
      <c r="H14">
        <f t="shared" si="0"/>
        <v>16</v>
      </c>
      <c r="I14">
        <f t="shared" si="2"/>
        <v>100</v>
      </c>
      <c r="J14">
        <v>16</v>
      </c>
      <c r="K14">
        <f t="shared" si="3"/>
        <v>0</v>
      </c>
      <c r="M14" t="s">
        <v>16</v>
      </c>
      <c r="T14">
        <v>13</v>
      </c>
    </row>
    <row r="15" spans="1:20" hidden="1">
      <c r="A15" t="s">
        <v>22</v>
      </c>
      <c r="B15" s="3">
        <v>150</v>
      </c>
      <c r="C15">
        <v>2</v>
      </c>
      <c r="F15" t="s">
        <v>22</v>
      </c>
      <c r="G15" t="str">
        <f t="shared" si="1"/>
        <v>150mm</v>
      </c>
      <c r="H15">
        <f t="shared" si="0"/>
        <v>2</v>
      </c>
      <c r="I15">
        <f t="shared" si="2"/>
        <v>150</v>
      </c>
      <c r="J15">
        <v>2</v>
      </c>
      <c r="K15">
        <f t="shared" si="3"/>
        <v>0</v>
      </c>
      <c r="T15">
        <v>14</v>
      </c>
    </row>
    <row r="16" spans="1:20" hidden="1">
      <c r="A16" t="s">
        <v>23</v>
      </c>
      <c r="B16" s="3">
        <v>200</v>
      </c>
      <c r="C16">
        <v>6</v>
      </c>
      <c r="F16" t="s">
        <v>23</v>
      </c>
      <c r="G16" t="str">
        <f t="shared" si="1"/>
        <v>200mm</v>
      </c>
      <c r="H16">
        <f t="shared" si="0"/>
        <v>6</v>
      </c>
      <c r="I16">
        <f t="shared" si="2"/>
        <v>200</v>
      </c>
      <c r="J16">
        <v>6</v>
      </c>
      <c r="K16">
        <f t="shared" si="3"/>
        <v>0</v>
      </c>
      <c r="M16" s="2" t="s">
        <v>24</v>
      </c>
      <c r="N16" t="s">
        <v>25</v>
      </c>
      <c r="O16" t="s">
        <v>26</v>
      </c>
      <c r="T16">
        <v>15</v>
      </c>
    </row>
    <row r="17" spans="1:20" hidden="1">
      <c r="A17" t="s">
        <v>27</v>
      </c>
      <c r="B17" s="3">
        <v>50</v>
      </c>
      <c r="C17">
        <v>12</v>
      </c>
      <c r="F17" t="s">
        <v>27</v>
      </c>
      <c r="G17" t="str">
        <f t="shared" si="1"/>
        <v>50mm</v>
      </c>
      <c r="H17">
        <f t="shared" si="0"/>
        <v>12</v>
      </c>
      <c r="I17">
        <f t="shared" si="2"/>
        <v>50</v>
      </c>
      <c r="J17">
        <v>12</v>
      </c>
      <c r="K17">
        <f t="shared" si="3"/>
        <v>0</v>
      </c>
      <c r="M17">
        <v>80</v>
      </c>
      <c r="N17">
        <v>0</v>
      </c>
      <c r="O17">
        <v>90</v>
      </c>
      <c r="T17">
        <v>16</v>
      </c>
    </row>
    <row r="18" spans="1:20" hidden="1">
      <c r="A18" t="s">
        <v>28</v>
      </c>
      <c r="B18" s="3">
        <v>80</v>
      </c>
      <c r="C18">
        <v>9</v>
      </c>
      <c r="F18" t="s">
        <v>28</v>
      </c>
      <c r="G18" t="str">
        <f t="shared" si="1"/>
        <v>80mm</v>
      </c>
      <c r="H18">
        <f t="shared" si="0"/>
        <v>9</v>
      </c>
      <c r="I18">
        <f t="shared" si="2"/>
        <v>80</v>
      </c>
      <c r="J18">
        <v>9</v>
      </c>
      <c r="K18">
        <f t="shared" si="3"/>
        <v>0</v>
      </c>
      <c r="M18">
        <v>50</v>
      </c>
      <c r="N18">
        <v>0</v>
      </c>
      <c r="O18">
        <v>286</v>
      </c>
      <c r="T18">
        <v>17</v>
      </c>
    </row>
    <row r="19" spans="1:20" hidden="1">
      <c r="A19" t="s">
        <v>29</v>
      </c>
      <c r="B19" s="3">
        <v>100</v>
      </c>
      <c r="C19">
        <v>2</v>
      </c>
      <c r="F19" t="s">
        <v>29</v>
      </c>
      <c r="G19" t="str">
        <f t="shared" si="1"/>
        <v>100mm</v>
      </c>
      <c r="H19">
        <f t="shared" si="0"/>
        <v>2</v>
      </c>
      <c r="I19">
        <f t="shared" si="2"/>
        <v>100</v>
      </c>
      <c r="J19">
        <v>2</v>
      </c>
      <c r="K19">
        <f t="shared" si="3"/>
        <v>0</v>
      </c>
      <c r="M19">
        <v>200</v>
      </c>
      <c r="N19">
        <v>0</v>
      </c>
      <c r="O19">
        <v>37</v>
      </c>
      <c r="T19">
        <v>18</v>
      </c>
    </row>
    <row r="20" spans="1:20" hidden="1">
      <c r="A20" t="s">
        <v>30</v>
      </c>
      <c r="B20" s="3">
        <v>100</v>
      </c>
      <c r="C20">
        <v>4</v>
      </c>
      <c r="F20" t="s">
        <v>30</v>
      </c>
      <c r="G20" t="str">
        <f t="shared" si="1"/>
        <v>100mm</v>
      </c>
      <c r="H20">
        <f t="shared" si="0"/>
        <v>4</v>
      </c>
      <c r="I20">
        <f t="shared" si="2"/>
        <v>100</v>
      </c>
      <c r="J20">
        <v>4</v>
      </c>
      <c r="K20">
        <f t="shared" si="3"/>
        <v>0</v>
      </c>
      <c r="M20">
        <v>250</v>
      </c>
      <c r="N20">
        <v>0</v>
      </c>
      <c r="O20">
        <v>12</v>
      </c>
      <c r="T20">
        <v>19</v>
      </c>
    </row>
    <row r="21" spans="1:20" hidden="1">
      <c r="A21" t="s">
        <v>31</v>
      </c>
      <c r="B21" s="3">
        <v>200</v>
      </c>
      <c r="C21">
        <v>4</v>
      </c>
      <c r="F21" t="s">
        <v>31</v>
      </c>
      <c r="G21" t="str">
        <f t="shared" si="1"/>
        <v>200mm</v>
      </c>
      <c r="H21">
        <f t="shared" si="0"/>
        <v>4</v>
      </c>
      <c r="I21">
        <f t="shared" si="2"/>
        <v>200</v>
      </c>
      <c r="J21">
        <v>4</v>
      </c>
      <c r="K21">
        <f t="shared" si="3"/>
        <v>0</v>
      </c>
      <c r="M21">
        <v>100</v>
      </c>
      <c r="N21">
        <v>0</v>
      </c>
      <c r="O21">
        <v>103</v>
      </c>
      <c r="T21">
        <v>20</v>
      </c>
    </row>
    <row r="22" spans="1:20" hidden="1">
      <c r="A22" t="s">
        <v>32</v>
      </c>
      <c r="B22" s="3">
        <v>50</v>
      </c>
      <c r="C22">
        <v>12</v>
      </c>
      <c r="F22" t="s">
        <v>32</v>
      </c>
      <c r="G22" t="str">
        <f t="shared" si="1"/>
        <v>50mm</v>
      </c>
      <c r="H22">
        <f t="shared" si="0"/>
        <v>12</v>
      </c>
      <c r="I22">
        <f t="shared" si="2"/>
        <v>50</v>
      </c>
      <c r="J22">
        <v>12</v>
      </c>
      <c r="K22">
        <f t="shared" si="3"/>
        <v>0</v>
      </c>
      <c r="M22">
        <v>150</v>
      </c>
      <c r="N22">
        <v>0</v>
      </c>
      <c r="O22">
        <v>64</v>
      </c>
      <c r="T22">
        <v>21</v>
      </c>
    </row>
    <row r="23" spans="1:20" hidden="1">
      <c r="A23" t="s">
        <v>33</v>
      </c>
      <c r="B23" s="3">
        <v>100</v>
      </c>
      <c r="C23">
        <v>2</v>
      </c>
      <c r="F23" t="s">
        <v>33</v>
      </c>
      <c r="G23" t="str">
        <f t="shared" si="1"/>
        <v>100mm</v>
      </c>
      <c r="H23">
        <f t="shared" si="0"/>
        <v>2</v>
      </c>
      <c r="I23">
        <f t="shared" si="2"/>
        <v>100</v>
      </c>
      <c r="J23">
        <v>2</v>
      </c>
      <c r="K23">
        <f t="shared" si="3"/>
        <v>0</v>
      </c>
      <c r="M23">
        <v>300</v>
      </c>
      <c r="N23">
        <v>0</v>
      </c>
      <c r="O23">
        <v>7</v>
      </c>
      <c r="T23">
        <v>22</v>
      </c>
    </row>
    <row r="24" spans="1:20" hidden="1">
      <c r="A24" t="s">
        <v>34</v>
      </c>
      <c r="B24" s="3">
        <v>50</v>
      </c>
      <c r="C24">
        <v>2</v>
      </c>
      <c r="F24" t="s">
        <v>34</v>
      </c>
      <c r="G24" t="str">
        <f t="shared" si="1"/>
        <v>50mm</v>
      </c>
      <c r="H24">
        <f t="shared" si="0"/>
        <v>2</v>
      </c>
      <c r="I24">
        <f t="shared" si="2"/>
        <v>50</v>
      </c>
      <c r="J24">
        <v>2</v>
      </c>
      <c r="K24">
        <f t="shared" si="3"/>
        <v>0</v>
      </c>
      <c r="M24">
        <v>600</v>
      </c>
      <c r="N24">
        <v>0</v>
      </c>
      <c r="O24">
        <v>3</v>
      </c>
      <c r="T24">
        <v>23</v>
      </c>
    </row>
    <row r="25" spans="1:20" hidden="1">
      <c r="A25" t="s">
        <v>35</v>
      </c>
      <c r="B25" s="3">
        <v>50</v>
      </c>
      <c r="C25">
        <v>16</v>
      </c>
      <c r="F25" t="s">
        <v>35</v>
      </c>
      <c r="G25" t="str">
        <f t="shared" si="1"/>
        <v>50mm</v>
      </c>
      <c r="H25">
        <f t="shared" si="0"/>
        <v>16</v>
      </c>
      <c r="I25">
        <f t="shared" si="2"/>
        <v>50</v>
      </c>
      <c r="J25">
        <v>16</v>
      </c>
      <c r="K25">
        <f t="shared" si="3"/>
        <v>0</v>
      </c>
      <c r="M25">
        <v>400</v>
      </c>
      <c r="N25">
        <v>0</v>
      </c>
      <c r="O25">
        <v>1</v>
      </c>
      <c r="T25">
        <v>24</v>
      </c>
    </row>
    <row r="26" spans="1:20" hidden="1">
      <c r="A26" t="s">
        <v>36</v>
      </c>
      <c r="B26" s="3">
        <v>80</v>
      </c>
      <c r="C26">
        <v>3</v>
      </c>
      <c r="F26" t="s">
        <v>36</v>
      </c>
      <c r="G26" t="str">
        <f t="shared" si="1"/>
        <v>80mm</v>
      </c>
      <c r="H26">
        <f t="shared" si="0"/>
        <v>3</v>
      </c>
      <c r="I26">
        <f t="shared" si="2"/>
        <v>80</v>
      </c>
      <c r="J26">
        <v>3</v>
      </c>
      <c r="K26">
        <f t="shared" si="3"/>
        <v>0</v>
      </c>
      <c r="T26">
        <v>25</v>
      </c>
    </row>
    <row r="27" spans="1:20" hidden="1">
      <c r="A27" t="s">
        <v>37</v>
      </c>
      <c r="B27" s="3">
        <v>100</v>
      </c>
      <c r="C27">
        <v>1</v>
      </c>
      <c r="F27" t="s">
        <v>37</v>
      </c>
      <c r="G27" t="str">
        <f t="shared" si="1"/>
        <v>100mm</v>
      </c>
      <c r="H27">
        <f t="shared" si="0"/>
        <v>1</v>
      </c>
      <c r="I27">
        <f t="shared" si="2"/>
        <v>100</v>
      </c>
      <c r="J27">
        <v>1</v>
      </c>
      <c r="K27">
        <f t="shared" si="3"/>
        <v>0</v>
      </c>
      <c r="T27">
        <v>26</v>
      </c>
    </row>
    <row r="28" spans="1:20" hidden="1">
      <c r="A28" t="s">
        <v>38</v>
      </c>
      <c r="B28" s="3">
        <v>150</v>
      </c>
      <c r="C28">
        <v>3</v>
      </c>
      <c r="F28" t="s">
        <v>38</v>
      </c>
      <c r="G28" t="str">
        <f t="shared" si="1"/>
        <v>150mm</v>
      </c>
      <c r="H28">
        <f t="shared" si="0"/>
        <v>3</v>
      </c>
      <c r="I28">
        <f t="shared" si="2"/>
        <v>150</v>
      </c>
      <c r="J28">
        <v>3</v>
      </c>
      <c r="K28">
        <f t="shared" si="3"/>
        <v>0</v>
      </c>
      <c r="T28">
        <v>27</v>
      </c>
    </row>
    <row r="29" spans="1:20" hidden="1">
      <c r="A29" t="s">
        <v>39</v>
      </c>
      <c r="B29" s="3">
        <v>250</v>
      </c>
      <c r="C29">
        <v>1</v>
      </c>
      <c r="F29" t="s">
        <v>39</v>
      </c>
      <c r="G29" t="str">
        <f t="shared" si="1"/>
        <v>250mm</v>
      </c>
      <c r="H29">
        <f t="shared" si="0"/>
        <v>1</v>
      </c>
      <c r="I29">
        <f t="shared" si="2"/>
        <v>250</v>
      </c>
      <c r="J29">
        <v>1</v>
      </c>
      <c r="K29">
        <f t="shared" si="3"/>
        <v>0</v>
      </c>
      <c r="T29">
        <v>28</v>
      </c>
    </row>
    <row r="30" spans="1:20" hidden="1">
      <c r="A30" t="s">
        <v>40</v>
      </c>
      <c r="B30" s="3">
        <v>200</v>
      </c>
      <c r="C30">
        <v>4</v>
      </c>
      <c r="F30" t="s">
        <v>40</v>
      </c>
      <c r="G30" t="str">
        <f t="shared" si="1"/>
        <v>200mm</v>
      </c>
      <c r="H30">
        <f t="shared" si="0"/>
        <v>4</v>
      </c>
      <c r="I30">
        <f t="shared" si="2"/>
        <v>200</v>
      </c>
      <c r="J30">
        <v>4</v>
      </c>
      <c r="K30">
        <f t="shared" si="3"/>
        <v>0</v>
      </c>
      <c r="T30">
        <v>29</v>
      </c>
    </row>
    <row r="31" spans="1:20" hidden="1">
      <c r="A31" t="s">
        <v>41</v>
      </c>
      <c r="B31" s="3">
        <v>250</v>
      </c>
      <c r="C31">
        <v>2</v>
      </c>
      <c r="F31" t="s">
        <v>41</v>
      </c>
      <c r="G31" t="str">
        <f t="shared" si="1"/>
        <v>250mm</v>
      </c>
      <c r="H31">
        <f t="shared" si="0"/>
        <v>2</v>
      </c>
      <c r="I31">
        <f t="shared" si="2"/>
        <v>250</v>
      </c>
      <c r="J31">
        <v>2</v>
      </c>
      <c r="K31">
        <f t="shared" si="3"/>
        <v>0</v>
      </c>
      <c r="T31">
        <v>30</v>
      </c>
    </row>
    <row r="32" spans="1:20" hidden="1">
      <c r="A32" t="s">
        <v>42</v>
      </c>
      <c r="B32" s="3">
        <v>400</v>
      </c>
      <c r="C32">
        <v>1</v>
      </c>
      <c r="F32" t="s">
        <v>42</v>
      </c>
      <c r="G32" t="str">
        <f t="shared" si="1"/>
        <v>400mm</v>
      </c>
      <c r="H32">
        <f t="shared" si="0"/>
        <v>1</v>
      </c>
      <c r="I32">
        <f t="shared" si="2"/>
        <v>400</v>
      </c>
      <c r="J32">
        <v>1</v>
      </c>
      <c r="K32">
        <f t="shared" si="3"/>
        <v>0</v>
      </c>
      <c r="T32">
        <v>31</v>
      </c>
    </row>
    <row r="33" spans="1:20" hidden="1">
      <c r="A33" t="s">
        <v>43</v>
      </c>
      <c r="B33" s="3">
        <v>200</v>
      </c>
      <c r="C33">
        <v>2</v>
      </c>
      <c r="F33" t="s">
        <v>43</v>
      </c>
      <c r="G33" t="str">
        <f t="shared" si="1"/>
        <v>200mm</v>
      </c>
      <c r="H33">
        <f t="shared" si="0"/>
        <v>2</v>
      </c>
      <c r="I33">
        <f t="shared" si="2"/>
        <v>200</v>
      </c>
      <c r="J33">
        <v>2</v>
      </c>
      <c r="K33">
        <f t="shared" si="3"/>
        <v>0</v>
      </c>
      <c r="T33">
        <v>32</v>
      </c>
    </row>
    <row r="34" spans="1:20" hidden="1">
      <c r="A34" t="s">
        <v>44</v>
      </c>
      <c r="B34" s="3">
        <v>200</v>
      </c>
      <c r="C34">
        <v>3</v>
      </c>
      <c r="F34" t="s">
        <v>44</v>
      </c>
      <c r="G34" t="str">
        <f t="shared" si="1"/>
        <v>200mm</v>
      </c>
      <c r="H34">
        <f t="shared" si="0"/>
        <v>3</v>
      </c>
      <c r="I34">
        <f t="shared" si="2"/>
        <v>200</v>
      </c>
      <c r="J34">
        <v>3</v>
      </c>
      <c r="K34">
        <f t="shared" si="3"/>
        <v>0</v>
      </c>
      <c r="T34">
        <v>33</v>
      </c>
    </row>
    <row r="35" spans="1:20" hidden="1">
      <c r="A35" t="s">
        <v>45</v>
      </c>
      <c r="B35" s="3">
        <v>600</v>
      </c>
      <c r="C35">
        <v>3</v>
      </c>
      <c r="F35" t="s">
        <v>45</v>
      </c>
      <c r="G35" t="str">
        <f t="shared" si="1"/>
        <v>600mm</v>
      </c>
      <c r="H35">
        <f t="shared" si="0"/>
        <v>3</v>
      </c>
      <c r="I35">
        <f t="shared" si="2"/>
        <v>600</v>
      </c>
      <c r="J35">
        <v>3</v>
      </c>
      <c r="K35">
        <f t="shared" si="3"/>
        <v>0</v>
      </c>
      <c r="T35">
        <v>34</v>
      </c>
    </row>
    <row r="36" spans="1:20" hidden="1">
      <c r="A36" t="s">
        <v>46</v>
      </c>
      <c r="B36" s="3">
        <v>100</v>
      </c>
      <c r="C36">
        <v>1</v>
      </c>
      <c r="F36" t="s">
        <v>46</v>
      </c>
      <c r="G36" t="str">
        <f t="shared" si="1"/>
        <v>100mm</v>
      </c>
      <c r="H36">
        <f t="shared" si="0"/>
        <v>1</v>
      </c>
      <c r="I36">
        <f t="shared" si="2"/>
        <v>100</v>
      </c>
      <c r="J36">
        <v>1</v>
      </c>
      <c r="K36">
        <f t="shared" si="3"/>
        <v>0</v>
      </c>
      <c r="T36">
        <v>35</v>
      </c>
    </row>
    <row r="37" spans="1:20" hidden="1">
      <c r="A37" t="s">
        <v>47</v>
      </c>
      <c r="B37" s="3">
        <v>200</v>
      </c>
      <c r="C37">
        <v>5</v>
      </c>
      <c r="F37" t="s">
        <v>47</v>
      </c>
      <c r="G37" t="str">
        <f t="shared" si="1"/>
        <v>200mm</v>
      </c>
      <c r="H37">
        <f t="shared" si="0"/>
        <v>5</v>
      </c>
      <c r="I37">
        <f t="shared" si="2"/>
        <v>200</v>
      </c>
      <c r="J37">
        <v>5</v>
      </c>
      <c r="K37">
        <f t="shared" si="3"/>
        <v>0</v>
      </c>
      <c r="T37">
        <v>36</v>
      </c>
    </row>
    <row r="38" spans="1:20" hidden="1">
      <c r="A38" t="s">
        <v>48</v>
      </c>
      <c r="B38" s="3">
        <v>300</v>
      </c>
      <c r="C38">
        <v>5</v>
      </c>
      <c r="F38" t="s">
        <v>48</v>
      </c>
      <c r="G38" t="str">
        <f t="shared" si="1"/>
        <v>300mm</v>
      </c>
      <c r="H38">
        <f t="shared" si="0"/>
        <v>5</v>
      </c>
      <c r="I38">
        <f t="shared" si="2"/>
        <v>300</v>
      </c>
      <c r="J38">
        <v>5</v>
      </c>
      <c r="K38">
        <f t="shared" si="3"/>
        <v>0</v>
      </c>
      <c r="T38">
        <v>37</v>
      </c>
    </row>
    <row r="39" spans="1:20" hidden="1">
      <c r="A39" t="s">
        <v>49</v>
      </c>
      <c r="B39" s="3">
        <v>50</v>
      </c>
      <c r="C39">
        <v>8</v>
      </c>
      <c r="F39" t="s">
        <v>49</v>
      </c>
      <c r="G39" t="str">
        <f t="shared" si="1"/>
        <v>50mm</v>
      </c>
      <c r="H39">
        <f t="shared" si="0"/>
        <v>8</v>
      </c>
      <c r="I39">
        <f t="shared" si="2"/>
        <v>50</v>
      </c>
      <c r="J39">
        <v>8</v>
      </c>
      <c r="K39">
        <f t="shared" si="3"/>
        <v>0</v>
      </c>
      <c r="T39">
        <v>38</v>
      </c>
    </row>
    <row r="40" spans="1:20" hidden="1">
      <c r="A40" t="s">
        <v>50</v>
      </c>
      <c r="B40" s="3">
        <v>100</v>
      </c>
      <c r="C40">
        <v>1</v>
      </c>
      <c r="F40" t="s">
        <v>50</v>
      </c>
      <c r="G40" t="str">
        <f t="shared" si="1"/>
        <v>100mm</v>
      </c>
      <c r="H40">
        <f t="shared" si="0"/>
        <v>1</v>
      </c>
      <c r="I40">
        <f t="shared" si="2"/>
        <v>100</v>
      </c>
      <c r="J40">
        <v>1</v>
      </c>
      <c r="K40">
        <f t="shared" si="3"/>
        <v>0</v>
      </c>
      <c r="T40">
        <v>39</v>
      </c>
    </row>
    <row r="41" spans="1:20" hidden="1">
      <c r="A41" t="s">
        <v>51</v>
      </c>
      <c r="B41" s="3">
        <v>150</v>
      </c>
      <c r="C41">
        <v>3</v>
      </c>
      <c r="F41" t="s">
        <v>51</v>
      </c>
      <c r="G41" t="str">
        <f t="shared" si="1"/>
        <v>150mm</v>
      </c>
      <c r="H41">
        <f t="shared" si="0"/>
        <v>3</v>
      </c>
      <c r="I41">
        <f t="shared" si="2"/>
        <v>150</v>
      </c>
      <c r="J41">
        <v>3</v>
      </c>
      <c r="K41">
        <f t="shared" si="3"/>
        <v>0</v>
      </c>
      <c r="T41">
        <v>40</v>
      </c>
    </row>
    <row r="42" spans="1:20" hidden="1">
      <c r="A42" t="s">
        <v>52</v>
      </c>
      <c r="B42" s="3">
        <v>200</v>
      </c>
      <c r="C42">
        <v>1</v>
      </c>
      <c r="F42" t="s">
        <v>52</v>
      </c>
      <c r="G42" t="str">
        <f t="shared" si="1"/>
        <v>200mm</v>
      </c>
      <c r="H42">
        <f t="shared" si="0"/>
        <v>1</v>
      </c>
      <c r="I42">
        <f t="shared" si="2"/>
        <v>200</v>
      </c>
      <c r="J42">
        <v>1</v>
      </c>
      <c r="K42">
        <f t="shared" si="3"/>
        <v>0</v>
      </c>
      <c r="T42">
        <v>41</v>
      </c>
    </row>
    <row r="43" spans="1:20" hidden="1">
      <c r="A43" t="s">
        <v>53</v>
      </c>
      <c r="B43" s="3">
        <v>300</v>
      </c>
      <c r="C43">
        <v>1</v>
      </c>
      <c r="F43" t="s">
        <v>53</v>
      </c>
      <c r="G43" t="str">
        <f t="shared" si="1"/>
        <v>300mm</v>
      </c>
      <c r="H43">
        <f t="shared" si="0"/>
        <v>1</v>
      </c>
      <c r="I43">
        <f t="shared" si="2"/>
        <v>300</v>
      </c>
      <c r="J43">
        <v>1</v>
      </c>
      <c r="K43">
        <f t="shared" si="3"/>
        <v>0</v>
      </c>
      <c r="T43">
        <v>42</v>
      </c>
    </row>
    <row r="44" spans="1:20" hidden="1">
      <c r="A44" t="s">
        <v>54</v>
      </c>
      <c r="B44" s="3">
        <v>50</v>
      </c>
      <c r="C44">
        <v>24</v>
      </c>
      <c r="F44" t="s">
        <v>54</v>
      </c>
      <c r="G44" t="str">
        <f t="shared" si="1"/>
        <v>50mm</v>
      </c>
      <c r="H44">
        <f t="shared" si="0"/>
        <v>24</v>
      </c>
      <c r="I44">
        <f t="shared" si="2"/>
        <v>50</v>
      </c>
      <c r="J44">
        <v>24</v>
      </c>
      <c r="K44">
        <f t="shared" si="3"/>
        <v>0</v>
      </c>
      <c r="T44">
        <v>43</v>
      </c>
    </row>
    <row r="45" spans="1:20" hidden="1">
      <c r="A45" t="s">
        <v>55</v>
      </c>
      <c r="B45" s="3">
        <v>50</v>
      </c>
      <c r="C45">
        <v>29</v>
      </c>
      <c r="F45" t="s">
        <v>55</v>
      </c>
      <c r="G45" t="str">
        <f t="shared" si="1"/>
        <v>50mm</v>
      </c>
      <c r="H45">
        <f t="shared" si="0"/>
        <v>29</v>
      </c>
      <c r="I45">
        <f t="shared" si="2"/>
        <v>50</v>
      </c>
      <c r="J45">
        <v>29</v>
      </c>
      <c r="K45">
        <f t="shared" si="3"/>
        <v>0</v>
      </c>
      <c r="T45">
        <v>44</v>
      </c>
    </row>
    <row r="46" spans="1:20" hidden="1">
      <c r="A46" t="s">
        <v>56</v>
      </c>
      <c r="B46" s="3">
        <v>80</v>
      </c>
      <c r="C46">
        <v>21</v>
      </c>
      <c r="F46" t="s">
        <v>56</v>
      </c>
      <c r="G46" t="str">
        <f t="shared" si="1"/>
        <v>80mm</v>
      </c>
      <c r="H46">
        <f t="shared" si="0"/>
        <v>21</v>
      </c>
      <c r="I46">
        <f t="shared" si="2"/>
        <v>80</v>
      </c>
      <c r="J46">
        <v>21</v>
      </c>
      <c r="K46">
        <f t="shared" si="3"/>
        <v>0</v>
      </c>
      <c r="T46">
        <v>45</v>
      </c>
    </row>
    <row r="47" spans="1:20" hidden="1">
      <c r="A47" t="s">
        <v>57</v>
      </c>
      <c r="B47" s="3">
        <v>100</v>
      </c>
      <c r="C47">
        <v>3</v>
      </c>
      <c r="F47" t="s">
        <v>57</v>
      </c>
      <c r="G47" t="str">
        <f t="shared" si="1"/>
        <v>100mm</v>
      </c>
      <c r="H47">
        <f t="shared" si="0"/>
        <v>3</v>
      </c>
      <c r="I47">
        <f t="shared" si="2"/>
        <v>100</v>
      </c>
      <c r="J47">
        <v>3</v>
      </c>
      <c r="K47">
        <f t="shared" si="3"/>
        <v>0</v>
      </c>
      <c r="T47">
        <v>46</v>
      </c>
    </row>
    <row r="48" spans="1:20" hidden="1">
      <c r="A48" t="s">
        <v>58</v>
      </c>
      <c r="B48" s="3">
        <v>50</v>
      </c>
      <c r="C48">
        <v>2</v>
      </c>
      <c r="F48" t="s">
        <v>58</v>
      </c>
      <c r="G48" t="str">
        <f t="shared" si="1"/>
        <v>50mm</v>
      </c>
      <c r="H48">
        <f t="shared" si="0"/>
        <v>2</v>
      </c>
      <c r="I48">
        <f t="shared" si="2"/>
        <v>50</v>
      </c>
      <c r="J48">
        <v>2</v>
      </c>
      <c r="K48">
        <f t="shared" si="3"/>
        <v>0</v>
      </c>
      <c r="T48">
        <v>47</v>
      </c>
    </row>
    <row r="49" spans="1:20" hidden="1">
      <c r="A49" t="s">
        <v>59</v>
      </c>
      <c r="B49" s="3">
        <v>80</v>
      </c>
      <c r="C49">
        <v>2</v>
      </c>
      <c r="F49" t="s">
        <v>59</v>
      </c>
      <c r="G49" t="str">
        <f t="shared" si="1"/>
        <v>80mm</v>
      </c>
      <c r="H49">
        <f t="shared" si="0"/>
        <v>2</v>
      </c>
      <c r="I49">
        <f t="shared" si="2"/>
        <v>80</v>
      </c>
      <c r="J49">
        <v>2</v>
      </c>
      <c r="K49">
        <f t="shared" si="3"/>
        <v>0</v>
      </c>
      <c r="T49">
        <v>48</v>
      </c>
    </row>
    <row r="50" spans="1:20" hidden="1">
      <c r="A50" t="s">
        <v>60</v>
      </c>
      <c r="B50" s="3">
        <v>50</v>
      </c>
      <c r="C50">
        <v>1</v>
      </c>
      <c r="F50" t="s">
        <v>60</v>
      </c>
      <c r="G50" t="str">
        <f t="shared" si="1"/>
        <v>50mm</v>
      </c>
      <c r="H50">
        <f t="shared" si="0"/>
        <v>1</v>
      </c>
      <c r="I50">
        <f t="shared" si="2"/>
        <v>50</v>
      </c>
      <c r="J50">
        <v>1</v>
      </c>
      <c r="K50">
        <f t="shared" si="3"/>
        <v>0</v>
      </c>
      <c r="T50">
        <v>49</v>
      </c>
    </row>
    <row r="51" spans="1:20" hidden="1">
      <c r="A51" t="s">
        <v>61</v>
      </c>
      <c r="B51" s="3">
        <v>80</v>
      </c>
      <c r="C51">
        <v>1</v>
      </c>
      <c r="F51" t="s">
        <v>61</v>
      </c>
      <c r="G51" t="str">
        <f t="shared" si="1"/>
        <v>80mm</v>
      </c>
      <c r="H51">
        <f t="shared" si="0"/>
        <v>1</v>
      </c>
      <c r="I51">
        <f t="shared" si="2"/>
        <v>80</v>
      </c>
      <c r="J51">
        <v>1</v>
      </c>
      <c r="K51">
        <f t="shared" si="3"/>
        <v>0</v>
      </c>
      <c r="T51">
        <v>50</v>
      </c>
    </row>
    <row r="52" spans="1:20" hidden="1">
      <c r="A52" t="s">
        <v>62</v>
      </c>
      <c r="B52" s="5">
        <v>200</v>
      </c>
      <c r="C52">
        <v>2</v>
      </c>
      <c r="F52" t="s">
        <v>62</v>
      </c>
      <c r="G52" t="str">
        <f t="shared" si="1"/>
        <v>200mm</v>
      </c>
      <c r="H52">
        <f t="shared" si="0"/>
        <v>2</v>
      </c>
      <c r="I52">
        <f t="shared" si="2"/>
        <v>200</v>
      </c>
      <c r="J52">
        <v>2</v>
      </c>
      <c r="K52">
        <f t="shared" si="3"/>
        <v>0</v>
      </c>
      <c r="T52">
        <v>51</v>
      </c>
    </row>
    <row r="53" spans="1:20" hidden="1">
      <c r="A53" t="s">
        <v>63</v>
      </c>
      <c r="B53" s="5">
        <v>50</v>
      </c>
      <c r="C53">
        <v>2</v>
      </c>
      <c r="F53" t="s">
        <v>63</v>
      </c>
      <c r="G53" t="str">
        <f t="shared" si="1"/>
        <v>50mm</v>
      </c>
      <c r="H53">
        <f t="shared" si="0"/>
        <v>2</v>
      </c>
      <c r="I53">
        <f t="shared" si="2"/>
        <v>50</v>
      </c>
      <c r="J53">
        <v>2</v>
      </c>
      <c r="K53">
        <f t="shared" si="3"/>
        <v>0</v>
      </c>
      <c r="T53">
        <v>52</v>
      </c>
    </row>
    <row r="54" spans="1:20" hidden="1">
      <c r="A54" t="s">
        <v>64</v>
      </c>
      <c r="B54" s="5">
        <v>200</v>
      </c>
      <c r="C54">
        <v>2</v>
      </c>
      <c r="F54" t="s">
        <v>64</v>
      </c>
      <c r="G54" t="str">
        <f t="shared" si="1"/>
        <v>200mm</v>
      </c>
      <c r="H54">
        <f t="shared" si="0"/>
        <v>2</v>
      </c>
      <c r="I54">
        <f t="shared" si="2"/>
        <v>200</v>
      </c>
      <c r="J54">
        <v>2</v>
      </c>
      <c r="K54">
        <f t="shared" si="3"/>
        <v>0</v>
      </c>
      <c r="T54">
        <v>53</v>
      </c>
    </row>
    <row r="55" spans="1:20" hidden="1">
      <c r="A55" t="s">
        <v>65</v>
      </c>
      <c r="B55" s="5">
        <v>50</v>
      </c>
      <c r="C55">
        <v>4</v>
      </c>
      <c r="F55" t="s">
        <v>65</v>
      </c>
      <c r="G55" t="str">
        <f t="shared" si="1"/>
        <v>50mm</v>
      </c>
      <c r="H55">
        <f t="shared" si="0"/>
        <v>4</v>
      </c>
      <c r="I55">
        <f t="shared" si="2"/>
        <v>50</v>
      </c>
      <c r="J55">
        <v>4</v>
      </c>
      <c r="K55">
        <f t="shared" si="3"/>
        <v>0</v>
      </c>
      <c r="T55">
        <v>54</v>
      </c>
    </row>
    <row r="56" spans="1:20" hidden="1">
      <c r="A56" t="s">
        <v>66</v>
      </c>
      <c r="B56" s="5">
        <v>80</v>
      </c>
      <c r="C56">
        <v>2</v>
      </c>
      <c r="F56" t="s">
        <v>66</v>
      </c>
      <c r="G56" t="str">
        <f t="shared" si="1"/>
        <v>80mm</v>
      </c>
      <c r="H56">
        <f t="shared" si="0"/>
        <v>2</v>
      </c>
      <c r="I56">
        <f t="shared" si="2"/>
        <v>80</v>
      </c>
      <c r="J56">
        <v>2</v>
      </c>
      <c r="K56">
        <f t="shared" si="3"/>
        <v>0</v>
      </c>
      <c r="T56">
        <v>55</v>
      </c>
    </row>
    <row r="57" spans="1:20" hidden="1">
      <c r="A57" t="s">
        <v>67</v>
      </c>
      <c r="B57" s="5">
        <v>50</v>
      </c>
      <c r="C57">
        <v>2</v>
      </c>
      <c r="F57" t="s">
        <v>67</v>
      </c>
      <c r="G57" t="str">
        <f t="shared" si="1"/>
        <v>50mm</v>
      </c>
      <c r="H57">
        <f t="shared" si="0"/>
        <v>2</v>
      </c>
      <c r="I57">
        <f t="shared" si="2"/>
        <v>50</v>
      </c>
      <c r="J57">
        <v>2</v>
      </c>
      <c r="K57">
        <f t="shared" si="3"/>
        <v>0</v>
      </c>
      <c r="T57">
        <v>56</v>
      </c>
    </row>
    <row r="58" spans="1:20" hidden="1">
      <c r="A58" t="s">
        <v>68</v>
      </c>
      <c r="B58" s="5">
        <v>80</v>
      </c>
      <c r="C58">
        <v>2</v>
      </c>
      <c r="F58" t="s">
        <v>68</v>
      </c>
      <c r="G58" t="str">
        <f t="shared" si="1"/>
        <v>80mm</v>
      </c>
      <c r="H58">
        <f t="shared" si="0"/>
        <v>2</v>
      </c>
      <c r="I58">
        <f t="shared" si="2"/>
        <v>80</v>
      </c>
      <c r="J58">
        <v>2</v>
      </c>
      <c r="K58">
        <f t="shared" si="3"/>
        <v>0</v>
      </c>
      <c r="T58">
        <v>57</v>
      </c>
    </row>
    <row r="59" spans="1:20" hidden="1">
      <c r="A59" t="s">
        <v>69</v>
      </c>
      <c r="B59" s="5">
        <v>50</v>
      </c>
      <c r="C59">
        <v>2</v>
      </c>
      <c r="F59" t="s">
        <v>69</v>
      </c>
      <c r="G59" t="str">
        <f t="shared" si="1"/>
        <v>50mm</v>
      </c>
      <c r="H59">
        <f t="shared" si="0"/>
        <v>2</v>
      </c>
      <c r="I59">
        <f t="shared" si="2"/>
        <v>50</v>
      </c>
      <c r="J59">
        <v>2</v>
      </c>
      <c r="K59">
        <f t="shared" si="3"/>
        <v>0</v>
      </c>
      <c r="T59">
        <v>58</v>
      </c>
    </row>
    <row r="60" spans="1:20" hidden="1">
      <c r="A60" t="s">
        <v>70</v>
      </c>
      <c r="B60" s="5">
        <v>80</v>
      </c>
      <c r="C60">
        <v>3</v>
      </c>
      <c r="F60" t="s">
        <v>70</v>
      </c>
      <c r="G60" t="str">
        <f t="shared" si="1"/>
        <v>80mm</v>
      </c>
      <c r="H60">
        <f t="shared" si="0"/>
        <v>3</v>
      </c>
      <c r="I60">
        <f t="shared" si="2"/>
        <v>80</v>
      </c>
      <c r="J60">
        <v>3</v>
      </c>
      <c r="K60">
        <f t="shared" si="3"/>
        <v>0</v>
      </c>
      <c r="T60">
        <v>59</v>
      </c>
    </row>
    <row r="61" spans="1:20" hidden="1">
      <c r="A61" t="s">
        <v>71</v>
      </c>
      <c r="B61" s="5">
        <v>100</v>
      </c>
      <c r="C61">
        <v>2</v>
      </c>
      <c r="F61" t="s">
        <v>71</v>
      </c>
      <c r="G61" t="str">
        <f t="shared" si="1"/>
        <v>100mm</v>
      </c>
      <c r="H61">
        <f t="shared" si="0"/>
        <v>2</v>
      </c>
      <c r="I61">
        <f t="shared" si="2"/>
        <v>100</v>
      </c>
      <c r="J61">
        <v>2</v>
      </c>
      <c r="K61">
        <f t="shared" si="3"/>
        <v>0</v>
      </c>
      <c r="T61">
        <v>60</v>
      </c>
    </row>
    <row r="62" spans="1:20" hidden="1">
      <c r="A62" t="s">
        <v>72</v>
      </c>
      <c r="B62" s="5">
        <v>50</v>
      </c>
      <c r="C62">
        <v>7</v>
      </c>
      <c r="F62" t="s">
        <v>72</v>
      </c>
      <c r="G62" t="str">
        <f t="shared" si="1"/>
        <v>50mm</v>
      </c>
      <c r="H62">
        <f t="shared" si="0"/>
        <v>7</v>
      </c>
      <c r="I62">
        <f t="shared" si="2"/>
        <v>50</v>
      </c>
      <c r="J62">
        <v>7</v>
      </c>
      <c r="K62">
        <f t="shared" si="3"/>
        <v>0</v>
      </c>
      <c r="T62">
        <v>61</v>
      </c>
    </row>
    <row r="63" spans="1:20" hidden="1">
      <c r="A63" t="s">
        <v>73</v>
      </c>
      <c r="B63" s="5">
        <v>50</v>
      </c>
      <c r="C63">
        <v>2</v>
      </c>
      <c r="F63" t="s">
        <v>73</v>
      </c>
      <c r="G63" t="str">
        <f t="shared" si="1"/>
        <v>50mm</v>
      </c>
      <c r="H63">
        <f t="shared" si="0"/>
        <v>2</v>
      </c>
      <c r="I63">
        <f t="shared" si="2"/>
        <v>50</v>
      </c>
      <c r="J63">
        <v>2</v>
      </c>
      <c r="K63">
        <f t="shared" si="3"/>
        <v>0</v>
      </c>
      <c r="T63">
        <v>62</v>
      </c>
    </row>
    <row r="64" spans="1:20" hidden="1">
      <c r="A64" t="s">
        <v>74</v>
      </c>
      <c r="B64" s="5">
        <v>50</v>
      </c>
      <c r="C64">
        <v>2</v>
      </c>
      <c r="F64" t="s">
        <v>74</v>
      </c>
      <c r="G64" t="str">
        <f t="shared" si="1"/>
        <v>50mm</v>
      </c>
      <c r="H64">
        <f t="shared" si="0"/>
        <v>2</v>
      </c>
      <c r="I64">
        <f t="shared" si="2"/>
        <v>50</v>
      </c>
      <c r="J64">
        <v>2</v>
      </c>
      <c r="K64">
        <f t="shared" si="3"/>
        <v>0</v>
      </c>
      <c r="T64">
        <v>63</v>
      </c>
    </row>
    <row r="65" spans="1:20" hidden="1">
      <c r="A65" t="s">
        <v>75</v>
      </c>
      <c r="B65" s="5">
        <v>50</v>
      </c>
      <c r="C65">
        <v>22</v>
      </c>
      <c r="F65" t="s">
        <v>75</v>
      </c>
      <c r="G65" t="str">
        <f t="shared" si="1"/>
        <v>50mm</v>
      </c>
      <c r="H65">
        <f t="shared" si="0"/>
        <v>22</v>
      </c>
      <c r="I65">
        <f t="shared" si="2"/>
        <v>50</v>
      </c>
      <c r="J65">
        <v>22</v>
      </c>
      <c r="K65">
        <f t="shared" si="3"/>
        <v>0</v>
      </c>
      <c r="T65">
        <v>64</v>
      </c>
    </row>
    <row r="66" spans="1:20" hidden="1">
      <c r="A66" t="s">
        <v>76</v>
      </c>
      <c r="B66" s="5">
        <v>50</v>
      </c>
      <c r="C66">
        <v>2</v>
      </c>
      <c r="F66" t="s">
        <v>76</v>
      </c>
      <c r="G66" t="str">
        <f t="shared" si="1"/>
        <v>50mm</v>
      </c>
      <c r="H66">
        <f t="shared" ref="H66:H129" si="4">SUMIF(A:A,F66,C:C)-COUNTIF(L:L,F66)</f>
        <v>2</v>
      </c>
      <c r="I66">
        <f t="shared" si="2"/>
        <v>50</v>
      </c>
      <c r="J66">
        <v>2</v>
      </c>
      <c r="K66">
        <f t="shared" si="3"/>
        <v>0</v>
      </c>
      <c r="T66">
        <v>65</v>
      </c>
    </row>
    <row r="67" spans="1:20" hidden="1">
      <c r="A67" t="s">
        <v>77</v>
      </c>
      <c r="B67" s="5">
        <v>50</v>
      </c>
      <c r="C67">
        <v>2</v>
      </c>
      <c r="F67" t="s">
        <v>77</v>
      </c>
      <c r="G67" t="str">
        <f t="shared" ref="G67:G130" si="5">VLOOKUP(F67,A:B,2,FALSE)&amp;"mm"</f>
        <v>50mm</v>
      </c>
      <c r="H67">
        <f t="shared" si="4"/>
        <v>2</v>
      </c>
      <c r="I67">
        <f t="shared" ref="I67:I130" si="6">VLOOKUP(F67,A:B,2,FALSE)</f>
        <v>50</v>
      </c>
      <c r="J67">
        <v>2</v>
      </c>
      <c r="K67">
        <f t="shared" ref="K67:K130" si="7">H67-J67</f>
        <v>0</v>
      </c>
      <c r="T67">
        <v>66</v>
      </c>
    </row>
    <row r="68" spans="1:20" hidden="1">
      <c r="A68" t="s">
        <v>78</v>
      </c>
      <c r="B68" s="5">
        <v>80</v>
      </c>
      <c r="C68">
        <v>2</v>
      </c>
      <c r="F68" t="s">
        <v>78</v>
      </c>
      <c r="G68" t="str">
        <f t="shared" si="5"/>
        <v>80mm</v>
      </c>
      <c r="H68">
        <f t="shared" si="4"/>
        <v>2</v>
      </c>
      <c r="I68">
        <f t="shared" si="6"/>
        <v>80</v>
      </c>
      <c r="J68">
        <v>2</v>
      </c>
      <c r="K68">
        <f t="shared" si="7"/>
        <v>0</v>
      </c>
      <c r="T68">
        <v>67</v>
      </c>
    </row>
    <row r="69" spans="1:20" hidden="1">
      <c r="A69" t="s">
        <v>79</v>
      </c>
      <c r="B69" s="5">
        <v>50</v>
      </c>
      <c r="C69">
        <v>2</v>
      </c>
      <c r="F69" t="s">
        <v>79</v>
      </c>
      <c r="G69" t="str">
        <f t="shared" si="5"/>
        <v>50mm</v>
      </c>
      <c r="H69">
        <f t="shared" si="4"/>
        <v>2</v>
      </c>
      <c r="I69">
        <f t="shared" si="6"/>
        <v>50</v>
      </c>
      <c r="J69">
        <v>2</v>
      </c>
      <c r="K69">
        <f t="shared" si="7"/>
        <v>0</v>
      </c>
      <c r="T69">
        <v>68</v>
      </c>
    </row>
    <row r="70" spans="1:20" hidden="1">
      <c r="A70" t="s">
        <v>80</v>
      </c>
      <c r="B70" s="5">
        <v>100</v>
      </c>
      <c r="C70">
        <v>4</v>
      </c>
      <c r="F70" t="s">
        <v>80</v>
      </c>
      <c r="G70" t="str">
        <f t="shared" si="5"/>
        <v>100mm</v>
      </c>
      <c r="H70">
        <f t="shared" si="4"/>
        <v>4</v>
      </c>
      <c r="I70">
        <f t="shared" si="6"/>
        <v>100</v>
      </c>
      <c r="J70">
        <v>4</v>
      </c>
      <c r="K70">
        <f t="shared" si="7"/>
        <v>0</v>
      </c>
      <c r="T70">
        <v>69</v>
      </c>
    </row>
    <row r="71" spans="1:20" hidden="1">
      <c r="A71" t="s">
        <v>81</v>
      </c>
      <c r="B71" s="5">
        <v>100</v>
      </c>
      <c r="C71">
        <v>2</v>
      </c>
      <c r="F71" t="s">
        <v>81</v>
      </c>
      <c r="G71" t="str">
        <f t="shared" si="5"/>
        <v>100mm</v>
      </c>
      <c r="H71">
        <f t="shared" si="4"/>
        <v>2</v>
      </c>
      <c r="I71">
        <f t="shared" si="6"/>
        <v>100</v>
      </c>
      <c r="J71">
        <v>2</v>
      </c>
      <c r="K71">
        <f t="shared" si="7"/>
        <v>0</v>
      </c>
      <c r="T71">
        <v>70</v>
      </c>
    </row>
    <row r="72" spans="1:20" hidden="1">
      <c r="A72" t="s">
        <v>82</v>
      </c>
      <c r="B72" s="5">
        <v>200</v>
      </c>
      <c r="C72">
        <v>2</v>
      </c>
      <c r="F72" t="s">
        <v>82</v>
      </c>
      <c r="G72" t="str">
        <f t="shared" si="5"/>
        <v>200mm</v>
      </c>
      <c r="H72">
        <f t="shared" si="4"/>
        <v>2</v>
      </c>
      <c r="I72">
        <f t="shared" si="6"/>
        <v>200</v>
      </c>
      <c r="J72">
        <v>2</v>
      </c>
      <c r="K72">
        <f t="shared" si="7"/>
        <v>0</v>
      </c>
      <c r="T72">
        <v>71</v>
      </c>
    </row>
    <row r="73" spans="1:20" hidden="1">
      <c r="A73" t="s">
        <v>83</v>
      </c>
      <c r="B73" s="5">
        <v>250</v>
      </c>
      <c r="C73">
        <v>2</v>
      </c>
      <c r="F73" t="s">
        <v>83</v>
      </c>
      <c r="G73" t="str">
        <f t="shared" si="5"/>
        <v>250mm</v>
      </c>
      <c r="H73">
        <f t="shared" si="4"/>
        <v>2</v>
      </c>
      <c r="I73">
        <f t="shared" si="6"/>
        <v>250</v>
      </c>
      <c r="J73">
        <v>2</v>
      </c>
      <c r="K73">
        <f t="shared" si="7"/>
        <v>0</v>
      </c>
      <c r="T73">
        <v>72</v>
      </c>
    </row>
    <row r="74" spans="1:20" hidden="1">
      <c r="A74" t="s">
        <v>84</v>
      </c>
      <c r="B74" s="5">
        <v>50</v>
      </c>
      <c r="C74">
        <v>2</v>
      </c>
      <c r="F74" t="s">
        <v>84</v>
      </c>
      <c r="G74" t="str">
        <f t="shared" si="5"/>
        <v>50mm</v>
      </c>
      <c r="H74">
        <f t="shared" si="4"/>
        <v>2</v>
      </c>
      <c r="I74">
        <f t="shared" si="6"/>
        <v>50</v>
      </c>
      <c r="J74">
        <v>2</v>
      </c>
      <c r="K74">
        <f t="shared" si="7"/>
        <v>0</v>
      </c>
      <c r="T74">
        <v>73</v>
      </c>
    </row>
    <row r="75" spans="1:20" hidden="1">
      <c r="A75" t="s">
        <v>85</v>
      </c>
      <c r="B75" s="5">
        <v>80</v>
      </c>
      <c r="C75">
        <v>1</v>
      </c>
      <c r="F75" t="s">
        <v>85</v>
      </c>
      <c r="G75" t="str">
        <f t="shared" si="5"/>
        <v>80mm</v>
      </c>
      <c r="H75">
        <f t="shared" si="4"/>
        <v>1</v>
      </c>
      <c r="I75">
        <f t="shared" si="6"/>
        <v>80</v>
      </c>
      <c r="J75">
        <v>1</v>
      </c>
      <c r="K75">
        <f t="shared" si="7"/>
        <v>0</v>
      </c>
      <c r="T75">
        <v>74</v>
      </c>
    </row>
    <row r="76" spans="1:20" hidden="1">
      <c r="A76" t="s">
        <v>86</v>
      </c>
      <c r="B76" s="5">
        <v>50</v>
      </c>
      <c r="C76">
        <v>2</v>
      </c>
      <c r="F76" t="s">
        <v>86</v>
      </c>
      <c r="G76" t="str">
        <f t="shared" si="5"/>
        <v>50mm</v>
      </c>
      <c r="H76">
        <f t="shared" si="4"/>
        <v>2</v>
      </c>
      <c r="I76">
        <f t="shared" si="6"/>
        <v>50</v>
      </c>
      <c r="J76">
        <v>2</v>
      </c>
      <c r="K76">
        <f t="shared" si="7"/>
        <v>0</v>
      </c>
      <c r="T76">
        <v>75</v>
      </c>
    </row>
    <row r="77" spans="1:20" hidden="1">
      <c r="A77" t="s">
        <v>87</v>
      </c>
      <c r="B77" s="5">
        <v>50</v>
      </c>
      <c r="C77">
        <v>5</v>
      </c>
      <c r="F77" t="s">
        <v>87</v>
      </c>
      <c r="G77" t="str">
        <f t="shared" si="5"/>
        <v>50mm</v>
      </c>
      <c r="H77">
        <f t="shared" si="4"/>
        <v>5</v>
      </c>
      <c r="I77">
        <f t="shared" si="6"/>
        <v>50</v>
      </c>
      <c r="J77">
        <v>5</v>
      </c>
      <c r="K77">
        <f t="shared" si="7"/>
        <v>0</v>
      </c>
      <c r="T77">
        <v>76</v>
      </c>
    </row>
    <row r="78" spans="1:20" hidden="1">
      <c r="A78" t="s">
        <v>88</v>
      </c>
      <c r="B78" s="5">
        <v>80</v>
      </c>
      <c r="C78">
        <v>2</v>
      </c>
      <c r="F78" t="s">
        <v>88</v>
      </c>
      <c r="G78" t="str">
        <f t="shared" si="5"/>
        <v>80mm</v>
      </c>
      <c r="H78">
        <f t="shared" si="4"/>
        <v>2</v>
      </c>
      <c r="I78">
        <f t="shared" si="6"/>
        <v>80</v>
      </c>
      <c r="J78">
        <v>2</v>
      </c>
      <c r="K78">
        <f t="shared" si="7"/>
        <v>0</v>
      </c>
      <c r="T78">
        <v>77</v>
      </c>
    </row>
    <row r="79" spans="1:20" hidden="1">
      <c r="A79" t="s">
        <v>89</v>
      </c>
      <c r="B79" s="5">
        <v>100</v>
      </c>
      <c r="C79">
        <v>3</v>
      </c>
      <c r="F79" t="s">
        <v>89</v>
      </c>
      <c r="G79" t="str">
        <f t="shared" si="5"/>
        <v>100mm</v>
      </c>
      <c r="H79">
        <f t="shared" si="4"/>
        <v>3</v>
      </c>
      <c r="I79">
        <f t="shared" si="6"/>
        <v>100</v>
      </c>
      <c r="J79">
        <v>3</v>
      </c>
      <c r="K79">
        <f t="shared" si="7"/>
        <v>0</v>
      </c>
      <c r="T79">
        <v>78</v>
      </c>
    </row>
    <row r="80" spans="1:20" hidden="1">
      <c r="A80" t="s">
        <v>90</v>
      </c>
      <c r="B80" s="5">
        <v>150</v>
      </c>
      <c r="C80">
        <v>2</v>
      </c>
      <c r="F80" t="s">
        <v>90</v>
      </c>
      <c r="G80" t="str">
        <f t="shared" si="5"/>
        <v>150mm</v>
      </c>
      <c r="H80">
        <f t="shared" si="4"/>
        <v>2</v>
      </c>
      <c r="I80">
        <f t="shared" si="6"/>
        <v>150</v>
      </c>
      <c r="J80">
        <v>2</v>
      </c>
      <c r="K80">
        <f t="shared" si="7"/>
        <v>0</v>
      </c>
      <c r="T80">
        <v>79</v>
      </c>
    </row>
    <row r="81" spans="1:20" hidden="1">
      <c r="A81" t="s">
        <v>91</v>
      </c>
      <c r="B81" s="5">
        <v>50</v>
      </c>
      <c r="C81">
        <v>1</v>
      </c>
      <c r="F81" t="s">
        <v>91</v>
      </c>
      <c r="G81" t="str">
        <f t="shared" si="5"/>
        <v>50mm</v>
      </c>
      <c r="H81">
        <f t="shared" si="4"/>
        <v>1</v>
      </c>
      <c r="I81">
        <f t="shared" si="6"/>
        <v>50</v>
      </c>
      <c r="J81">
        <v>1</v>
      </c>
      <c r="K81">
        <f t="shared" si="7"/>
        <v>0</v>
      </c>
      <c r="T81">
        <v>80</v>
      </c>
    </row>
    <row r="82" spans="1:20" hidden="1">
      <c r="A82" t="s">
        <v>92</v>
      </c>
      <c r="B82" s="5">
        <v>50</v>
      </c>
      <c r="C82">
        <v>1</v>
      </c>
      <c r="F82" t="s">
        <v>92</v>
      </c>
      <c r="G82" t="str">
        <f t="shared" si="5"/>
        <v>50mm</v>
      </c>
      <c r="H82">
        <f t="shared" si="4"/>
        <v>1</v>
      </c>
      <c r="I82">
        <f t="shared" si="6"/>
        <v>50</v>
      </c>
      <c r="J82">
        <v>1</v>
      </c>
      <c r="K82">
        <f t="shared" si="7"/>
        <v>0</v>
      </c>
      <c r="T82">
        <v>81</v>
      </c>
    </row>
    <row r="83" spans="1:20" hidden="1">
      <c r="A83" t="s">
        <v>93</v>
      </c>
      <c r="B83" s="5">
        <v>50</v>
      </c>
      <c r="C83">
        <v>3</v>
      </c>
      <c r="F83" t="s">
        <v>93</v>
      </c>
      <c r="G83" t="str">
        <f t="shared" si="5"/>
        <v>50mm</v>
      </c>
      <c r="H83">
        <f t="shared" si="4"/>
        <v>3</v>
      </c>
      <c r="I83">
        <f t="shared" si="6"/>
        <v>50</v>
      </c>
      <c r="J83">
        <v>3</v>
      </c>
      <c r="K83">
        <f t="shared" si="7"/>
        <v>0</v>
      </c>
      <c r="T83">
        <v>82</v>
      </c>
    </row>
    <row r="84" spans="1:20" hidden="1">
      <c r="A84" t="s">
        <v>94</v>
      </c>
      <c r="B84" s="5">
        <v>80</v>
      </c>
      <c r="C84">
        <v>2</v>
      </c>
      <c r="F84" t="s">
        <v>94</v>
      </c>
      <c r="G84" t="str">
        <f t="shared" si="5"/>
        <v>80mm</v>
      </c>
      <c r="H84">
        <f t="shared" si="4"/>
        <v>2</v>
      </c>
      <c r="I84">
        <f t="shared" si="6"/>
        <v>80</v>
      </c>
      <c r="J84">
        <v>2</v>
      </c>
      <c r="K84">
        <f t="shared" si="7"/>
        <v>0</v>
      </c>
      <c r="T84">
        <v>83</v>
      </c>
    </row>
    <row r="85" spans="1:20" hidden="1">
      <c r="A85" t="s">
        <v>95</v>
      </c>
      <c r="B85" s="5">
        <v>100</v>
      </c>
      <c r="C85">
        <v>1</v>
      </c>
      <c r="F85" t="s">
        <v>95</v>
      </c>
      <c r="G85" t="str">
        <f t="shared" si="5"/>
        <v>100mm</v>
      </c>
      <c r="H85">
        <f t="shared" si="4"/>
        <v>1</v>
      </c>
      <c r="I85">
        <f t="shared" si="6"/>
        <v>100</v>
      </c>
      <c r="J85">
        <v>1</v>
      </c>
      <c r="K85">
        <f t="shared" si="7"/>
        <v>0</v>
      </c>
      <c r="T85">
        <v>84</v>
      </c>
    </row>
    <row r="86" spans="1:20" hidden="1">
      <c r="A86" t="s">
        <v>96</v>
      </c>
      <c r="B86" s="5">
        <v>50</v>
      </c>
      <c r="C86">
        <v>4</v>
      </c>
      <c r="F86" t="s">
        <v>96</v>
      </c>
      <c r="G86" t="str">
        <f t="shared" si="5"/>
        <v>50mm</v>
      </c>
      <c r="H86">
        <f t="shared" si="4"/>
        <v>4</v>
      </c>
      <c r="I86">
        <f t="shared" si="6"/>
        <v>50</v>
      </c>
      <c r="J86">
        <v>4</v>
      </c>
      <c r="K86">
        <f t="shared" si="7"/>
        <v>0</v>
      </c>
      <c r="T86">
        <v>85</v>
      </c>
    </row>
    <row r="87" spans="1:20" hidden="1">
      <c r="A87" t="s">
        <v>97</v>
      </c>
      <c r="B87" s="5">
        <v>80</v>
      </c>
      <c r="C87">
        <v>3</v>
      </c>
      <c r="F87" t="s">
        <v>97</v>
      </c>
      <c r="G87" t="str">
        <f t="shared" si="5"/>
        <v>80mm</v>
      </c>
      <c r="H87">
        <f t="shared" si="4"/>
        <v>3</v>
      </c>
      <c r="I87">
        <f t="shared" si="6"/>
        <v>80</v>
      </c>
      <c r="J87">
        <v>3</v>
      </c>
      <c r="K87">
        <f t="shared" si="7"/>
        <v>0</v>
      </c>
      <c r="T87">
        <v>86</v>
      </c>
    </row>
    <row r="88" spans="1:20" hidden="1">
      <c r="A88" t="s">
        <v>98</v>
      </c>
      <c r="B88" s="5">
        <v>150</v>
      </c>
      <c r="C88">
        <v>2</v>
      </c>
      <c r="F88" t="s">
        <v>98</v>
      </c>
      <c r="G88" t="str">
        <f t="shared" si="5"/>
        <v>150mm</v>
      </c>
      <c r="H88">
        <f t="shared" si="4"/>
        <v>2</v>
      </c>
      <c r="I88">
        <f t="shared" si="6"/>
        <v>150</v>
      </c>
      <c r="J88">
        <v>2</v>
      </c>
      <c r="K88">
        <f t="shared" si="7"/>
        <v>0</v>
      </c>
      <c r="T88">
        <v>87</v>
      </c>
    </row>
    <row r="89" spans="1:20" hidden="1">
      <c r="A89" t="s">
        <v>99</v>
      </c>
      <c r="B89" s="5">
        <v>50</v>
      </c>
      <c r="C89">
        <v>1</v>
      </c>
      <c r="F89" t="s">
        <v>99</v>
      </c>
      <c r="G89" t="str">
        <f t="shared" si="5"/>
        <v>50mm</v>
      </c>
      <c r="H89">
        <f t="shared" si="4"/>
        <v>1</v>
      </c>
      <c r="I89">
        <f t="shared" si="6"/>
        <v>50</v>
      </c>
      <c r="J89">
        <v>1</v>
      </c>
      <c r="K89">
        <f t="shared" si="7"/>
        <v>0</v>
      </c>
      <c r="T89">
        <v>88</v>
      </c>
    </row>
    <row r="90" spans="1:20" hidden="1">
      <c r="A90" t="s">
        <v>100</v>
      </c>
      <c r="B90" s="5">
        <v>80</v>
      </c>
      <c r="C90">
        <v>3</v>
      </c>
      <c r="F90" t="s">
        <v>100</v>
      </c>
      <c r="G90" t="str">
        <f t="shared" si="5"/>
        <v>80mm</v>
      </c>
      <c r="H90">
        <f t="shared" si="4"/>
        <v>3</v>
      </c>
      <c r="I90">
        <f t="shared" si="6"/>
        <v>80</v>
      </c>
      <c r="J90">
        <v>3</v>
      </c>
      <c r="K90">
        <f t="shared" si="7"/>
        <v>0</v>
      </c>
      <c r="T90">
        <v>89</v>
      </c>
    </row>
    <row r="91" spans="1:20" hidden="1">
      <c r="A91" t="s">
        <v>101</v>
      </c>
      <c r="B91" s="5">
        <v>50</v>
      </c>
      <c r="C91">
        <v>5</v>
      </c>
      <c r="F91" t="s">
        <v>101</v>
      </c>
      <c r="G91" t="str">
        <f t="shared" si="5"/>
        <v>50mm</v>
      </c>
      <c r="H91">
        <f t="shared" si="4"/>
        <v>5</v>
      </c>
      <c r="I91">
        <f t="shared" si="6"/>
        <v>50</v>
      </c>
      <c r="J91">
        <v>5</v>
      </c>
      <c r="K91">
        <f t="shared" si="7"/>
        <v>0</v>
      </c>
      <c r="T91">
        <v>90</v>
      </c>
    </row>
    <row r="92" spans="1:20">
      <c r="A92" t="s">
        <v>102</v>
      </c>
      <c r="B92" s="5">
        <v>200</v>
      </c>
      <c r="C92">
        <v>3</v>
      </c>
      <c r="F92" t="s">
        <v>102</v>
      </c>
      <c r="G92" t="str">
        <f t="shared" si="5"/>
        <v>200mm</v>
      </c>
      <c r="H92">
        <f t="shared" si="4"/>
        <v>3</v>
      </c>
      <c r="I92">
        <f t="shared" si="6"/>
        <v>200</v>
      </c>
      <c r="J92">
        <v>0</v>
      </c>
      <c r="K92">
        <f t="shared" si="7"/>
        <v>3</v>
      </c>
      <c r="T92">
        <v>91</v>
      </c>
    </row>
    <row r="93" spans="1:20" hidden="1">
      <c r="A93" t="s">
        <v>103</v>
      </c>
      <c r="B93" s="5">
        <v>50</v>
      </c>
      <c r="C93">
        <v>1</v>
      </c>
      <c r="F93" t="s">
        <v>103</v>
      </c>
      <c r="G93" t="str">
        <f t="shared" si="5"/>
        <v>50mm</v>
      </c>
      <c r="H93">
        <f t="shared" si="4"/>
        <v>1</v>
      </c>
      <c r="I93">
        <f t="shared" si="6"/>
        <v>50</v>
      </c>
      <c r="J93">
        <v>1</v>
      </c>
      <c r="K93">
        <f t="shared" si="7"/>
        <v>0</v>
      </c>
      <c r="T93">
        <v>92</v>
      </c>
    </row>
    <row r="94" spans="1:20" hidden="1">
      <c r="A94" t="s">
        <v>104</v>
      </c>
      <c r="B94" s="5">
        <v>50</v>
      </c>
      <c r="C94">
        <v>1</v>
      </c>
      <c r="F94" t="s">
        <v>104</v>
      </c>
      <c r="G94" t="str">
        <f t="shared" si="5"/>
        <v>50mm</v>
      </c>
      <c r="H94">
        <f t="shared" si="4"/>
        <v>1</v>
      </c>
      <c r="I94">
        <f t="shared" si="6"/>
        <v>50</v>
      </c>
      <c r="J94">
        <v>1</v>
      </c>
      <c r="K94">
        <f t="shared" si="7"/>
        <v>0</v>
      </c>
      <c r="T94">
        <v>93</v>
      </c>
    </row>
    <row r="95" spans="1:20" hidden="1">
      <c r="A95" t="s">
        <v>105</v>
      </c>
      <c r="B95" s="5">
        <v>50</v>
      </c>
      <c r="C95">
        <v>2</v>
      </c>
      <c r="F95" t="s">
        <v>105</v>
      </c>
      <c r="G95" t="str">
        <f t="shared" si="5"/>
        <v>50mm</v>
      </c>
      <c r="H95">
        <f t="shared" si="4"/>
        <v>2</v>
      </c>
      <c r="I95">
        <f t="shared" si="6"/>
        <v>50</v>
      </c>
      <c r="J95">
        <v>2</v>
      </c>
      <c r="K95">
        <f t="shared" si="7"/>
        <v>0</v>
      </c>
      <c r="T95">
        <v>94</v>
      </c>
    </row>
    <row r="96" spans="1:20">
      <c r="A96" t="s">
        <v>106</v>
      </c>
      <c r="B96" s="5">
        <v>50</v>
      </c>
      <c r="C96">
        <v>92</v>
      </c>
      <c r="F96" t="s">
        <v>106</v>
      </c>
      <c r="G96" t="str">
        <f t="shared" si="5"/>
        <v>50mm</v>
      </c>
      <c r="H96">
        <f t="shared" si="4"/>
        <v>92</v>
      </c>
      <c r="I96">
        <f t="shared" si="6"/>
        <v>50</v>
      </c>
      <c r="J96">
        <v>77</v>
      </c>
      <c r="K96">
        <f t="shared" si="7"/>
        <v>15</v>
      </c>
      <c r="T96">
        <v>95</v>
      </c>
    </row>
    <row r="97" spans="1:20" hidden="1">
      <c r="A97" t="s">
        <v>107</v>
      </c>
      <c r="B97" s="5">
        <v>80</v>
      </c>
      <c r="C97">
        <v>27</v>
      </c>
      <c r="F97" t="s">
        <v>107</v>
      </c>
      <c r="G97" t="str">
        <f t="shared" si="5"/>
        <v>80mm</v>
      </c>
      <c r="H97">
        <f t="shared" si="4"/>
        <v>27</v>
      </c>
      <c r="I97">
        <f t="shared" si="6"/>
        <v>80</v>
      </c>
      <c r="J97">
        <v>27</v>
      </c>
      <c r="K97">
        <f t="shared" si="7"/>
        <v>0</v>
      </c>
      <c r="T97">
        <v>96</v>
      </c>
    </row>
    <row r="98" spans="1:20" hidden="1">
      <c r="A98" t="s">
        <v>108</v>
      </c>
      <c r="B98" s="5">
        <v>150</v>
      </c>
      <c r="C98">
        <v>1</v>
      </c>
      <c r="F98" t="s">
        <v>108</v>
      </c>
      <c r="G98" t="str">
        <f t="shared" si="5"/>
        <v>150mm</v>
      </c>
      <c r="H98">
        <f t="shared" si="4"/>
        <v>1</v>
      </c>
      <c r="I98">
        <f t="shared" si="6"/>
        <v>150</v>
      </c>
      <c r="J98">
        <v>1</v>
      </c>
      <c r="K98">
        <f t="shared" si="7"/>
        <v>0</v>
      </c>
      <c r="T98">
        <v>97</v>
      </c>
    </row>
    <row r="99" spans="1:20">
      <c r="A99" t="s">
        <v>109</v>
      </c>
      <c r="B99" s="5">
        <v>50</v>
      </c>
      <c r="C99">
        <v>1</v>
      </c>
      <c r="F99" t="s">
        <v>109</v>
      </c>
      <c r="G99" t="str">
        <f t="shared" si="5"/>
        <v>50mm</v>
      </c>
      <c r="H99">
        <f t="shared" si="4"/>
        <v>1</v>
      </c>
      <c r="I99">
        <f t="shared" si="6"/>
        <v>50</v>
      </c>
      <c r="J99">
        <v>0</v>
      </c>
      <c r="K99">
        <f t="shared" si="7"/>
        <v>1</v>
      </c>
      <c r="T99">
        <v>98</v>
      </c>
    </row>
    <row r="100" spans="1:20">
      <c r="A100" t="s">
        <v>110</v>
      </c>
      <c r="B100" s="5">
        <v>200</v>
      </c>
      <c r="C100">
        <v>1</v>
      </c>
      <c r="F100" t="s">
        <v>110</v>
      </c>
      <c r="G100" t="str">
        <f t="shared" si="5"/>
        <v>200mm</v>
      </c>
      <c r="H100">
        <f t="shared" si="4"/>
        <v>1</v>
      </c>
      <c r="I100">
        <f t="shared" si="6"/>
        <v>200</v>
      </c>
      <c r="J100">
        <v>0</v>
      </c>
      <c r="K100">
        <f t="shared" si="7"/>
        <v>1</v>
      </c>
      <c r="T100">
        <v>99</v>
      </c>
    </row>
    <row r="101" spans="1:20" hidden="1">
      <c r="A101" t="s">
        <v>111</v>
      </c>
      <c r="B101" s="5">
        <v>100</v>
      </c>
      <c r="C101">
        <v>2</v>
      </c>
      <c r="F101" t="s">
        <v>111</v>
      </c>
      <c r="G101" t="str">
        <f t="shared" si="5"/>
        <v>100mm</v>
      </c>
      <c r="H101">
        <f t="shared" si="4"/>
        <v>2</v>
      </c>
      <c r="I101">
        <f t="shared" si="6"/>
        <v>100</v>
      </c>
      <c r="J101">
        <v>2</v>
      </c>
      <c r="K101">
        <f t="shared" si="7"/>
        <v>0</v>
      </c>
      <c r="T101">
        <v>100</v>
      </c>
    </row>
    <row r="102" spans="1:20">
      <c r="A102" t="s">
        <v>112</v>
      </c>
      <c r="B102" s="5">
        <v>80</v>
      </c>
      <c r="C102">
        <v>2</v>
      </c>
      <c r="F102" t="s">
        <v>112</v>
      </c>
      <c r="G102" t="str">
        <f t="shared" si="5"/>
        <v>80mm</v>
      </c>
      <c r="H102">
        <f t="shared" si="4"/>
        <v>2</v>
      </c>
      <c r="I102">
        <f t="shared" si="6"/>
        <v>80</v>
      </c>
      <c r="J102">
        <v>0</v>
      </c>
      <c r="K102">
        <f t="shared" si="7"/>
        <v>2</v>
      </c>
      <c r="T102">
        <v>101</v>
      </c>
    </row>
    <row r="103" spans="1:20">
      <c r="A103" t="s">
        <v>113</v>
      </c>
      <c r="B103" s="5">
        <v>80</v>
      </c>
      <c r="C103">
        <v>1</v>
      </c>
      <c r="F103" t="s">
        <v>113</v>
      </c>
      <c r="G103" t="str">
        <f t="shared" si="5"/>
        <v>80mm</v>
      </c>
      <c r="H103">
        <f t="shared" si="4"/>
        <v>1</v>
      </c>
      <c r="I103">
        <f t="shared" si="6"/>
        <v>80</v>
      </c>
      <c r="J103">
        <v>0</v>
      </c>
      <c r="K103">
        <f t="shared" si="7"/>
        <v>1</v>
      </c>
      <c r="T103">
        <v>102</v>
      </c>
    </row>
    <row r="104" spans="1:20" hidden="1">
      <c r="A104" t="s">
        <v>114</v>
      </c>
      <c r="B104" s="5">
        <v>100</v>
      </c>
      <c r="C104">
        <v>2</v>
      </c>
      <c r="F104" t="s">
        <v>114</v>
      </c>
      <c r="G104" t="str">
        <f t="shared" si="5"/>
        <v>100mm</v>
      </c>
      <c r="H104">
        <f t="shared" si="4"/>
        <v>6</v>
      </c>
      <c r="I104">
        <f t="shared" si="6"/>
        <v>100</v>
      </c>
      <c r="J104">
        <v>6</v>
      </c>
      <c r="K104">
        <f t="shared" si="7"/>
        <v>0</v>
      </c>
      <c r="T104">
        <v>103</v>
      </c>
    </row>
    <row r="105" spans="1:20">
      <c r="A105" t="s">
        <v>114</v>
      </c>
      <c r="B105" s="5">
        <v>150</v>
      </c>
      <c r="C105">
        <v>4</v>
      </c>
      <c r="F105" t="s">
        <v>115</v>
      </c>
      <c r="G105" t="str">
        <f t="shared" si="5"/>
        <v>200mm</v>
      </c>
      <c r="H105">
        <f t="shared" si="4"/>
        <v>1</v>
      </c>
      <c r="I105">
        <f t="shared" si="6"/>
        <v>200</v>
      </c>
      <c r="J105">
        <v>0</v>
      </c>
      <c r="K105">
        <f t="shared" si="7"/>
        <v>1</v>
      </c>
      <c r="T105">
        <v>104</v>
      </c>
    </row>
    <row r="106" spans="1:20" hidden="1">
      <c r="A106" t="s">
        <v>115</v>
      </c>
      <c r="B106" s="5">
        <v>200</v>
      </c>
      <c r="C106">
        <v>1</v>
      </c>
      <c r="F106" t="s">
        <v>116</v>
      </c>
      <c r="G106" t="str">
        <f t="shared" si="5"/>
        <v>250mm</v>
      </c>
      <c r="H106">
        <f t="shared" si="4"/>
        <v>1</v>
      </c>
      <c r="I106">
        <f t="shared" si="6"/>
        <v>250</v>
      </c>
      <c r="J106">
        <v>1</v>
      </c>
      <c r="K106">
        <f t="shared" si="7"/>
        <v>0</v>
      </c>
      <c r="T106">
        <v>105</v>
      </c>
    </row>
    <row r="107" spans="1:20">
      <c r="A107" t="s">
        <v>116</v>
      </c>
      <c r="B107" s="5">
        <v>250</v>
      </c>
      <c r="C107">
        <v>1</v>
      </c>
      <c r="F107" t="s">
        <v>117</v>
      </c>
      <c r="G107" t="str">
        <f t="shared" si="5"/>
        <v>80mm</v>
      </c>
      <c r="H107">
        <f t="shared" si="4"/>
        <v>4</v>
      </c>
      <c r="I107">
        <f t="shared" si="6"/>
        <v>80</v>
      </c>
      <c r="J107">
        <v>0</v>
      </c>
      <c r="K107">
        <f t="shared" si="7"/>
        <v>4</v>
      </c>
      <c r="T107">
        <v>106</v>
      </c>
    </row>
    <row r="108" spans="1:20" hidden="1">
      <c r="A108" t="s">
        <v>117</v>
      </c>
      <c r="B108" s="5">
        <v>80</v>
      </c>
      <c r="C108">
        <v>4</v>
      </c>
      <c r="F108" t="s">
        <v>118</v>
      </c>
      <c r="G108" t="str">
        <f t="shared" si="5"/>
        <v>300mm</v>
      </c>
      <c r="H108">
        <f t="shared" si="4"/>
        <v>1</v>
      </c>
      <c r="I108">
        <f t="shared" si="6"/>
        <v>300</v>
      </c>
      <c r="J108">
        <v>1</v>
      </c>
      <c r="K108">
        <f t="shared" si="7"/>
        <v>0</v>
      </c>
      <c r="T108">
        <v>107</v>
      </c>
    </row>
    <row r="109" spans="1:20">
      <c r="A109" t="s">
        <v>118</v>
      </c>
      <c r="B109" s="5">
        <v>300</v>
      </c>
      <c r="C109">
        <v>1</v>
      </c>
      <c r="F109" t="s">
        <v>119</v>
      </c>
      <c r="G109" t="str">
        <f t="shared" si="5"/>
        <v>80mm</v>
      </c>
      <c r="H109">
        <f t="shared" si="4"/>
        <v>1</v>
      </c>
      <c r="I109">
        <f t="shared" si="6"/>
        <v>80</v>
      </c>
      <c r="J109">
        <v>0</v>
      </c>
      <c r="K109">
        <f t="shared" si="7"/>
        <v>1</v>
      </c>
      <c r="T109">
        <v>108</v>
      </c>
    </row>
    <row r="110" spans="1:20">
      <c r="A110" t="s">
        <v>119</v>
      </c>
      <c r="B110" s="5">
        <v>80</v>
      </c>
      <c r="C110">
        <v>1</v>
      </c>
      <c r="F110" t="s">
        <v>120</v>
      </c>
      <c r="G110" t="str">
        <f t="shared" si="5"/>
        <v>50mm</v>
      </c>
      <c r="H110">
        <f t="shared" si="4"/>
        <v>4</v>
      </c>
      <c r="I110">
        <f t="shared" si="6"/>
        <v>50</v>
      </c>
      <c r="J110">
        <v>0</v>
      </c>
      <c r="K110">
        <f t="shared" si="7"/>
        <v>4</v>
      </c>
      <c r="T110">
        <v>109</v>
      </c>
    </row>
    <row r="111" spans="1:20" hidden="1">
      <c r="A111" t="s">
        <v>120</v>
      </c>
      <c r="B111" s="5">
        <v>50</v>
      </c>
      <c r="C111">
        <v>4</v>
      </c>
      <c r="F111" t="s">
        <v>121</v>
      </c>
      <c r="G111" t="str">
        <f t="shared" si="5"/>
        <v>100mm</v>
      </c>
      <c r="H111">
        <f t="shared" si="4"/>
        <v>1</v>
      </c>
      <c r="I111">
        <f t="shared" si="6"/>
        <v>100</v>
      </c>
      <c r="J111">
        <v>1</v>
      </c>
      <c r="K111">
        <f t="shared" si="7"/>
        <v>0</v>
      </c>
      <c r="T111">
        <v>110</v>
      </c>
    </row>
    <row r="112" spans="1:20">
      <c r="A112" t="s">
        <v>121</v>
      </c>
      <c r="B112" s="5">
        <v>100</v>
      </c>
      <c r="C112">
        <v>1</v>
      </c>
      <c r="F112" t="s">
        <v>122</v>
      </c>
      <c r="G112" t="str">
        <f t="shared" si="5"/>
        <v>80mm</v>
      </c>
      <c r="H112">
        <f t="shared" si="4"/>
        <v>1</v>
      </c>
      <c r="I112">
        <f t="shared" si="6"/>
        <v>80</v>
      </c>
      <c r="J112">
        <v>0</v>
      </c>
      <c r="K112">
        <f t="shared" si="7"/>
        <v>1</v>
      </c>
      <c r="T112">
        <v>111</v>
      </c>
    </row>
    <row r="113" spans="1:20" hidden="1">
      <c r="A113" t="s">
        <v>122</v>
      </c>
      <c r="B113" s="5">
        <v>80</v>
      </c>
      <c r="C113">
        <v>1</v>
      </c>
      <c r="F113" t="s">
        <v>123</v>
      </c>
      <c r="G113" t="str">
        <f t="shared" si="5"/>
        <v>100mm</v>
      </c>
      <c r="H113">
        <f t="shared" si="4"/>
        <v>1</v>
      </c>
      <c r="I113">
        <f t="shared" si="6"/>
        <v>100</v>
      </c>
      <c r="J113">
        <v>1</v>
      </c>
      <c r="K113">
        <f t="shared" si="7"/>
        <v>0</v>
      </c>
      <c r="T113">
        <v>112</v>
      </c>
    </row>
    <row r="114" spans="1:20" hidden="1">
      <c r="A114" t="s">
        <v>123</v>
      </c>
      <c r="B114" s="5">
        <v>100</v>
      </c>
      <c r="C114">
        <v>1</v>
      </c>
      <c r="F114" t="s">
        <v>124</v>
      </c>
      <c r="G114" t="str">
        <f t="shared" si="5"/>
        <v>150mm</v>
      </c>
      <c r="H114">
        <f t="shared" si="4"/>
        <v>2</v>
      </c>
      <c r="I114">
        <f t="shared" si="6"/>
        <v>150</v>
      </c>
      <c r="J114">
        <v>2</v>
      </c>
      <c r="K114">
        <f t="shared" si="7"/>
        <v>0</v>
      </c>
      <c r="T114">
        <v>113</v>
      </c>
    </row>
    <row r="115" spans="1:20">
      <c r="A115" t="s">
        <v>124</v>
      </c>
      <c r="B115" s="5">
        <v>150</v>
      </c>
      <c r="C115">
        <v>2</v>
      </c>
      <c r="F115" t="s">
        <v>125</v>
      </c>
      <c r="G115" t="str">
        <f t="shared" si="5"/>
        <v>80mm</v>
      </c>
      <c r="H115">
        <f t="shared" si="4"/>
        <v>1</v>
      </c>
      <c r="I115">
        <f t="shared" si="6"/>
        <v>80</v>
      </c>
      <c r="J115">
        <v>0</v>
      </c>
      <c r="K115">
        <f t="shared" si="7"/>
        <v>1</v>
      </c>
      <c r="T115">
        <v>114</v>
      </c>
    </row>
    <row r="116" spans="1:20" hidden="1">
      <c r="A116" t="s">
        <v>125</v>
      </c>
      <c r="B116" s="5">
        <v>80</v>
      </c>
      <c r="C116">
        <v>1</v>
      </c>
      <c r="F116" t="s">
        <v>126</v>
      </c>
      <c r="G116" t="str">
        <f t="shared" si="5"/>
        <v>250mm</v>
      </c>
      <c r="H116">
        <f t="shared" si="4"/>
        <v>1</v>
      </c>
      <c r="I116">
        <f t="shared" si="6"/>
        <v>250</v>
      </c>
      <c r="J116">
        <v>1</v>
      </c>
      <c r="K116">
        <f t="shared" si="7"/>
        <v>0</v>
      </c>
      <c r="T116">
        <v>115</v>
      </c>
    </row>
    <row r="117" spans="1:20">
      <c r="A117" t="s">
        <v>126</v>
      </c>
      <c r="B117" s="5">
        <v>250</v>
      </c>
      <c r="C117">
        <v>1</v>
      </c>
      <c r="F117" t="s">
        <v>127</v>
      </c>
      <c r="G117" t="str">
        <f t="shared" si="5"/>
        <v>50mm</v>
      </c>
      <c r="H117">
        <f t="shared" si="4"/>
        <v>1</v>
      </c>
      <c r="I117">
        <f t="shared" si="6"/>
        <v>50</v>
      </c>
      <c r="J117">
        <v>0</v>
      </c>
      <c r="K117">
        <f t="shared" si="7"/>
        <v>1</v>
      </c>
      <c r="T117">
        <v>116</v>
      </c>
    </row>
    <row r="118" spans="1:20">
      <c r="A118" t="s">
        <v>127</v>
      </c>
      <c r="B118" s="5">
        <v>50</v>
      </c>
      <c r="C118">
        <v>1</v>
      </c>
      <c r="F118" t="s">
        <v>128</v>
      </c>
      <c r="G118" t="str">
        <f t="shared" si="5"/>
        <v>50mm</v>
      </c>
      <c r="H118">
        <f t="shared" si="4"/>
        <v>1</v>
      </c>
      <c r="I118">
        <f t="shared" si="6"/>
        <v>50</v>
      </c>
      <c r="J118">
        <v>0</v>
      </c>
      <c r="K118">
        <f t="shared" si="7"/>
        <v>1</v>
      </c>
      <c r="T118">
        <v>117</v>
      </c>
    </row>
    <row r="119" spans="1:20">
      <c r="A119" t="s">
        <v>128</v>
      </c>
      <c r="B119" s="5">
        <v>50</v>
      </c>
      <c r="C119">
        <v>1</v>
      </c>
      <c r="F119" t="s">
        <v>129</v>
      </c>
      <c r="G119" t="str">
        <f t="shared" si="5"/>
        <v>50mm</v>
      </c>
      <c r="H119">
        <f t="shared" si="4"/>
        <v>3</v>
      </c>
      <c r="I119">
        <f t="shared" si="6"/>
        <v>50</v>
      </c>
      <c r="J119">
        <v>0</v>
      </c>
      <c r="K119">
        <f t="shared" si="7"/>
        <v>3</v>
      </c>
      <c r="T119">
        <v>118</v>
      </c>
    </row>
    <row r="120" spans="1:20" hidden="1">
      <c r="A120" t="s">
        <v>129</v>
      </c>
      <c r="B120" s="5">
        <v>50</v>
      </c>
      <c r="C120">
        <v>3</v>
      </c>
      <c r="F120" t="s">
        <v>130</v>
      </c>
      <c r="G120" t="str">
        <f t="shared" si="5"/>
        <v>100mm</v>
      </c>
      <c r="H120">
        <f t="shared" si="4"/>
        <v>1</v>
      </c>
      <c r="I120">
        <f t="shared" si="6"/>
        <v>100</v>
      </c>
      <c r="J120">
        <v>1</v>
      </c>
      <c r="K120">
        <f t="shared" si="7"/>
        <v>0</v>
      </c>
      <c r="T120">
        <v>119</v>
      </c>
    </row>
    <row r="121" spans="1:20">
      <c r="A121" t="s">
        <v>130</v>
      </c>
      <c r="B121" s="5">
        <v>100</v>
      </c>
      <c r="C121">
        <v>1</v>
      </c>
      <c r="F121" t="s">
        <v>131</v>
      </c>
      <c r="G121" t="str">
        <f t="shared" si="5"/>
        <v>80mm</v>
      </c>
      <c r="H121">
        <f t="shared" si="4"/>
        <v>1</v>
      </c>
      <c r="I121">
        <f t="shared" si="6"/>
        <v>80</v>
      </c>
      <c r="J121">
        <v>0</v>
      </c>
      <c r="K121">
        <f t="shared" si="7"/>
        <v>1</v>
      </c>
      <c r="T121">
        <v>120</v>
      </c>
    </row>
    <row r="122" spans="1:20" hidden="1">
      <c r="A122" t="s">
        <v>131</v>
      </c>
      <c r="B122" s="5">
        <v>80</v>
      </c>
      <c r="C122">
        <v>1</v>
      </c>
      <c r="F122" t="s">
        <v>132</v>
      </c>
      <c r="G122" t="str">
        <f t="shared" si="5"/>
        <v>100mm</v>
      </c>
      <c r="H122">
        <f t="shared" si="4"/>
        <v>13</v>
      </c>
      <c r="I122">
        <f t="shared" si="6"/>
        <v>100</v>
      </c>
      <c r="J122">
        <v>13</v>
      </c>
      <c r="K122">
        <f t="shared" si="7"/>
        <v>0</v>
      </c>
      <c r="T122">
        <v>121</v>
      </c>
    </row>
    <row r="123" spans="1:20" hidden="1">
      <c r="A123" t="s">
        <v>132</v>
      </c>
      <c r="B123" s="5">
        <v>100</v>
      </c>
      <c r="C123">
        <v>13</v>
      </c>
      <c r="F123" t="s">
        <v>133</v>
      </c>
      <c r="G123" t="str">
        <f t="shared" si="5"/>
        <v>150mm</v>
      </c>
      <c r="H123">
        <f t="shared" si="4"/>
        <v>2</v>
      </c>
      <c r="I123">
        <f t="shared" si="6"/>
        <v>150</v>
      </c>
      <c r="J123">
        <v>2</v>
      </c>
      <c r="K123">
        <f t="shared" si="7"/>
        <v>0</v>
      </c>
      <c r="T123">
        <v>122</v>
      </c>
    </row>
    <row r="124" spans="1:20">
      <c r="A124" t="s">
        <v>133</v>
      </c>
      <c r="B124" s="5">
        <v>150</v>
      </c>
      <c r="C124">
        <v>2</v>
      </c>
      <c r="F124" t="s">
        <v>134</v>
      </c>
      <c r="G124" t="str">
        <f t="shared" si="5"/>
        <v>100mm</v>
      </c>
      <c r="H124">
        <f t="shared" si="4"/>
        <v>17</v>
      </c>
      <c r="I124">
        <f t="shared" si="6"/>
        <v>100</v>
      </c>
      <c r="J124">
        <v>15</v>
      </c>
      <c r="K124">
        <f t="shared" si="7"/>
        <v>2</v>
      </c>
      <c r="T124">
        <v>123</v>
      </c>
    </row>
    <row r="125" spans="1:20" hidden="1">
      <c r="A125" t="s">
        <v>134</v>
      </c>
      <c r="B125" s="5">
        <v>100</v>
      </c>
      <c r="C125">
        <v>17</v>
      </c>
      <c r="F125" t="s">
        <v>135</v>
      </c>
      <c r="G125" t="str">
        <f t="shared" si="5"/>
        <v>150mm</v>
      </c>
      <c r="H125">
        <f t="shared" si="4"/>
        <v>18</v>
      </c>
      <c r="I125">
        <f t="shared" si="6"/>
        <v>150</v>
      </c>
      <c r="J125">
        <v>18</v>
      </c>
      <c r="K125">
        <f t="shared" si="7"/>
        <v>0</v>
      </c>
      <c r="T125">
        <v>124</v>
      </c>
    </row>
    <row r="126" spans="1:20">
      <c r="A126" t="s">
        <v>135</v>
      </c>
      <c r="B126" s="5">
        <v>150</v>
      </c>
      <c r="C126">
        <v>18</v>
      </c>
      <c r="F126" t="s">
        <v>136</v>
      </c>
      <c r="G126" t="str">
        <f t="shared" si="5"/>
        <v>200mm</v>
      </c>
      <c r="H126">
        <f t="shared" si="4"/>
        <v>3</v>
      </c>
      <c r="I126">
        <f t="shared" si="6"/>
        <v>200</v>
      </c>
      <c r="J126">
        <v>0</v>
      </c>
      <c r="K126">
        <f t="shared" si="7"/>
        <v>3</v>
      </c>
      <c r="T126">
        <v>125</v>
      </c>
    </row>
    <row r="127" spans="1:20">
      <c r="A127" t="s">
        <v>136</v>
      </c>
      <c r="B127" s="5">
        <v>200</v>
      </c>
      <c r="C127">
        <v>3</v>
      </c>
      <c r="F127" t="s">
        <v>137</v>
      </c>
      <c r="G127" t="str">
        <f t="shared" si="5"/>
        <v>250mm</v>
      </c>
      <c r="H127">
        <f t="shared" si="4"/>
        <v>3</v>
      </c>
      <c r="I127">
        <f t="shared" si="6"/>
        <v>250</v>
      </c>
      <c r="J127">
        <v>1</v>
      </c>
      <c r="K127">
        <f t="shared" si="7"/>
        <v>2</v>
      </c>
      <c r="T127">
        <v>126</v>
      </c>
    </row>
    <row r="128" spans="1:20">
      <c r="A128" t="s">
        <v>137</v>
      </c>
      <c r="B128" s="5">
        <v>250</v>
      </c>
      <c r="C128">
        <v>3</v>
      </c>
      <c r="F128" t="s">
        <v>138</v>
      </c>
      <c r="G128" t="str">
        <f t="shared" si="5"/>
        <v>50mm</v>
      </c>
      <c r="H128">
        <f t="shared" si="4"/>
        <v>1</v>
      </c>
      <c r="I128">
        <f t="shared" si="6"/>
        <v>50</v>
      </c>
      <c r="J128">
        <v>0</v>
      </c>
      <c r="K128">
        <f t="shared" si="7"/>
        <v>1</v>
      </c>
      <c r="T128">
        <v>127</v>
      </c>
    </row>
    <row r="129" spans="1:20">
      <c r="A129" t="s">
        <v>138</v>
      </c>
      <c r="B129" s="5">
        <v>50</v>
      </c>
      <c r="C129">
        <v>1</v>
      </c>
      <c r="F129" t="s">
        <v>139</v>
      </c>
      <c r="G129" t="str">
        <f t="shared" si="5"/>
        <v>100mm</v>
      </c>
      <c r="H129">
        <f t="shared" si="4"/>
        <v>16</v>
      </c>
      <c r="I129">
        <f t="shared" si="6"/>
        <v>100</v>
      </c>
      <c r="J129">
        <v>0</v>
      </c>
      <c r="K129">
        <f t="shared" si="7"/>
        <v>16</v>
      </c>
      <c r="T129">
        <v>128</v>
      </c>
    </row>
    <row r="130" spans="1:20" hidden="1">
      <c r="A130" t="s">
        <v>139</v>
      </c>
      <c r="B130" s="5">
        <v>100</v>
      </c>
      <c r="C130">
        <v>16</v>
      </c>
      <c r="F130" t="s">
        <v>140</v>
      </c>
      <c r="G130" t="str">
        <f t="shared" si="5"/>
        <v>150mm</v>
      </c>
      <c r="H130">
        <f t="shared" ref="H130:H146" si="8">SUMIF(A:A,F130,C:C)-COUNTIF(L:L,F130)</f>
        <v>4</v>
      </c>
      <c r="I130">
        <f t="shared" si="6"/>
        <v>150</v>
      </c>
      <c r="J130">
        <v>4</v>
      </c>
      <c r="K130">
        <f t="shared" si="7"/>
        <v>0</v>
      </c>
      <c r="T130">
        <v>129</v>
      </c>
    </row>
    <row r="131" spans="1:20">
      <c r="A131" t="s">
        <v>140</v>
      </c>
      <c r="B131" s="5">
        <v>150</v>
      </c>
      <c r="C131">
        <v>4</v>
      </c>
      <c r="F131" t="s">
        <v>141</v>
      </c>
      <c r="G131" t="str">
        <f t="shared" ref="G131:G146" si="9">VLOOKUP(F131,A:B,2,FALSE)&amp;"mm"</f>
        <v>50mm</v>
      </c>
      <c r="H131">
        <f t="shared" si="8"/>
        <v>1</v>
      </c>
      <c r="I131">
        <f t="shared" ref="I131:I146" si="10">VLOOKUP(F131,A:B,2,FALSE)</f>
        <v>50</v>
      </c>
      <c r="J131">
        <v>0</v>
      </c>
      <c r="K131">
        <f t="shared" ref="K131:K147" si="11">H131-J131</f>
        <v>1</v>
      </c>
      <c r="T131">
        <v>130</v>
      </c>
    </row>
    <row r="132" spans="1:20">
      <c r="A132" t="s">
        <v>141</v>
      </c>
      <c r="B132" s="5">
        <v>50</v>
      </c>
      <c r="C132">
        <v>1</v>
      </c>
      <c r="F132" t="s">
        <v>142</v>
      </c>
      <c r="G132" t="str">
        <f t="shared" si="9"/>
        <v>80mm</v>
      </c>
      <c r="H132">
        <f t="shared" si="8"/>
        <v>1</v>
      </c>
      <c r="I132">
        <f t="shared" si="10"/>
        <v>80</v>
      </c>
      <c r="J132">
        <v>0</v>
      </c>
      <c r="K132">
        <f t="shared" si="11"/>
        <v>1</v>
      </c>
      <c r="T132">
        <v>131</v>
      </c>
    </row>
    <row r="133" spans="1:20">
      <c r="A133" t="s">
        <v>142</v>
      </c>
      <c r="B133" s="5">
        <v>80</v>
      </c>
      <c r="C133">
        <v>1</v>
      </c>
      <c r="F133" t="s">
        <v>143</v>
      </c>
      <c r="G133" t="str">
        <f t="shared" si="9"/>
        <v>100mm</v>
      </c>
      <c r="H133">
        <f t="shared" si="8"/>
        <v>7</v>
      </c>
      <c r="I133">
        <f t="shared" si="10"/>
        <v>100</v>
      </c>
      <c r="J133">
        <v>0</v>
      </c>
      <c r="K133">
        <f t="shared" si="11"/>
        <v>7</v>
      </c>
      <c r="T133">
        <v>132</v>
      </c>
    </row>
    <row r="134" spans="1:20">
      <c r="A134" t="s">
        <v>143</v>
      </c>
      <c r="B134" s="5">
        <v>100</v>
      </c>
      <c r="C134">
        <v>7</v>
      </c>
      <c r="F134" t="s">
        <v>14</v>
      </c>
      <c r="G134" t="str">
        <f t="shared" si="9"/>
        <v>50mm</v>
      </c>
      <c r="H134">
        <f t="shared" si="8"/>
        <v>1</v>
      </c>
      <c r="I134">
        <f t="shared" si="10"/>
        <v>50</v>
      </c>
      <c r="J134">
        <v>0</v>
      </c>
      <c r="K134">
        <f t="shared" si="11"/>
        <v>1</v>
      </c>
      <c r="T134">
        <v>133</v>
      </c>
    </row>
    <row r="135" spans="1:20">
      <c r="A135" t="s">
        <v>14</v>
      </c>
      <c r="B135" s="5">
        <v>50</v>
      </c>
      <c r="C135">
        <v>1</v>
      </c>
      <c r="F135" t="s">
        <v>16</v>
      </c>
      <c r="G135" t="str">
        <f t="shared" si="9"/>
        <v>50mm</v>
      </c>
      <c r="H135">
        <f t="shared" si="8"/>
        <v>44</v>
      </c>
      <c r="I135">
        <f t="shared" si="10"/>
        <v>50</v>
      </c>
      <c r="J135">
        <v>0</v>
      </c>
      <c r="K135">
        <f t="shared" si="11"/>
        <v>44</v>
      </c>
      <c r="T135">
        <v>134</v>
      </c>
    </row>
    <row r="136" spans="1:20">
      <c r="A136" t="s">
        <v>16</v>
      </c>
      <c r="B136" s="5">
        <v>50</v>
      </c>
      <c r="C136">
        <v>44</v>
      </c>
      <c r="F136" t="s">
        <v>144</v>
      </c>
      <c r="G136" t="str">
        <f t="shared" si="9"/>
        <v>80mm</v>
      </c>
      <c r="H136">
        <f t="shared" si="8"/>
        <v>8</v>
      </c>
      <c r="I136">
        <f t="shared" si="10"/>
        <v>80</v>
      </c>
      <c r="J136">
        <v>0</v>
      </c>
      <c r="K136">
        <f t="shared" si="11"/>
        <v>8</v>
      </c>
      <c r="T136">
        <v>135</v>
      </c>
    </row>
    <row r="137" spans="1:20">
      <c r="A137" t="s">
        <v>144</v>
      </c>
      <c r="B137" s="5">
        <v>80</v>
      </c>
      <c r="C137">
        <v>8</v>
      </c>
      <c r="F137" t="s">
        <v>145</v>
      </c>
      <c r="G137" t="str">
        <f t="shared" si="9"/>
        <v>100mm</v>
      </c>
      <c r="H137">
        <f t="shared" si="8"/>
        <v>7</v>
      </c>
      <c r="I137">
        <f t="shared" si="10"/>
        <v>100</v>
      </c>
      <c r="J137">
        <v>0</v>
      </c>
      <c r="K137">
        <f t="shared" si="11"/>
        <v>7</v>
      </c>
      <c r="T137">
        <v>136</v>
      </c>
    </row>
    <row r="138" spans="1:20" hidden="1">
      <c r="A138" t="s">
        <v>145</v>
      </c>
      <c r="B138" s="5">
        <v>100</v>
      </c>
      <c r="C138">
        <v>7</v>
      </c>
      <c r="F138" t="s">
        <v>146</v>
      </c>
      <c r="G138" t="str">
        <f t="shared" si="9"/>
        <v>150mm</v>
      </c>
      <c r="H138">
        <f t="shared" si="8"/>
        <v>4</v>
      </c>
      <c r="I138">
        <f t="shared" si="10"/>
        <v>150</v>
      </c>
      <c r="J138">
        <v>4</v>
      </c>
      <c r="K138">
        <f t="shared" si="11"/>
        <v>0</v>
      </c>
      <c r="T138">
        <v>137</v>
      </c>
    </row>
    <row r="139" spans="1:20">
      <c r="A139" t="s">
        <v>146</v>
      </c>
      <c r="B139" s="5">
        <v>150</v>
      </c>
      <c r="C139">
        <v>4</v>
      </c>
      <c r="F139" t="s">
        <v>147</v>
      </c>
      <c r="G139" t="str">
        <f t="shared" si="9"/>
        <v>200mm</v>
      </c>
      <c r="H139">
        <f t="shared" si="8"/>
        <v>1</v>
      </c>
      <c r="I139">
        <f t="shared" si="10"/>
        <v>200</v>
      </c>
      <c r="J139">
        <v>0</v>
      </c>
      <c r="K139">
        <f t="shared" si="11"/>
        <v>1</v>
      </c>
      <c r="T139">
        <v>138</v>
      </c>
    </row>
    <row r="140" spans="1:20">
      <c r="A140" t="s">
        <v>147</v>
      </c>
      <c r="B140" s="5">
        <v>200</v>
      </c>
      <c r="C140">
        <v>1</v>
      </c>
      <c r="F140" t="s">
        <v>148</v>
      </c>
      <c r="G140" t="str">
        <f t="shared" si="9"/>
        <v>50mm</v>
      </c>
      <c r="H140">
        <f t="shared" si="8"/>
        <v>8</v>
      </c>
      <c r="I140">
        <f t="shared" si="10"/>
        <v>50</v>
      </c>
      <c r="J140">
        <v>0</v>
      </c>
      <c r="K140">
        <f t="shared" si="11"/>
        <v>8</v>
      </c>
      <c r="T140">
        <v>139</v>
      </c>
    </row>
    <row r="141" spans="1:20">
      <c r="A141" t="s">
        <v>148</v>
      </c>
      <c r="B141" s="5">
        <v>50</v>
      </c>
      <c r="C141">
        <v>8</v>
      </c>
      <c r="F141" t="s">
        <v>149</v>
      </c>
      <c r="G141" t="str">
        <f t="shared" si="9"/>
        <v>100mm</v>
      </c>
      <c r="H141">
        <f t="shared" si="8"/>
        <v>3</v>
      </c>
      <c r="I141">
        <f t="shared" si="10"/>
        <v>100</v>
      </c>
      <c r="J141">
        <v>0</v>
      </c>
      <c r="K141">
        <f t="shared" si="11"/>
        <v>3</v>
      </c>
      <c r="T141">
        <v>140</v>
      </c>
    </row>
    <row r="142" spans="1:20">
      <c r="A142" t="s">
        <v>149</v>
      </c>
      <c r="B142" s="5">
        <v>100</v>
      </c>
      <c r="C142">
        <v>3</v>
      </c>
      <c r="F142" t="s">
        <v>150</v>
      </c>
      <c r="G142" t="str">
        <f t="shared" si="9"/>
        <v>150mm</v>
      </c>
      <c r="H142">
        <f t="shared" si="8"/>
        <v>3</v>
      </c>
      <c r="I142">
        <f t="shared" si="10"/>
        <v>150</v>
      </c>
      <c r="J142">
        <v>1</v>
      </c>
      <c r="K142">
        <f t="shared" si="11"/>
        <v>2</v>
      </c>
      <c r="T142">
        <v>141</v>
      </c>
    </row>
    <row r="143" spans="1:20">
      <c r="A143" t="s">
        <v>150</v>
      </c>
      <c r="B143" s="5">
        <v>150</v>
      </c>
      <c r="C143">
        <v>3</v>
      </c>
      <c r="F143" t="s">
        <v>151</v>
      </c>
      <c r="G143" t="str">
        <f t="shared" si="9"/>
        <v>200mm</v>
      </c>
      <c r="H143">
        <f t="shared" si="8"/>
        <v>3</v>
      </c>
      <c r="I143">
        <f t="shared" si="10"/>
        <v>200</v>
      </c>
      <c r="J143">
        <v>0</v>
      </c>
      <c r="K143">
        <f t="shared" si="11"/>
        <v>3</v>
      </c>
      <c r="T143">
        <v>142</v>
      </c>
    </row>
    <row r="144" spans="1:20">
      <c r="A144" t="s">
        <v>151</v>
      </c>
      <c r="B144" s="5">
        <v>200</v>
      </c>
      <c r="C144">
        <v>3</v>
      </c>
      <c r="F144" t="s">
        <v>152</v>
      </c>
      <c r="G144" t="str">
        <f t="shared" si="9"/>
        <v>80mm</v>
      </c>
      <c r="H144">
        <f t="shared" si="8"/>
        <v>4</v>
      </c>
      <c r="I144">
        <f t="shared" si="10"/>
        <v>80</v>
      </c>
      <c r="J144">
        <v>0</v>
      </c>
      <c r="K144">
        <f t="shared" si="11"/>
        <v>4</v>
      </c>
      <c r="T144">
        <v>143</v>
      </c>
    </row>
    <row r="145" spans="1:20">
      <c r="A145" t="s">
        <v>152</v>
      </c>
      <c r="B145" s="5">
        <v>80</v>
      </c>
      <c r="C145">
        <v>4</v>
      </c>
      <c r="F145" t="s">
        <v>153</v>
      </c>
      <c r="G145" t="str">
        <f t="shared" si="9"/>
        <v>50mm</v>
      </c>
      <c r="H145">
        <f t="shared" si="8"/>
        <v>3</v>
      </c>
      <c r="I145">
        <f t="shared" si="10"/>
        <v>50</v>
      </c>
      <c r="J145">
        <v>0</v>
      </c>
      <c r="K145">
        <f t="shared" si="11"/>
        <v>3</v>
      </c>
      <c r="T145">
        <v>144</v>
      </c>
    </row>
    <row r="146" spans="1:20">
      <c r="A146" t="s">
        <v>153</v>
      </c>
      <c r="B146" s="5">
        <v>50</v>
      </c>
      <c r="C146">
        <v>3</v>
      </c>
      <c r="F146" t="s">
        <v>154</v>
      </c>
      <c r="G146" t="str">
        <f t="shared" si="9"/>
        <v>80mm</v>
      </c>
      <c r="H146">
        <f t="shared" si="8"/>
        <v>2</v>
      </c>
      <c r="I146">
        <f t="shared" si="10"/>
        <v>80</v>
      </c>
      <c r="J146">
        <v>0</v>
      </c>
      <c r="K146">
        <f t="shared" si="11"/>
        <v>2</v>
      </c>
      <c r="T146">
        <v>145</v>
      </c>
    </row>
    <row r="147" spans="1:20" hidden="1">
      <c r="A147" t="s">
        <v>154</v>
      </c>
      <c r="B147" s="5">
        <v>80</v>
      </c>
      <c r="C147">
        <v>2</v>
      </c>
      <c r="K147">
        <f t="shared" si="11"/>
        <v>0</v>
      </c>
      <c r="T147">
        <v>146</v>
      </c>
    </row>
  </sheetData>
  <autoFilter ref="A1:N147" xr:uid="{00000000-0009-0000-0000-000000000000}">
    <filterColumn colId="10">
      <filters>
        <filter val="1"/>
        <filter val="15"/>
        <filter val="16"/>
        <filter val="2"/>
        <filter val="3"/>
        <filter val="4"/>
        <filter val="44"/>
        <filter val="7"/>
        <filter val="8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F2:H37"/>
  <sheetViews>
    <sheetView workbookViewId="0">
      <selection activeCell="F2" sqref="F2:G37"/>
    </sheetView>
  </sheetViews>
  <sheetFormatPr baseColWidth="10" defaultColWidth="8.83203125" defaultRowHeight="14"/>
  <sheetData>
    <row r="2" spans="6:8">
      <c r="F2" t="s">
        <v>102</v>
      </c>
      <c r="G2" t="s">
        <v>171</v>
      </c>
      <c r="H2">
        <v>3</v>
      </c>
    </row>
    <row r="3" spans="6:8">
      <c r="F3" t="s">
        <v>106</v>
      </c>
      <c r="G3" t="s">
        <v>173</v>
      </c>
      <c r="H3">
        <v>15</v>
      </c>
    </row>
    <row r="4" spans="6:8">
      <c r="F4" t="s">
        <v>109</v>
      </c>
      <c r="G4" t="s">
        <v>173</v>
      </c>
      <c r="H4">
        <v>1</v>
      </c>
    </row>
    <row r="5" spans="6:8">
      <c r="F5" t="s">
        <v>110</v>
      </c>
      <c r="G5" t="s">
        <v>171</v>
      </c>
      <c r="H5">
        <v>1</v>
      </c>
    </row>
    <row r="6" spans="6:8">
      <c r="F6" t="s">
        <v>112</v>
      </c>
      <c r="G6" t="s">
        <v>174</v>
      </c>
      <c r="H6">
        <v>2</v>
      </c>
    </row>
    <row r="7" spans="6:8">
      <c r="F7" t="s">
        <v>113</v>
      </c>
      <c r="G7" t="s">
        <v>174</v>
      </c>
      <c r="H7">
        <v>1</v>
      </c>
    </row>
    <row r="8" spans="6:8">
      <c r="F8" t="s">
        <v>115</v>
      </c>
      <c r="G8" t="s">
        <v>171</v>
      </c>
      <c r="H8">
        <v>1</v>
      </c>
    </row>
    <row r="9" spans="6:8">
      <c r="F9" t="s">
        <v>117</v>
      </c>
      <c r="G9" t="s">
        <v>174</v>
      </c>
      <c r="H9">
        <v>4</v>
      </c>
    </row>
    <row r="10" spans="6:8">
      <c r="F10" t="s">
        <v>119</v>
      </c>
      <c r="G10" t="s">
        <v>174</v>
      </c>
      <c r="H10">
        <v>1</v>
      </c>
    </row>
    <row r="11" spans="6:8">
      <c r="F11" t="s">
        <v>120</v>
      </c>
      <c r="G11" t="s">
        <v>173</v>
      </c>
      <c r="H11">
        <v>4</v>
      </c>
    </row>
    <row r="12" spans="6:8">
      <c r="F12" t="s">
        <v>122</v>
      </c>
      <c r="G12" t="s">
        <v>174</v>
      </c>
      <c r="H12">
        <v>1</v>
      </c>
    </row>
    <row r="13" spans="6:8">
      <c r="F13" t="s">
        <v>125</v>
      </c>
      <c r="G13" t="s">
        <v>174</v>
      </c>
      <c r="H13">
        <v>1</v>
      </c>
    </row>
    <row r="14" spans="6:8">
      <c r="F14" t="s">
        <v>127</v>
      </c>
      <c r="G14" t="s">
        <v>173</v>
      </c>
      <c r="H14">
        <v>1</v>
      </c>
    </row>
    <row r="15" spans="6:8">
      <c r="F15" t="s">
        <v>128</v>
      </c>
      <c r="G15" t="s">
        <v>173</v>
      </c>
      <c r="H15">
        <v>1</v>
      </c>
    </row>
    <row r="16" spans="6:8">
      <c r="F16" t="s">
        <v>129</v>
      </c>
      <c r="G16" t="s">
        <v>173</v>
      </c>
      <c r="H16">
        <v>3</v>
      </c>
    </row>
    <row r="17" spans="6:8">
      <c r="F17" t="s">
        <v>131</v>
      </c>
      <c r="G17" t="s">
        <v>174</v>
      </c>
      <c r="H17">
        <v>1</v>
      </c>
    </row>
    <row r="18" spans="6:8">
      <c r="F18" t="s">
        <v>134</v>
      </c>
      <c r="G18" t="s">
        <v>169</v>
      </c>
      <c r="H18">
        <v>2</v>
      </c>
    </row>
    <row r="19" spans="6:8">
      <c r="F19" t="s">
        <v>136</v>
      </c>
      <c r="G19" t="s">
        <v>171</v>
      </c>
      <c r="H19">
        <v>3</v>
      </c>
    </row>
    <row r="20" spans="6:8">
      <c r="F20" t="s">
        <v>137</v>
      </c>
      <c r="G20" t="s">
        <v>172</v>
      </c>
      <c r="H20">
        <v>2</v>
      </c>
    </row>
    <row r="21" spans="6:8">
      <c r="F21" t="s">
        <v>138</v>
      </c>
      <c r="G21" t="s">
        <v>173</v>
      </c>
      <c r="H21">
        <v>1</v>
      </c>
    </row>
    <row r="22" spans="6:8">
      <c r="F22" t="s">
        <v>139</v>
      </c>
      <c r="G22" t="s">
        <v>169</v>
      </c>
      <c r="H22">
        <v>16</v>
      </c>
    </row>
    <row r="23" spans="6:8">
      <c r="F23" t="s">
        <v>141</v>
      </c>
      <c r="G23" t="s">
        <v>173</v>
      </c>
      <c r="H23">
        <v>1</v>
      </c>
    </row>
    <row r="24" spans="6:8">
      <c r="F24" t="s">
        <v>142</v>
      </c>
      <c r="G24" t="s">
        <v>174</v>
      </c>
      <c r="H24">
        <v>1</v>
      </c>
    </row>
    <row r="25" spans="6:8">
      <c r="F25" t="s">
        <v>143</v>
      </c>
      <c r="G25" t="s">
        <v>169</v>
      </c>
      <c r="H25">
        <v>7</v>
      </c>
    </row>
    <row r="26" spans="6:8">
      <c r="F26" t="s">
        <v>14</v>
      </c>
      <c r="G26" t="s">
        <v>173</v>
      </c>
      <c r="H26">
        <v>1</v>
      </c>
    </row>
    <row r="27" spans="6:8">
      <c r="F27" t="s">
        <v>16</v>
      </c>
      <c r="G27" t="s">
        <v>173</v>
      </c>
      <c r="H27">
        <v>44</v>
      </c>
    </row>
    <row r="28" spans="6:8">
      <c r="F28" t="s">
        <v>144</v>
      </c>
      <c r="G28" t="s">
        <v>174</v>
      </c>
      <c r="H28">
        <v>8</v>
      </c>
    </row>
    <row r="29" spans="6:8">
      <c r="F29" t="s">
        <v>145</v>
      </c>
      <c r="G29" t="s">
        <v>169</v>
      </c>
      <c r="H29">
        <v>7</v>
      </c>
    </row>
    <row r="30" spans="6:8">
      <c r="F30" t="s">
        <v>147</v>
      </c>
      <c r="G30" t="s">
        <v>171</v>
      </c>
      <c r="H30">
        <v>1</v>
      </c>
    </row>
    <row r="31" spans="6:8">
      <c r="F31" t="s">
        <v>148</v>
      </c>
      <c r="G31" t="s">
        <v>173</v>
      </c>
      <c r="H31">
        <v>8</v>
      </c>
    </row>
    <row r="32" spans="6:8">
      <c r="F32" t="s">
        <v>149</v>
      </c>
      <c r="G32" t="s">
        <v>169</v>
      </c>
      <c r="H32">
        <v>3</v>
      </c>
    </row>
    <row r="33" spans="6:8">
      <c r="F33" t="s">
        <v>150</v>
      </c>
      <c r="G33" t="s">
        <v>170</v>
      </c>
      <c r="H33">
        <v>2</v>
      </c>
    </row>
    <row r="34" spans="6:8">
      <c r="F34" t="s">
        <v>151</v>
      </c>
      <c r="G34" t="s">
        <v>171</v>
      </c>
      <c r="H34">
        <v>3</v>
      </c>
    </row>
    <row r="35" spans="6:8">
      <c r="F35" t="s">
        <v>152</v>
      </c>
      <c r="G35" t="s">
        <v>174</v>
      </c>
      <c r="H35">
        <v>4</v>
      </c>
    </row>
    <row r="36" spans="6:8">
      <c r="F36" t="s">
        <v>153</v>
      </c>
      <c r="G36" t="s">
        <v>173</v>
      </c>
      <c r="H36">
        <v>3</v>
      </c>
    </row>
    <row r="37" spans="6:8">
      <c r="F37" t="s">
        <v>154</v>
      </c>
      <c r="G37" t="s">
        <v>174</v>
      </c>
      <c r="H37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>
    <pageSetUpPr fitToPage="1"/>
  </sheetPr>
  <dimension ref="A1:AH129"/>
  <sheetViews>
    <sheetView zoomScale="70" zoomScaleNormal="7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1" sqref="G1:T1048576"/>
    </sheetView>
  </sheetViews>
  <sheetFormatPr baseColWidth="10" defaultColWidth="9" defaultRowHeight="30.75" customHeight="1"/>
  <cols>
    <col min="1" max="1" width="9.83203125" style="23" customWidth="1"/>
    <col min="2" max="2" width="29.83203125" style="23" customWidth="1"/>
    <col min="3" max="3" width="15.33203125" style="23" customWidth="1"/>
    <col min="4" max="4" width="13.33203125" style="23" customWidth="1"/>
    <col min="5" max="5" width="9" style="23" customWidth="1"/>
    <col min="6" max="13" width="9" style="23"/>
    <col min="14" max="14" width="13.33203125" style="23" customWidth="1"/>
    <col min="15" max="248" width="9" style="23"/>
    <col min="249" max="249" width="23.6640625" style="23" customWidth="1"/>
    <col min="250" max="250" width="16.33203125" style="23" customWidth="1"/>
    <col min="251" max="251" width="20.33203125" style="23" customWidth="1"/>
    <col min="252" max="252" width="14.83203125" style="23" customWidth="1"/>
    <col min="253" max="504" width="9" style="23"/>
    <col min="505" max="505" width="23.6640625" style="23" customWidth="1"/>
    <col min="506" max="506" width="16.33203125" style="23" customWidth="1"/>
    <col min="507" max="507" width="20.33203125" style="23" customWidth="1"/>
    <col min="508" max="508" width="14.83203125" style="23" customWidth="1"/>
    <col min="509" max="760" width="9" style="23"/>
    <col min="761" max="761" width="23.6640625" style="23" customWidth="1"/>
    <col min="762" max="762" width="16.33203125" style="23" customWidth="1"/>
    <col min="763" max="763" width="20.33203125" style="23" customWidth="1"/>
    <col min="764" max="764" width="14.83203125" style="23" customWidth="1"/>
    <col min="765" max="1016" width="9" style="23"/>
    <col min="1017" max="1017" width="23.6640625" style="23" customWidth="1"/>
    <col min="1018" max="1018" width="16.33203125" style="23" customWidth="1"/>
    <col min="1019" max="1019" width="20.33203125" style="23" customWidth="1"/>
    <col min="1020" max="1020" width="14.83203125" style="23" customWidth="1"/>
    <col min="1021" max="1272" width="9" style="23"/>
    <col min="1273" max="1273" width="23.6640625" style="23" customWidth="1"/>
    <col min="1274" max="1274" width="16.33203125" style="23" customWidth="1"/>
    <col min="1275" max="1275" width="20.33203125" style="23" customWidth="1"/>
    <col min="1276" max="1276" width="14.83203125" style="23" customWidth="1"/>
    <col min="1277" max="1528" width="9" style="23"/>
    <col min="1529" max="1529" width="23.6640625" style="23" customWidth="1"/>
    <col min="1530" max="1530" width="16.33203125" style="23" customWidth="1"/>
    <col min="1531" max="1531" width="20.33203125" style="23" customWidth="1"/>
    <col min="1532" max="1532" width="14.83203125" style="23" customWidth="1"/>
    <col min="1533" max="1784" width="9" style="23"/>
    <col min="1785" max="1785" width="23.6640625" style="23" customWidth="1"/>
    <col min="1786" max="1786" width="16.33203125" style="23" customWidth="1"/>
    <col min="1787" max="1787" width="20.33203125" style="23" customWidth="1"/>
    <col min="1788" max="1788" width="14.83203125" style="23" customWidth="1"/>
    <col min="1789" max="2040" width="9" style="23"/>
    <col min="2041" max="2041" width="23.6640625" style="23" customWidth="1"/>
    <col min="2042" max="2042" width="16.33203125" style="23" customWidth="1"/>
    <col min="2043" max="2043" width="20.33203125" style="23" customWidth="1"/>
    <col min="2044" max="2044" width="14.83203125" style="23" customWidth="1"/>
    <col min="2045" max="2296" width="9" style="23"/>
    <col min="2297" max="2297" width="23.6640625" style="23" customWidth="1"/>
    <col min="2298" max="2298" width="16.33203125" style="23" customWidth="1"/>
    <col min="2299" max="2299" width="20.33203125" style="23" customWidth="1"/>
    <col min="2300" max="2300" width="14.83203125" style="23" customWidth="1"/>
    <col min="2301" max="2552" width="9" style="23"/>
    <col min="2553" max="2553" width="23.6640625" style="23" customWidth="1"/>
    <col min="2554" max="2554" width="16.33203125" style="23" customWidth="1"/>
    <col min="2555" max="2555" width="20.33203125" style="23" customWidth="1"/>
    <col min="2556" max="2556" width="14.83203125" style="23" customWidth="1"/>
    <col min="2557" max="2808" width="9" style="23"/>
    <col min="2809" max="2809" width="23.6640625" style="23" customWidth="1"/>
    <col min="2810" max="2810" width="16.33203125" style="23" customWidth="1"/>
    <col min="2811" max="2811" width="20.33203125" style="23" customWidth="1"/>
    <col min="2812" max="2812" width="14.83203125" style="23" customWidth="1"/>
    <col min="2813" max="3064" width="9" style="23"/>
    <col min="3065" max="3065" width="23.6640625" style="23" customWidth="1"/>
    <col min="3066" max="3066" width="16.33203125" style="23" customWidth="1"/>
    <col min="3067" max="3067" width="20.33203125" style="23" customWidth="1"/>
    <col min="3068" max="3068" width="14.83203125" style="23" customWidth="1"/>
    <col min="3069" max="3320" width="9" style="23"/>
    <col min="3321" max="3321" width="23.6640625" style="23" customWidth="1"/>
    <col min="3322" max="3322" width="16.33203125" style="23" customWidth="1"/>
    <col min="3323" max="3323" width="20.33203125" style="23" customWidth="1"/>
    <col min="3324" max="3324" width="14.83203125" style="23" customWidth="1"/>
    <col min="3325" max="3576" width="9" style="23"/>
    <col min="3577" max="3577" width="23.6640625" style="23" customWidth="1"/>
    <col min="3578" max="3578" width="16.33203125" style="23" customWidth="1"/>
    <col min="3579" max="3579" width="20.33203125" style="23" customWidth="1"/>
    <col min="3580" max="3580" width="14.83203125" style="23" customWidth="1"/>
    <col min="3581" max="3832" width="9" style="23"/>
    <col min="3833" max="3833" width="23.6640625" style="23" customWidth="1"/>
    <col min="3834" max="3834" width="16.33203125" style="23" customWidth="1"/>
    <col min="3835" max="3835" width="20.33203125" style="23" customWidth="1"/>
    <col min="3836" max="3836" width="14.83203125" style="23" customWidth="1"/>
    <col min="3837" max="4088" width="9" style="23"/>
    <col min="4089" max="4089" width="23.6640625" style="23" customWidth="1"/>
    <col min="4090" max="4090" width="16.33203125" style="23" customWidth="1"/>
    <col min="4091" max="4091" width="20.33203125" style="23" customWidth="1"/>
    <col min="4092" max="4092" width="14.83203125" style="23" customWidth="1"/>
    <col min="4093" max="4344" width="9" style="23"/>
    <col min="4345" max="4345" width="23.6640625" style="23" customWidth="1"/>
    <col min="4346" max="4346" width="16.33203125" style="23" customWidth="1"/>
    <col min="4347" max="4347" width="20.33203125" style="23" customWidth="1"/>
    <col min="4348" max="4348" width="14.83203125" style="23" customWidth="1"/>
    <col min="4349" max="4600" width="9" style="23"/>
    <col min="4601" max="4601" width="23.6640625" style="23" customWidth="1"/>
    <col min="4602" max="4602" width="16.33203125" style="23" customWidth="1"/>
    <col min="4603" max="4603" width="20.33203125" style="23" customWidth="1"/>
    <col min="4604" max="4604" width="14.83203125" style="23" customWidth="1"/>
    <col min="4605" max="4856" width="9" style="23"/>
    <col min="4857" max="4857" width="23.6640625" style="23" customWidth="1"/>
    <col min="4858" max="4858" width="16.33203125" style="23" customWidth="1"/>
    <col min="4859" max="4859" width="20.33203125" style="23" customWidth="1"/>
    <col min="4860" max="4860" width="14.83203125" style="23" customWidth="1"/>
    <col min="4861" max="5112" width="9" style="23"/>
    <col min="5113" max="5113" width="23.6640625" style="23" customWidth="1"/>
    <col min="5114" max="5114" width="16.33203125" style="23" customWidth="1"/>
    <col min="5115" max="5115" width="20.33203125" style="23" customWidth="1"/>
    <col min="5116" max="5116" width="14.83203125" style="23" customWidth="1"/>
    <col min="5117" max="5368" width="9" style="23"/>
    <col min="5369" max="5369" width="23.6640625" style="23" customWidth="1"/>
    <col min="5370" max="5370" width="16.33203125" style="23" customWidth="1"/>
    <col min="5371" max="5371" width="20.33203125" style="23" customWidth="1"/>
    <col min="5372" max="5372" width="14.83203125" style="23" customWidth="1"/>
    <col min="5373" max="5624" width="9" style="23"/>
    <col min="5625" max="5625" width="23.6640625" style="23" customWidth="1"/>
    <col min="5626" max="5626" width="16.33203125" style="23" customWidth="1"/>
    <col min="5627" max="5627" width="20.33203125" style="23" customWidth="1"/>
    <col min="5628" max="5628" width="14.83203125" style="23" customWidth="1"/>
    <col min="5629" max="5880" width="9" style="23"/>
    <col min="5881" max="5881" width="23.6640625" style="23" customWidth="1"/>
    <col min="5882" max="5882" width="16.33203125" style="23" customWidth="1"/>
    <col min="5883" max="5883" width="20.33203125" style="23" customWidth="1"/>
    <col min="5884" max="5884" width="14.83203125" style="23" customWidth="1"/>
    <col min="5885" max="6136" width="9" style="23"/>
    <col min="6137" max="6137" width="23.6640625" style="23" customWidth="1"/>
    <col min="6138" max="6138" width="16.33203125" style="23" customWidth="1"/>
    <col min="6139" max="6139" width="20.33203125" style="23" customWidth="1"/>
    <col min="6140" max="6140" width="14.83203125" style="23" customWidth="1"/>
    <col min="6141" max="6392" width="9" style="23"/>
    <col min="6393" max="6393" width="23.6640625" style="23" customWidth="1"/>
    <col min="6394" max="6394" width="16.33203125" style="23" customWidth="1"/>
    <col min="6395" max="6395" width="20.33203125" style="23" customWidth="1"/>
    <col min="6396" max="6396" width="14.83203125" style="23" customWidth="1"/>
    <col min="6397" max="6648" width="9" style="23"/>
    <col min="6649" max="6649" width="23.6640625" style="23" customWidth="1"/>
    <col min="6650" max="6650" width="16.33203125" style="23" customWidth="1"/>
    <col min="6651" max="6651" width="20.33203125" style="23" customWidth="1"/>
    <col min="6652" max="6652" width="14.83203125" style="23" customWidth="1"/>
    <col min="6653" max="6904" width="9" style="23"/>
    <col min="6905" max="6905" width="23.6640625" style="23" customWidth="1"/>
    <col min="6906" max="6906" width="16.33203125" style="23" customWidth="1"/>
    <col min="6907" max="6907" width="20.33203125" style="23" customWidth="1"/>
    <col min="6908" max="6908" width="14.83203125" style="23" customWidth="1"/>
    <col min="6909" max="7160" width="9" style="23"/>
    <col min="7161" max="7161" width="23.6640625" style="23" customWidth="1"/>
    <col min="7162" max="7162" width="16.33203125" style="23" customWidth="1"/>
    <col min="7163" max="7163" width="20.33203125" style="23" customWidth="1"/>
    <col min="7164" max="7164" width="14.83203125" style="23" customWidth="1"/>
    <col min="7165" max="7416" width="9" style="23"/>
    <col min="7417" max="7417" width="23.6640625" style="23" customWidth="1"/>
    <col min="7418" max="7418" width="16.33203125" style="23" customWidth="1"/>
    <col min="7419" max="7419" width="20.33203125" style="23" customWidth="1"/>
    <col min="7420" max="7420" width="14.83203125" style="23" customWidth="1"/>
    <col min="7421" max="7672" width="9" style="23"/>
    <col min="7673" max="7673" width="23.6640625" style="23" customWidth="1"/>
    <col min="7674" max="7674" width="16.33203125" style="23" customWidth="1"/>
    <col min="7675" max="7675" width="20.33203125" style="23" customWidth="1"/>
    <col min="7676" max="7676" width="14.83203125" style="23" customWidth="1"/>
    <col min="7677" max="7928" width="9" style="23"/>
    <col min="7929" max="7929" width="23.6640625" style="23" customWidth="1"/>
    <col min="7930" max="7930" width="16.33203125" style="23" customWidth="1"/>
    <col min="7931" max="7931" width="20.33203125" style="23" customWidth="1"/>
    <col min="7932" max="7932" width="14.83203125" style="23" customWidth="1"/>
    <col min="7933" max="8184" width="9" style="23"/>
    <col min="8185" max="8185" width="23.6640625" style="23" customWidth="1"/>
    <col min="8186" max="8186" width="16.33203125" style="23" customWidth="1"/>
    <col min="8187" max="8187" width="20.33203125" style="23" customWidth="1"/>
    <col min="8188" max="8188" width="14.83203125" style="23" customWidth="1"/>
    <col min="8189" max="8440" width="9" style="23"/>
    <col min="8441" max="8441" width="23.6640625" style="23" customWidth="1"/>
    <col min="8442" max="8442" width="16.33203125" style="23" customWidth="1"/>
    <col min="8443" max="8443" width="20.33203125" style="23" customWidth="1"/>
    <col min="8444" max="8444" width="14.83203125" style="23" customWidth="1"/>
    <col min="8445" max="8696" width="9" style="23"/>
    <col min="8697" max="8697" width="23.6640625" style="23" customWidth="1"/>
    <col min="8698" max="8698" width="16.33203125" style="23" customWidth="1"/>
    <col min="8699" max="8699" width="20.33203125" style="23" customWidth="1"/>
    <col min="8700" max="8700" width="14.83203125" style="23" customWidth="1"/>
    <col min="8701" max="8952" width="9" style="23"/>
    <col min="8953" max="8953" width="23.6640625" style="23" customWidth="1"/>
    <col min="8954" max="8954" width="16.33203125" style="23" customWidth="1"/>
    <col min="8955" max="8955" width="20.33203125" style="23" customWidth="1"/>
    <col min="8956" max="8956" width="14.83203125" style="23" customWidth="1"/>
    <col min="8957" max="9208" width="9" style="23"/>
    <col min="9209" max="9209" width="23.6640625" style="23" customWidth="1"/>
    <col min="9210" max="9210" width="16.33203125" style="23" customWidth="1"/>
    <col min="9211" max="9211" width="20.33203125" style="23" customWidth="1"/>
    <col min="9212" max="9212" width="14.83203125" style="23" customWidth="1"/>
    <col min="9213" max="9464" width="9" style="23"/>
    <col min="9465" max="9465" width="23.6640625" style="23" customWidth="1"/>
    <col min="9466" max="9466" width="16.33203125" style="23" customWidth="1"/>
    <col min="9467" max="9467" width="20.33203125" style="23" customWidth="1"/>
    <col min="9468" max="9468" width="14.83203125" style="23" customWidth="1"/>
    <col min="9469" max="9720" width="9" style="23"/>
    <col min="9721" max="9721" width="23.6640625" style="23" customWidth="1"/>
    <col min="9722" max="9722" width="16.33203125" style="23" customWidth="1"/>
    <col min="9723" max="9723" width="20.33203125" style="23" customWidth="1"/>
    <col min="9724" max="9724" width="14.83203125" style="23" customWidth="1"/>
    <col min="9725" max="9976" width="9" style="23"/>
    <col min="9977" max="9977" width="23.6640625" style="23" customWidth="1"/>
    <col min="9978" max="9978" width="16.33203125" style="23" customWidth="1"/>
    <col min="9979" max="9979" width="20.33203125" style="23" customWidth="1"/>
    <col min="9980" max="9980" width="14.83203125" style="23" customWidth="1"/>
    <col min="9981" max="10232" width="9" style="23"/>
    <col min="10233" max="10233" width="23.6640625" style="23" customWidth="1"/>
    <col min="10234" max="10234" width="16.33203125" style="23" customWidth="1"/>
    <col min="10235" max="10235" width="20.33203125" style="23" customWidth="1"/>
    <col min="10236" max="10236" width="14.83203125" style="23" customWidth="1"/>
    <col min="10237" max="10488" width="9" style="23"/>
    <col min="10489" max="10489" width="23.6640625" style="23" customWidth="1"/>
    <col min="10490" max="10490" width="16.33203125" style="23" customWidth="1"/>
    <col min="10491" max="10491" width="20.33203125" style="23" customWidth="1"/>
    <col min="10492" max="10492" width="14.83203125" style="23" customWidth="1"/>
    <col min="10493" max="10744" width="9" style="23"/>
    <col min="10745" max="10745" width="23.6640625" style="23" customWidth="1"/>
    <col min="10746" max="10746" width="16.33203125" style="23" customWidth="1"/>
    <col min="10747" max="10747" width="20.33203125" style="23" customWidth="1"/>
    <col min="10748" max="10748" width="14.83203125" style="23" customWidth="1"/>
    <col min="10749" max="11000" width="9" style="23"/>
    <col min="11001" max="11001" width="23.6640625" style="23" customWidth="1"/>
    <col min="11002" max="11002" width="16.33203125" style="23" customWidth="1"/>
    <col min="11003" max="11003" width="20.33203125" style="23" customWidth="1"/>
    <col min="11004" max="11004" width="14.83203125" style="23" customWidth="1"/>
    <col min="11005" max="11256" width="9" style="23"/>
    <col min="11257" max="11257" width="23.6640625" style="23" customWidth="1"/>
    <col min="11258" max="11258" width="16.33203125" style="23" customWidth="1"/>
    <col min="11259" max="11259" width="20.33203125" style="23" customWidth="1"/>
    <col min="11260" max="11260" width="14.83203125" style="23" customWidth="1"/>
    <col min="11261" max="11512" width="9" style="23"/>
    <col min="11513" max="11513" width="23.6640625" style="23" customWidth="1"/>
    <col min="11514" max="11514" width="16.33203125" style="23" customWidth="1"/>
    <col min="11515" max="11515" width="20.33203125" style="23" customWidth="1"/>
    <col min="11516" max="11516" width="14.83203125" style="23" customWidth="1"/>
    <col min="11517" max="11768" width="9" style="23"/>
    <col min="11769" max="11769" width="23.6640625" style="23" customWidth="1"/>
    <col min="11770" max="11770" width="16.33203125" style="23" customWidth="1"/>
    <col min="11771" max="11771" width="20.33203125" style="23" customWidth="1"/>
    <col min="11772" max="11772" width="14.83203125" style="23" customWidth="1"/>
    <col min="11773" max="12024" width="9" style="23"/>
    <col min="12025" max="12025" width="23.6640625" style="23" customWidth="1"/>
    <col min="12026" max="12026" width="16.33203125" style="23" customWidth="1"/>
    <col min="12027" max="12027" width="20.33203125" style="23" customWidth="1"/>
    <col min="12028" max="12028" width="14.83203125" style="23" customWidth="1"/>
    <col min="12029" max="12280" width="9" style="23"/>
    <col min="12281" max="12281" width="23.6640625" style="23" customWidth="1"/>
    <col min="12282" max="12282" width="16.33203125" style="23" customWidth="1"/>
    <col min="12283" max="12283" width="20.33203125" style="23" customWidth="1"/>
    <col min="12284" max="12284" width="14.83203125" style="23" customWidth="1"/>
    <col min="12285" max="12536" width="9" style="23"/>
    <col min="12537" max="12537" width="23.6640625" style="23" customWidth="1"/>
    <col min="12538" max="12538" width="16.33203125" style="23" customWidth="1"/>
    <col min="12539" max="12539" width="20.33203125" style="23" customWidth="1"/>
    <col min="12540" max="12540" width="14.83203125" style="23" customWidth="1"/>
    <col min="12541" max="12792" width="9" style="23"/>
    <col min="12793" max="12793" width="23.6640625" style="23" customWidth="1"/>
    <col min="12794" max="12794" width="16.33203125" style="23" customWidth="1"/>
    <col min="12795" max="12795" width="20.33203125" style="23" customWidth="1"/>
    <col min="12796" max="12796" width="14.83203125" style="23" customWidth="1"/>
    <col min="12797" max="13048" width="9" style="23"/>
    <col min="13049" max="13049" width="23.6640625" style="23" customWidth="1"/>
    <col min="13050" max="13050" width="16.33203125" style="23" customWidth="1"/>
    <col min="13051" max="13051" width="20.33203125" style="23" customWidth="1"/>
    <col min="13052" max="13052" width="14.83203125" style="23" customWidth="1"/>
    <col min="13053" max="13304" width="9" style="23"/>
    <col min="13305" max="13305" width="23.6640625" style="23" customWidth="1"/>
    <col min="13306" max="13306" width="16.33203125" style="23" customWidth="1"/>
    <col min="13307" max="13307" width="20.33203125" style="23" customWidth="1"/>
    <col min="13308" max="13308" width="14.83203125" style="23" customWidth="1"/>
    <col min="13309" max="13560" width="9" style="23"/>
    <col min="13561" max="13561" width="23.6640625" style="23" customWidth="1"/>
    <col min="13562" max="13562" width="16.33203125" style="23" customWidth="1"/>
    <col min="13563" max="13563" width="20.33203125" style="23" customWidth="1"/>
    <col min="13564" max="13564" width="14.83203125" style="23" customWidth="1"/>
    <col min="13565" max="13816" width="9" style="23"/>
    <col min="13817" max="13817" width="23.6640625" style="23" customWidth="1"/>
    <col min="13818" max="13818" width="16.33203125" style="23" customWidth="1"/>
    <col min="13819" max="13819" width="20.33203125" style="23" customWidth="1"/>
    <col min="13820" max="13820" width="14.83203125" style="23" customWidth="1"/>
    <col min="13821" max="14072" width="9" style="23"/>
    <col min="14073" max="14073" width="23.6640625" style="23" customWidth="1"/>
    <col min="14074" max="14074" width="16.33203125" style="23" customWidth="1"/>
    <col min="14075" max="14075" width="20.33203125" style="23" customWidth="1"/>
    <col min="14076" max="14076" width="14.83203125" style="23" customWidth="1"/>
    <col min="14077" max="14328" width="9" style="23"/>
    <col min="14329" max="14329" width="23.6640625" style="23" customWidth="1"/>
    <col min="14330" max="14330" width="16.33203125" style="23" customWidth="1"/>
    <col min="14331" max="14331" width="20.33203125" style="23" customWidth="1"/>
    <col min="14332" max="14332" width="14.83203125" style="23" customWidth="1"/>
    <col min="14333" max="14584" width="9" style="23"/>
    <col min="14585" max="14585" width="23.6640625" style="23" customWidth="1"/>
    <col min="14586" max="14586" width="16.33203125" style="23" customWidth="1"/>
    <col min="14587" max="14587" width="20.33203125" style="23" customWidth="1"/>
    <col min="14588" max="14588" width="14.83203125" style="23" customWidth="1"/>
    <col min="14589" max="14840" width="9" style="23"/>
    <col min="14841" max="14841" width="23.6640625" style="23" customWidth="1"/>
    <col min="14842" max="14842" width="16.33203125" style="23" customWidth="1"/>
    <col min="14843" max="14843" width="20.33203125" style="23" customWidth="1"/>
    <col min="14844" max="14844" width="14.83203125" style="23" customWidth="1"/>
    <col min="14845" max="15096" width="9" style="23"/>
    <col min="15097" max="15097" width="23.6640625" style="23" customWidth="1"/>
    <col min="15098" max="15098" width="16.33203125" style="23" customWidth="1"/>
    <col min="15099" max="15099" width="20.33203125" style="23" customWidth="1"/>
    <col min="15100" max="15100" width="14.83203125" style="23" customWidth="1"/>
    <col min="15101" max="15352" width="9" style="23"/>
    <col min="15353" max="15353" width="23.6640625" style="23" customWidth="1"/>
    <col min="15354" max="15354" width="16.33203125" style="23" customWidth="1"/>
    <col min="15355" max="15355" width="20.33203125" style="23" customWidth="1"/>
    <col min="15356" max="15356" width="14.83203125" style="23" customWidth="1"/>
    <col min="15357" max="15608" width="9" style="23"/>
    <col min="15609" max="15609" width="23.6640625" style="23" customWidth="1"/>
    <col min="15610" max="15610" width="16.33203125" style="23" customWidth="1"/>
    <col min="15611" max="15611" width="20.33203125" style="23" customWidth="1"/>
    <col min="15612" max="15612" width="14.83203125" style="23" customWidth="1"/>
    <col min="15613" max="15864" width="9" style="23"/>
    <col min="15865" max="15865" width="23.6640625" style="23" customWidth="1"/>
    <col min="15866" max="15866" width="16.33203125" style="23" customWidth="1"/>
    <col min="15867" max="15867" width="20.33203125" style="23" customWidth="1"/>
    <col min="15868" max="15868" width="14.83203125" style="23" customWidth="1"/>
    <col min="15869" max="16120" width="9" style="23"/>
    <col min="16121" max="16121" width="23.6640625" style="23" customWidth="1"/>
    <col min="16122" max="16122" width="16.33203125" style="23" customWidth="1"/>
    <col min="16123" max="16123" width="20.33203125" style="23" customWidth="1"/>
    <col min="16124" max="16124" width="14.83203125" style="23" customWidth="1"/>
    <col min="16125" max="16384" width="9" style="23"/>
  </cols>
  <sheetData>
    <row r="1" spans="1:34" ht="30.75" customHeight="1">
      <c r="A1" s="82" t="s">
        <v>184</v>
      </c>
      <c r="B1" s="82"/>
      <c r="C1" s="82"/>
      <c r="D1" s="82"/>
      <c r="E1" s="82"/>
    </row>
    <row r="2" spans="1:34" ht="13" customHeight="1">
      <c r="A2" s="24"/>
      <c r="B2" s="24"/>
      <c r="C2" s="24"/>
      <c r="D2" s="24"/>
      <c r="E2" s="24"/>
      <c r="N2" s="24"/>
    </row>
    <row r="3" spans="1:34" s="25" customFormat="1" ht="24" customHeight="1" thickBot="1">
      <c r="A3" s="83" t="s">
        <v>185</v>
      </c>
      <c r="B3" s="83"/>
      <c r="E3" s="26"/>
    </row>
    <row r="4" spans="1:34" ht="24" customHeight="1">
      <c r="A4" s="27" t="s">
        <v>186</v>
      </c>
      <c r="B4" s="73" t="s">
        <v>168</v>
      </c>
      <c r="C4" s="73"/>
      <c r="D4" s="73"/>
      <c r="E4" s="73"/>
      <c r="F4" s="84"/>
      <c r="G4" s="41"/>
    </row>
    <row r="5" spans="1:34" ht="24" customHeight="1">
      <c r="A5" s="28" t="s">
        <v>187</v>
      </c>
      <c r="B5" s="77" t="s">
        <v>188</v>
      </c>
      <c r="C5" s="77"/>
      <c r="D5" s="77"/>
      <c r="E5" s="77"/>
      <c r="F5" s="81"/>
      <c r="G5" s="41"/>
    </row>
    <row r="6" spans="1:34" ht="33.75" customHeight="1">
      <c r="A6" s="28" t="s">
        <v>189</v>
      </c>
      <c r="B6" s="77" t="s">
        <v>190</v>
      </c>
      <c r="C6" s="77"/>
      <c r="D6" s="77"/>
      <c r="E6" s="77"/>
      <c r="F6" s="81"/>
      <c r="G6" s="41"/>
    </row>
    <row r="7" spans="1:34" ht="41" customHeight="1">
      <c r="A7" s="28" t="s">
        <v>191</v>
      </c>
      <c r="B7" s="77" t="s">
        <v>192</v>
      </c>
      <c r="C7" s="77"/>
      <c r="D7" s="77"/>
      <c r="E7" s="77"/>
      <c r="F7" s="81"/>
      <c r="G7" s="41"/>
      <c r="H7" s="23" t="s">
        <v>224</v>
      </c>
    </row>
    <row r="8" spans="1:34" ht="36" customHeight="1">
      <c r="A8" s="28" t="s">
        <v>193</v>
      </c>
      <c r="B8" s="29" t="s">
        <v>194</v>
      </c>
      <c r="C8" s="29" t="s">
        <v>195</v>
      </c>
      <c r="D8" s="29" t="s">
        <v>196</v>
      </c>
      <c r="E8" s="29" t="s">
        <v>197</v>
      </c>
      <c r="F8" s="30" t="s">
        <v>198</v>
      </c>
      <c r="G8" s="41" t="s">
        <v>226</v>
      </c>
      <c r="H8" s="23">
        <v>1</v>
      </c>
      <c r="I8" s="23">
        <v>2</v>
      </c>
      <c r="J8" s="23">
        <v>3</v>
      </c>
      <c r="K8" s="23">
        <v>4</v>
      </c>
      <c r="L8" s="23">
        <v>5</v>
      </c>
      <c r="M8" s="23">
        <v>6</v>
      </c>
      <c r="N8" s="29" t="s">
        <v>196</v>
      </c>
      <c r="R8" s="23">
        <v>1</v>
      </c>
    </row>
    <row r="9" spans="1:34" ht="20" customHeight="1">
      <c r="A9" s="66" t="s">
        <v>199</v>
      </c>
      <c r="B9" s="29" t="s">
        <v>4</v>
      </c>
      <c r="C9" s="29" t="s">
        <v>169</v>
      </c>
      <c r="D9" s="29">
        <v>19</v>
      </c>
      <c r="E9" s="31" t="s">
        <v>200</v>
      </c>
      <c r="F9" s="32" t="s">
        <v>201</v>
      </c>
      <c r="G9" s="64" t="str">
        <f>LEFT(C9,LEN(C9)-2)</f>
        <v>100</v>
      </c>
      <c r="H9" s="23">
        <v>19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9">
        <v>0</v>
      </c>
      <c r="O9" s="23" t="str">
        <f>B9</f>
        <v>PVVGB62R0308BTAC0ZZ_04</v>
      </c>
      <c r="P9" s="23" t="s">
        <v>236</v>
      </c>
      <c r="Q9" s="23" t="str">
        <f>C9</f>
        <v>100mm</v>
      </c>
      <c r="S9" s="23" t="s">
        <v>237</v>
      </c>
      <c r="T9" s="23">
        <f>M9</f>
        <v>0</v>
      </c>
      <c r="Z9" s="23">
        <v>80</v>
      </c>
      <c r="AA9" s="23">
        <v>50</v>
      </c>
      <c r="AB9" s="23">
        <v>200</v>
      </c>
      <c r="AC9" s="23">
        <v>250</v>
      </c>
      <c r="AD9" s="23">
        <v>100</v>
      </c>
      <c r="AE9" s="23">
        <v>150</v>
      </c>
      <c r="AF9" s="23">
        <v>300</v>
      </c>
      <c r="AG9" s="23">
        <v>600</v>
      </c>
      <c r="AH9" s="23">
        <v>400</v>
      </c>
    </row>
    <row r="10" spans="1:34" ht="20" customHeight="1">
      <c r="A10" s="67"/>
      <c r="B10" s="29" t="s">
        <v>6</v>
      </c>
      <c r="C10" s="29" t="s">
        <v>170</v>
      </c>
      <c r="D10" s="29">
        <v>13</v>
      </c>
      <c r="E10" s="31" t="s">
        <v>200</v>
      </c>
      <c r="F10" s="32" t="s">
        <v>201</v>
      </c>
      <c r="G10" s="64" t="str">
        <f t="shared" ref="G10:G73" si="0">LEFT(C10,LEN(C10)-2)</f>
        <v>150</v>
      </c>
      <c r="H10" s="23">
        <v>13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9">
        <v>0</v>
      </c>
      <c r="O10" s="23" t="str">
        <f t="shared" ref="O10:O73" si="1">B10</f>
        <v>PVVGB62R0308BTAC0ZZ_06</v>
      </c>
      <c r="P10" s="23" t="s">
        <v>236</v>
      </c>
      <c r="Q10" s="23" t="str">
        <f t="shared" ref="Q10:Q73" si="2">C10</f>
        <v>150mm</v>
      </c>
      <c r="S10" s="23" t="s">
        <v>237</v>
      </c>
      <c r="T10" s="23">
        <f t="shared" ref="T10:T73" si="3">M10</f>
        <v>0</v>
      </c>
      <c r="Y10" s="23">
        <v>1</v>
      </c>
      <c r="Z10" s="23">
        <v>17</v>
      </c>
      <c r="AA10" s="23">
        <v>31</v>
      </c>
      <c r="AB10" s="23">
        <v>5</v>
      </c>
      <c r="AC10" s="23">
        <v>3</v>
      </c>
      <c r="AD10" s="23">
        <v>59</v>
      </c>
      <c r="AE10" s="23">
        <v>34</v>
      </c>
      <c r="AF10" s="23">
        <v>0</v>
      </c>
      <c r="AG10" s="23">
        <v>0</v>
      </c>
      <c r="AH10" s="23">
        <v>0</v>
      </c>
    </row>
    <row r="11" spans="1:34" ht="20" customHeight="1">
      <c r="A11" s="67"/>
      <c r="B11" s="29" t="s">
        <v>8</v>
      </c>
      <c r="C11" s="29" t="s">
        <v>171</v>
      </c>
      <c r="D11" s="29">
        <v>2</v>
      </c>
      <c r="E11" s="31" t="s">
        <v>200</v>
      </c>
      <c r="F11" s="32" t="s">
        <v>201</v>
      </c>
      <c r="G11" s="64" t="str">
        <f t="shared" si="0"/>
        <v>200</v>
      </c>
      <c r="H11" s="23">
        <v>2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9">
        <v>0</v>
      </c>
      <c r="O11" s="23" t="str">
        <f t="shared" si="1"/>
        <v>PVVGB62R0308BTAC0ZZ_08</v>
      </c>
      <c r="P11" s="23" t="s">
        <v>236</v>
      </c>
      <c r="Q11" s="23" t="str">
        <f t="shared" si="2"/>
        <v>200mm</v>
      </c>
      <c r="S11" s="23" t="s">
        <v>237</v>
      </c>
      <c r="T11" s="23">
        <f t="shared" si="3"/>
        <v>0</v>
      </c>
      <c r="Y11" s="23">
        <v>2</v>
      </c>
      <c r="Z11" s="23">
        <v>11</v>
      </c>
      <c r="AA11" s="23">
        <v>51</v>
      </c>
      <c r="AB11" s="23">
        <v>6</v>
      </c>
      <c r="AC11" s="23">
        <v>1</v>
      </c>
      <c r="AD11" s="23">
        <v>8</v>
      </c>
      <c r="AE11" s="23">
        <v>10</v>
      </c>
      <c r="AF11" s="23">
        <v>1</v>
      </c>
      <c r="AG11" s="23">
        <v>0</v>
      </c>
      <c r="AH11" s="23">
        <v>0</v>
      </c>
    </row>
    <row r="12" spans="1:34" ht="20" customHeight="1">
      <c r="A12" s="67"/>
      <c r="B12" s="29" t="s">
        <v>9</v>
      </c>
      <c r="C12" s="29" t="s">
        <v>172</v>
      </c>
      <c r="D12" s="29">
        <v>4</v>
      </c>
      <c r="E12" s="31" t="s">
        <v>200</v>
      </c>
      <c r="F12" s="32" t="s">
        <v>201</v>
      </c>
      <c r="G12" s="64" t="str">
        <f t="shared" si="0"/>
        <v>250</v>
      </c>
      <c r="H12" s="23">
        <v>3</v>
      </c>
      <c r="I12" s="23">
        <v>1</v>
      </c>
      <c r="J12" s="23">
        <v>0</v>
      </c>
      <c r="K12" s="23">
        <v>0</v>
      </c>
      <c r="L12" s="23">
        <v>0</v>
      </c>
      <c r="M12" s="23">
        <v>0</v>
      </c>
      <c r="N12" s="29">
        <v>0</v>
      </c>
      <c r="O12" s="23" t="str">
        <f t="shared" si="1"/>
        <v>PVVGB62R0308BTAC0ZZ_10</v>
      </c>
      <c r="P12" s="23" t="s">
        <v>236</v>
      </c>
      <c r="Q12" s="23" t="str">
        <f t="shared" si="2"/>
        <v>250mm</v>
      </c>
      <c r="S12" s="23" t="s">
        <v>237</v>
      </c>
      <c r="T12" s="23">
        <f t="shared" si="3"/>
        <v>0</v>
      </c>
      <c r="Y12" s="23">
        <v>3</v>
      </c>
      <c r="Z12" s="23">
        <v>5</v>
      </c>
      <c r="AA12" s="23">
        <v>92</v>
      </c>
      <c r="AB12" s="23">
        <v>12</v>
      </c>
      <c r="AC12" s="23">
        <v>5</v>
      </c>
      <c r="AD12" s="23">
        <v>16</v>
      </c>
      <c r="AE12" s="23">
        <v>8</v>
      </c>
      <c r="AF12" s="23">
        <v>1</v>
      </c>
      <c r="AG12" s="23">
        <v>0</v>
      </c>
      <c r="AH12" s="23">
        <v>0</v>
      </c>
    </row>
    <row r="13" spans="1:34" ht="20" customHeight="1">
      <c r="A13" s="67"/>
      <c r="B13" s="29" t="s">
        <v>10</v>
      </c>
      <c r="C13" s="29" t="s">
        <v>173</v>
      </c>
      <c r="D13" s="29">
        <v>1</v>
      </c>
      <c r="E13" s="31" t="s">
        <v>200</v>
      </c>
      <c r="F13" s="32" t="s">
        <v>201</v>
      </c>
      <c r="G13" s="64" t="str">
        <f t="shared" si="0"/>
        <v>50</v>
      </c>
      <c r="H13" s="23">
        <v>1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9">
        <v>0</v>
      </c>
      <c r="O13" s="23" t="str">
        <f t="shared" si="1"/>
        <v>PVVGB62R0309BTAC0ZZ_02</v>
      </c>
      <c r="P13" s="23" t="s">
        <v>236</v>
      </c>
      <c r="Q13" s="23" t="str">
        <f t="shared" si="2"/>
        <v>50mm</v>
      </c>
      <c r="S13" s="23" t="s">
        <v>237</v>
      </c>
      <c r="T13" s="23">
        <f t="shared" si="3"/>
        <v>0</v>
      </c>
      <c r="Y13" s="23">
        <v>4</v>
      </c>
      <c r="Z13" s="23">
        <v>40</v>
      </c>
      <c r="AA13" s="23">
        <v>53</v>
      </c>
      <c r="AB13" s="23">
        <v>0</v>
      </c>
      <c r="AC13" s="23">
        <v>0</v>
      </c>
      <c r="AD13" s="23">
        <v>9</v>
      </c>
      <c r="AE13" s="23">
        <v>11</v>
      </c>
      <c r="AF13" s="23">
        <v>0</v>
      </c>
      <c r="AG13" s="23">
        <v>0</v>
      </c>
      <c r="AH13" s="23">
        <v>1</v>
      </c>
    </row>
    <row r="14" spans="1:34" ht="20" customHeight="1">
      <c r="A14" s="67"/>
      <c r="B14" s="29" t="s">
        <v>11</v>
      </c>
      <c r="C14" s="29" t="s">
        <v>173</v>
      </c>
      <c r="D14" s="29">
        <v>21</v>
      </c>
      <c r="E14" s="31" t="s">
        <v>200</v>
      </c>
      <c r="F14" s="32" t="s">
        <v>201</v>
      </c>
      <c r="G14" s="64" t="str">
        <f t="shared" si="0"/>
        <v>50</v>
      </c>
      <c r="H14" s="23">
        <v>21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9">
        <v>0</v>
      </c>
      <c r="O14" s="23" t="str">
        <f t="shared" si="1"/>
        <v>PVVGB62R031EBTAC0ZZ_02</v>
      </c>
      <c r="P14" s="23" t="s">
        <v>236</v>
      </c>
      <c r="Q14" s="23" t="str">
        <f t="shared" si="2"/>
        <v>50mm</v>
      </c>
      <c r="S14" s="23" t="s">
        <v>237</v>
      </c>
      <c r="T14" s="23">
        <f t="shared" si="3"/>
        <v>0</v>
      </c>
      <c r="Y14" s="23">
        <v>5</v>
      </c>
      <c r="Z14" s="23">
        <v>6</v>
      </c>
      <c r="AA14" s="23">
        <v>35</v>
      </c>
      <c r="AB14" s="23">
        <v>7</v>
      </c>
      <c r="AC14" s="23">
        <v>3</v>
      </c>
      <c r="AD14" s="23">
        <v>11</v>
      </c>
      <c r="AE14" s="23">
        <v>1</v>
      </c>
      <c r="AF14" s="23">
        <v>4</v>
      </c>
      <c r="AG14" s="23">
        <v>0</v>
      </c>
      <c r="AH14" s="23">
        <v>0</v>
      </c>
    </row>
    <row r="15" spans="1:34" ht="20" customHeight="1">
      <c r="A15" s="67"/>
      <c r="B15" s="29" t="s">
        <v>12</v>
      </c>
      <c r="C15" s="29" t="s">
        <v>174</v>
      </c>
      <c r="D15" s="29">
        <v>6</v>
      </c>
      <c r="E15" s="31" t="s">
        <v>200</v>
      </c>
      <c r="F15" s="32" t="s">
        <v>201</v>
      </c>
      <c r="G15" s="64" t="str">
        <f t="shared" si="0"/>
        <v>80</v>
      </c>
      <c r="H15" s="23">
        <v>6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9">
        <v>0</v>
      </c>
      <c r="O15" s="23" t="str">
        <f t="shared" si="1"/>
        <v>PVVGB62R031EBTAC0ZZ_03</v>
      </c>
      <c r="P15" s="23" t="s">
        <v>236</v>
      </c>
      <c r="Q15" s="23" t="str">
        <f t="shared" si="2"/>
        <v>80mm</v>
      </c>
      <c r="S15" s="23" t="s">
        <v>237</v>
      </c>
      <c r="T15" s="23">
        <f t="shared" si="3"/>
        <v>0</v>
      </c>
      <c r="Y15" s="23">
        <v>6</v>
      </c>
      <c r="Z15" s="23">
        <v>11</v>
      </c>
      <c r="AA15" s="23">
        <v>24</v>
      </c>
      <c r="AB15" s="23">
        <v>7</v>
      </c>
      <c r="AC15" s="23">
        <v>0</v>
      </c>
      <c r="AD15" s="23">
        <v>0</v>
      </c>
      <c r="AE15" s="23">
        <v>0</v>
      </c>
      <c r="AF15" s="23">
        <v>1</v>
      </c>
      <c r="AG15" s="23">
        <v>3</v>
      </c>
      <c r="AH15" s="23">
        <v>0</v>
      </c>
    </row>
    <row r="16" spans="1:34" ht="20" customHeight="1">
      <c r="A16" s="67"/>
      <c r="B16" s="29" t="s">
        <v>13</v>
      </c>
      <c r="C16" s="29" t="s">
        <v>169</v>
      </c>
      <c r="D16" s="29">
        <v>3</v>
      </c>
      <c r="E16" s="31" t="s">
        <v>200</v>
      </c>
      <c r="F16" s="32" t="s">
        <v>201</v>
      </c>
      <c r="G16" s="64" t="str">
        <f t="shared" si="0"/>
        <v>100</v>
      </c>
      <c r="H16" s="23">
        <v>3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9">
        <v>0</v>
      </c>
      <c r="O16" s="23" t="str">
        <f t="shared" si="1"/>
        <v>PVVGB62R031EBTAC0ZZ_04</v>
      </c>
      <c r="P16" s="23" t="s">
        <v>236</v>
      </c>
      <c r="Q16" s="23" t="str">
        <f t="shared" si="2"/>
        <v>100mm</v>
      </c>
      <c r="S16" s="23" t="s">
        <v>237</v>
      </c>
      <c r="T16" s="23">
        <f t="shared" si="3"/>
        <v>0</v>
      </c>
    </row>
    <row r="17" spans="1:31" ht="20" customHeight="1">
      <c r="A17" s="67"/>
      <c r="B17" s="29" t="s">
        <v>15</v>
      </c>
      <c r="C17" s="29" t="s">
        <v>170</v>
      </c>
      <c r="D17" s="29">
        <v>7</v>
      </c>
      <c r="E17" s="31" t="s">
        <v>200</v>
      </c>
      <c r="F17" s="32" t="s">
        <v>201</v>
      </c>
      <c r="G17" s="64" t="str">
        <f t="shared" si="0"/>
        <v>150</v>
      </c>
      <c r="H17" s="23">
        <v>7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9">
        <v>0</v>
      </c>
      <c r="O17" s="23" t="str">
        <f t="shared" si="1"/>
        <v>PVVGB62R031EBTAC0ZZ_06</v>
      </c>
      <c r="P17" s="23" t="s">
        <v>236</v>
      </c>
      <c r="Q17" s="23" t="str">
        <f t="shared" si="2"/>
        <v>150mm</v>
      </c>
      <c r="S17" s="23" t="s">
        <v>237</v>
      </c>
      <c r="T17" s="23">
        <f t="shared" si="3"/>
        <v>0</v>
      </c>
      <c r="Z17" s="23">
        <v>1</v>
      </c>
      <c r="AA17" s="23">
        <v>2</v>
      </c>
      <c r="AB17" s="23">
        <v>3</v>
      </c>
      <c r="AC17" s="23">
        <v>4</v>
      </c>
      <c r="AD17" s="23">
        <v>5</v>
      </c>
      <c r="AE17" s="23">
        <v>6</v>
      </c>
    </row>
    <row r="18" spans="1:31" ht="20" customHeight="1">
      <c r="A18" s="67"/>
      <c r="B18" s="29" t="s">
        <v>17</v>
      </c>
      <c r="C18" s="29" t="s">
        <v>171</v>
      </c>
      <c r="D18" s="29">
        <v>4</v>
      </c>
      <c r="E18" s="31" t="s">
        <v>200</v>
      </c>
      <c r="F18" s="32" t="s">
        <v>201</v>
      </c>
      <c r="G18" s="64" t="str">
        <f t="shared" si="0"/>
        <v>200</v>
      </c>
      <c r="H18" s="23">
        <v>3</v>
      </c>
      <c r="I18" s="23">
        <v>1</v>
      </c>
      <c r="J18" s="23">
        <v>0</v>
      </c>
      <c r="K18" s="23">
        <v>0</v>
      </c>
      <c r="L18" s="23">
        <v>0</v>
      </c>
      <c r="M18" s="23">
        <v>0</v>
      </c>
      <c r="N18" s="29">
        <v>0</v>
      </c>
      <c r="O18" s="23" t="str">
        <f t="shared" si="1"/>
        <v>PVVGB62R031EBTAC0ZZ_08</v>
      </c>
      <c r="P18" s="23" t="s">
        <v>236</v>
      </c>
      <c r="Q18" s="23" t="str">
        <f t="shared" si="2"/>
        <v>200mm</v>
      </c>
      <c r="S18" s="23" t="s">
        <v>237</v>
      </c>
      <c r="T18" s="23">
        <f t="shared" si="3"/>
        <v>0</v>
      </c>
      <c r="Y18" s="23">
        <v>80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</row>
    <row r="19" spans="1:31" ht="20" customHeight="1">
      <c r="A19" s="67"/>
      <c r="B19" s="29" t="s">
        <v>18</v>
      </c>
      <c r="C19" s="29" t="s">
        <v>173</v>
      </c>
      <c r="D19" s="29">
        <v>4</v>
      </c>
      <c r="E19" s="31" t="s">
        <v>200</v>
      </c>
      <c r="F19" s="32" t="s">
        <v>201</v>
      </c>
      <c r="G19" s="64" t="str">
        <f t="shared" si="0"/>
        <v>50</v>
      </c>
      <c r="H19" s="23">
        <v>4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9">
        <v>0</v>
      </c>
      <c r="O19" s="23" t="str">
        <f t="shared" si="1"/>
        <v>PVVGB62R031EBTBC0SZ_02</v>
      </c>
      <c r="P19" s="23" t="s">
        <v>236</v>
      </c>
      <c r="Q19" s="23" t="str">
        <f t="shared" si="2"/>
        <v>50mm</v>
      </c>
      <c r="S19" s="23" t="s">
        <v>237</v>
      </c>
      <c r="T19" s="23">
        <f t="shared" si="3"/>
        <v>0</v>
      </c>
      <c r="Y19" s="23">
        <v>50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</row>
    <row r="20" spans="1:31" ht="20" customHeight="1">
      <c r="A20" s="67"/>
      <c r="B20" s="29" t="s">
        <v>19</v>
      </c>
      <c r="C20" s="29" t="s">
        <v>174</v>
      </c>
      <c r="D20" s="29">
        <v>1</v>
      </c>
      <c r="E20" s="31" t="s">
        <v>200</v>
      </c>
      <c r="F20" s="32" t="s">
        <v>201</v>
      </c>
      <c r="G20" s="64" t="str">
        <f t="shared" si="0"/>
        <v>80</v>
      </c>
      <c r="H20" s="23">
        <v>1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9">
        <v>0</v>
      </c>
      <c r="O20" s="23" t="str">
        <f t="shared" si="1"/>
        <v>PVVGB62R031EBTBC0SZ_03</v>
      </c>
      <c r="P20" s="23" t="s">
        <v>236</v>
      </c>
      <c r="Q20" s="23" t="str">
        <f t="shared" si="2"/>
        <v>80mm</v>
      </c>
      <c r="S20" s="23" t="s">
        <v>237</v>
      </c>
      <c r="T20" s="23">
        <f t="shared" si="3"/>
        <v>0</v>
      </c>
      <c r="Y20" s="23">
        <v>200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</row>
    <row r="21" spans="1:31" ht="20" customHeight="1">
      <c r="A21" s="67"/>
      <c r="B21" s="29" t="s">
        <v>20</v>
      </c>
      <c r="C21" s="29" t="s">
        <v>169</v>
      </c>
      <c r="D21" s="29">
        <v>16</v>
      </c>
      <c r="E21" s="31" t="s">
        <v>200</v>
      </c>
      <c r="F21" s="32" t="s">
        <v>201</v>
      </c>
      <c r="G21" s="64" t="str">
        <f t="shared" si="0"/>
        <v>100</v>
      </c>
      <c r="H21" s="23">
        <v>16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9">
        <v>0</v>
      </c>
      <c r="O21" s="23" t="str">
        <f t="shared" si="1"/>
        <v>PVVGB62R031EBTBC0SZ_04</v>
      </c>
      <c r="P21" s="23" t="s">
        <v>236</v>
      </c>
      <c r="Q21" s="23" t="str">
        <f t="shared" si="2"/>
        <v>100mm</v>
      </c>
      <c r="S21" s="23" t="s">
        <v>237</v>
      </c>
      <c r="T21" s="23">
        <f t="shared" si="3"/>
        <v>0</v>
      </c>
      <c r="Y21" s="23">
        <v>250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</row>
    <row r="22" spans="1:31" ht="20" customHeight="1">
      <c r="A22" s="67"/>
      <c r="B22" s="29" t="s">
        <v>22</v>
      </c>
      <c r="C22" s="29" t="s">
        <v>170</v>
      </c>
      <c r="D22" s="29">
        <v>2</v>
      </c>
      <c r="E22" s="31" t="s">
        <v>200</v>
      </c>
      <c r="F22" s="32" t="s">
        <v>201</v>
      </c>
      <c r="G22" s="64" t="str">
        <f t="shared" si="0"/>
        <v>150</v>
      </c>
      <c r="H22" s="23">
        <v>2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9">
        <v>0</v>
      </c>
      <c r="O22" s="23" t="str">
        <f t="shared" si="1"/>
        <v>PVVGB62R031EBTBC0SZ_06</v>
      </c>
      <c r="P22" s="23" t="s">
        <v>236</v>
      </c>
      <c r="Q22" s="23" t="str">
        <f t="shared" si="2"/>
        <v>150mm</v>
      </c>
      <c r="S22" s="23" t="s">
        <v>237</v>
      </c>
      <c r="T22" s="23">
        <f t="shared" si="3"/>
        <v>0</v>
      </c>
      <c r="Y22" s="23">
        <v>100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</row>
    <row r="23" spans="1:31" ht="20" customHeight="1">
      <c r="A23" s="67"/>
      <c r="B23" s="29" t="s">
        <v>23</v>
      </c>
      <c r="C23" s="29" t="s">
        <v>171</v>
      </c>
      <c r="D23" s="29">
        <v>6</v>
      </c>
      <c r="E23" s="31" t="s">
        <v>200</v>
      </c>
      <c r="F23" s="32" t="s">
        <v>201</v>
      </c>
      <c r="G23" s="64" t="str">
        <f t="shared" si="0"/>
        <v>200</v>
      </c>
      <c r="H23" s="23">
        <v>0</v>
      </c>
      <c r="I23" s="23">
        <v>5</v>
      </c>
      <c r="J23" s="23">
        <v>1</v>
      </c>
      <c r="K23" s="23">
        <v>0</v>
      </c>
      <c r="L23" s="23">
        <v>0</v>
      </c>
      <c r="M23" s="23">
        <v>0</v>
      </c>
      <c r="N23" s="29">
        <v>0</v>
      </c>
      <c r="O23" s="23" t="str">
        <f t="shared" si="1"/>
        <v>PVVGB62R031EBTBC0SZ_08</v>
      </c>
      <c r="P23" s="23" t="s">
        <v>236</v>
      </c>
      <c r="Q23" s="23" t="str">
        <f t="shared" si="2"/>
        <v>200mm</v>
      </c>
      <c r="S23" s="23" t="s">
        <v>237</v>
      </c>
      <c r="T23" s="23">
        <f t="shared" si="3"/>
        <v>0</v>
      </c>
      <c r="Y23" s="23">
        <v>150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</row>
    <row r="24" spans="1:31" ht="20" customHeight="1">
      <c r="A24" s="67"/>
      <c r="B24" s="29" t="s">
        <v>27</v>
      </c>
      <c r="C24" s="29" t="s">
        <v>173</v>
      </c>
      <c r="D24" s="29">
        <v>12</v>
      </c>
      <c r="E24" s="31" t="s">
        <v>200</v>
      </c>
      <c r="F24" s="32" t="s">
        <v>201</v>
      </c>
      <c r="G24" s="64" t="str">
        <f t="shared" si="0"/>
        <v>50</v>
      </c>
      <c r="H24" s="23">
        <v>5</v>
      </c>
      <c r="I24" s="23">
        <v>7</v>
      </c>
      <c r="J24" s="23">
        <v>0</v>
      </c>
      <c r="K24" s="23">
        <v>0</v>
      </c>
      <c r="L24" s="23">
        <v>0</v>
      </c>
      <c r="M24" s="23">
        <v>0</v>
      </c>
      <c r="N24" s="29">
        <v>0</v>
      </c>
      <c r="O24" s="23" t="str">
        <f t="shared" si="1"/>
        <v>PVVGB62R532KBTCC0ZZ_02</v>
      </c>
      <c r="P24" s="23" t="s">
        <v>236</v>
      </c>
      <c r="Q24" s="23" t="str">
        <f t="shared" si="2"/>
        <v>50mm</v>
      </c>
      <c r="S24" s="23" t="s">
        <v>237</v>
      </c>
      <c r="T24" s="23">
        <f t="shared" si="3"/>
        <v>0</v>
      </c>
      <c r="Y24" s="23">
        <v>300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</row>
    <row r="25" spans="1:31" ht="20" customHeight="1">
      <c r="A25" s="67"/>
      <c r="B25" s="29" t="s">
        <v>28</v>
      </c>
      <c r="C25" s="29" t="s">
        <v>174</v>
      </c>
      <c r="D25" s="29">
        <v>9</v>
      </c>
      <c r="E25" s="31" t="s">
        <v>200</v>
      </c>
      <c r="F25" s="32" t="s">
        <v>201</v>
      </c>
      <c r="G25" s="64" t="str">
        <f t="shared" si="0"/>
        <v>80</v>
      </c>
      <c r="H25" s="23">
        <v>9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9">
        <v>0</v>
      </c>
      <c r="O25" s="23" t="str">
        <f t="shared" si="1"/>
        <v>PVVGB62R532KBTCC0ZZ_03</v>
      </c>
      <c r="P25" s="23" t="s">
        <v>236</v>
      </c>
      <c r="Q25" s="23" t="str">
        <f t="shared" si="2"/>
        <v>80mm</v>
      </c>
      <c r="S25" s="23" t="s">
        <v>237</v>
      </c>
      <c r="T25" s="23">
        <f t="shared" si="3"/>
        <v>0</v>
      </c>
      <c r="Y25" s="23">
        <v>600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</row>
    <row r="26" spans="1:31" ht="20" customHeight="1">
      <c r="A26" s="67"/>
      <c r="B26" s="29" t="s">
        <v>29</v>
      </c>
      <c r="C26" s="29" t="s">
        <v>169</v>
      </c>
      <c r="D26" s="29">
        <v>2</v>
      </c>
      <c r="E26" s="31" t="s">
        <v>200</v>
      </c>
      <c r="F26" s="32" t="s">
        <v>201</v>
      </c>
      <c r="G26" s="64" t="str">
        <f t="shared" si="0"/>
        <v>100</v>
      </c>
      <c r="H26" s="23">
        <v>2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9">
        <v>0</v>
      </c>
      <c r="O26" s="23" t="str">
        <f t="shared" si="1"/>
        <v>PVVGB62R532KBTCC0ZZ_04</v>
      </c>
      <c r="P26" s="23" t="s">
        <v>236</v>
      </c>
      <c r="Q26" s="23" t="str">
        <f t="shared" si="2"/>
        <v>100mm</v>
      </c>
      <c r="S26" s="23" t="s">
        <v>237</v>
      </c>
      <c r="T26" s="23">
        <f t="shared" si="3"/>
        <v>0</v>
      </c>
      <c r="Y26" s="23">
        <v>400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</row>
    <row r="27" spans="1:31" ht="20" customHeight="1">
      <c r="A27" s="67"/>
      <c r="B27" s="29" t="s">
        <v>30</v>
      </c>
      <c r="C27" s="29" t="s">
        <v>169</v>
      </c>
      <c r="D27" s="29">
        <v>4</v>
      </c>
      <c r="E27" s="31" t="s">
        <v>200</v>
      </c>
      <c r="F27" s="32" t="s">
        <v>201</v>
      </c>
      <c r="G27" s="64" t="str">
        <f t="shared" si="0"/>
        <v>100</v>
      </c>
      <c r="H27" s="23">
        <v>4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9">
        <v>0</v>
      </c>
      <c r="O27" s="23" t="str">
        <f t="shared" si="1"/>
        <v>PVVGB66R532EBCCC0ZZ_04</v>
      </c>
      <c r="P27" s="23" t="s">
        <v>236</v>
      </c>
      <c r="Q27" s="23" t="str">
        <f t="shared" si="2"/>
        <v>100mm</v>
      </c>
      <c r="S27" s="23" t="s">
        <v>237</v>
      </c>
      <c r="T27" s="23">
        <f t="shared" si="3"/>
        <v>0</v>
      </c>
    </row>
    <row r="28" spans="1:31" ht="20" customHeight="1">
      <c r="A28" s="67"/>
      <c r="B28" s="29" t="s">
        <v>31</v>
      </c>
      <c r="C28" s="29" t="s">
        <v>171</v>
      </c>
      <c r="D28" s="29">
        <v>4</v>
      </c>
      <c r="E28" s="31" t="s">
        <v>200</v>
      </c>
      <c r="F28" s="32" t="s">
        <v>201</v>
      </c>
      <c r="G28" s="64" t="str">
        <f t="shared" si="0"/>
        <v>200</v>
      </c>
      <c r="H28" s="23">
        <v>0</v>
      </c>
      <c r="I28" s="23">
        <v>0</v>
      </c>
      <c r="J28" s="23">
        <v>4</v>
      </c>
      <c r="K28" s="23">
        <v>0</v>
      </c>
      <c r="L28" s="23">
        <v>0</v>
      </c>
      <c r="M28" s="23">
        <v>0</v>
      </c>
      <c r="N28" s="29">
        <v>0</v>
      </c>
      <c r="O28" s="23" t="str">
        <f t="shared" si="1"/>
        <v>PVVGB66R532EBCCC0ZZ_08</v>
      </c>
      <c r="P28" s="23" t="s">
        <v>236</v>
      </c>
      <c r="Q28" s="23" t="str">
        <f t="shared" si="2"/>
        <v>200mm</v>
      </c>
      <c r="S28" s="23" t="s">
        <v>237</v>
      </c>
      <c r="T28" s="23">
        <f t="shared" si="3"/>
        <v>0</v>
      </c>
    </row>
    <row r="29" spans="1:31" ht="20" customHeight="1">
      <c r="A29" s="67"/>
      <c r="B29" s="29" t="s">
        <v>32</v>
      </c>
      <c r="C29" s="29" t="s">
        <v>173</v>
      </c>
      <c r="D29" s="29">
        <v>12</v>
      </c>
      <c r="E29" s="31" t="s">
        <v>200</v>
      </c>
      <c r="F29" s="32" t="s">
        <v>201</v>
      </c>
      <c r="G29" s="64" t="str">
        <f t="shared" si="0"/>
        <v>50</v>
      </c>
      <c r="H29" s="23">
        <v>0</v>
      </c>
      <c r="I29" s="23">
        <v>12</v>
      </c>
      <c r="J29" s="23">
        <v>0</v>
      </c>
      <c r="K29" s="23">
        <v>0</v>
      </c>
      <c r="L29" s="23">
        <v>0</v>
      </c>
      <c r="M29" s="23">
        <v>0</v>
      </c>
      <c r="N29" s="29">
        <v>0</v>
      </c>
      <c r="O29" s="23" t="str">
        <f t="shared" si="1"/>
        <v>PVVGB66R747BDDCC0ZZ_02</v>
      </c>
      <c r="P29" s="23" t="s">
        <v>236</v>
      </c>
      <c r="Q29" s="23" t="str">
        <f t="shared" si="2"/>
        <v>50mm</v>
      </c>
      <c r="S29" s="23" t="s">
        <v>237</v>
      </c>
      <c r="T29" s="23">
        <f t="shared" si="3"/>
        <v>0</v>
      </c>
    </row>
    <row r="30" spans="1:31" ht="20" customHeight="1">
      <c r="A30" s="67"/>
      <c r="B30" s="29" t="s">
        <v>33</v>
      </c>
      <c r="C30" s="29" t="s">
        <v>169</v>
      </c>
      <c r="D30" s="29">
        <v>2</v>
      </c>
      <c r="E30" s="31" t="s">
        <v>200</v>
      </c>
      <c r="F30" s="32" t="s">
        <v>201</v>
      </c>
      <c r="G30" s="64" t="str">
        <f t="shared" si="0"/>
        <v>100</v>
      </c>
      <c r="H30" s="23">
        <v>2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9">
        <v>0</v>
      </c>
      <c r="O30" s="23" t="str">
        <f t="shared" si="1"/>
        <v>PVVGB66R747BDDCC0ZZ_04</v>
      </c>
      <c r="P30" s="23" t="s">
        <v>236</v>
      </c>
      <c r="Q30" s="23" t="str">
        <f t="shared" si="2"/>
        <v>100mm</v>
      </c>
      <c r="S30" s="23" t="s">
        <v>237</v>
      </c>
      <c r="T30" s="23">
        <f t="shared" si="3"/>
        <v>0</v>
      </c>
    </row>
    <row r="31" spans="1:31" ht="20" customHeight="1">
      <c r="A31" s="67"/>
      <c r="B31" s="29" t="s">
        <v>34</v>
      </c>
      <c r="C31" s="29" t="s">
        <v>173</v>
      </c>
      <c r="D31" s="29">
        <v>2</v>
      </c>
      <c r="E31" s="31" t="s">
        <v>200</v>
      </c>
      <c r="F31" s="32" t="s">
        <v>201</v>
      </c>
      <c r="G31" s="64" t="str">
        <f t="shared" si="0"/>
        <v>50</v>
      </c>
      <c r="H31" s="23">
        <v>0</v>
      </c>
      <c r="I31" s="23">
        <v>2</v>
      </c>
      <c r="J31" s="23">
        <v>0</v>
      </c>
      <c r="K31" s="23">
        <v>0</v>
      </c>
      <c r="L31" s="23">
        <v>0</v>
      </c>
      <c r="M31" s="23">
        <v>0</v>
      </c>
      <c r="N31" s="29">
        <v>0</v>
      </c>
      <c r="O31" s="23" t="str">
        <f t="shared" si="1"/>
        <v>PVVGP69J398BBYCC0ZZ_02</v>
      </c>
      <c r="P31" s="23" t="s">
        <v>236</v>
      </c>
      <c r="Q31" s="23" t="str">
        <f t="shared" si="2"/>
        <v>50mm</v>
      </c>
      <c r="S31" s="23" t="s">
        <v>237</v>
      </c>
      <c r="T31" s="23">
        <f t="shared" si="3"/>
        <v>0</v>
      </c>
    </row>
    <row r="32" spans="1:31" ht="20" customHeight="1">
      <c r="A32" s="67"/>
      <c r="B32" s="29" t="s">
        <v>35</v>
      </c>
      <c r="C32" s="29" t="s">
        <v>173</v>
      </c>
      <c r="D32" s="29">
        <v>16</v>
      </c>
      <c r="E32" s="31" t="s">
        <v>200</v>
      </c>
      <c r="F32" s="32" t="s">
        <v>201</v>
      </c>
      <c r="G32" s="64" t="str">
        <f t="shared" si="0"/>
        <v>50</v>
      </c>
      <c r="H32" s="23">
        <v>0</v>
      </c>
      <c r="I32" s="23">
        <v>16</v>
      </c>
      <c r="J32" s="23">
        <v>0</v>
      </c>
      <c r="K32" s="23">
        <v>0</v>
      </c>
      <c r="L32" s="23">
        <v>0</v>
      </c>
      <c r="M32" s="23">
        <v>0</v>
      </c>
      <c r="N32" s="29">
        <v>0</v>
      </c>
      <c r="O32" s="23" t="str">
        <f t="shared" si="1"/>
        <v>PVVLB62R0308BCAK0ZZ_02</v>
      </c>
      <c r="P32" s="23" t="s">
        <v>236</v>
      </c>
      <c r="Q32" s="23" t="str">
        <f t="shared" si="2"/>
        <v>50mm</v>
      </c>
      <c r="S32" s="23" t="s">
        <v>237</v>
      </c>
      <c r="T32" s="23">
        <f t="shared" si="3"/>
        <v>0</v>
      </c>
    </row>
    <row r="33" spans="1:20" ht="20" customHeight="1">
      <c r="A33" s="67"/>
      <c r="B33" s="29" t="s">
        <v>36</v>
      </c>
      <c r="C33" s="29" t="s">
        <v>174</v>
      </c>
      <c r="D33" s="29">
        <v>3</v>
      </c>
      <c r="E33" s="31" t="s">
        <v>200</v>
      </c>
      <c r="F33" s="32" t="s">
        <v>201</v>
      </c>
      <c r="G33" s="64" t="str">
        <f t="shared" si="0"/>
        <v>80</v>
      </c>
      <c r="H33" s="23">
        <v>1</v>
      </c>
      <c r="I33" s="23">
        <v>2</v>
      </c>
      <c r="J33" s="23">
        <v>0</v>
      </c>
      <c r="K33" s="23">
        <v>0</v>
      </c>
      <c r="L33" s="23">
        <v>0</v>
      </c>
      <c r="M33" s="23">
        <v>0</v>
      </c>
      <c r="N33" s="29">
        <v>0</v>
      </c>
      <c r="O33" s="23" t="str">
        <f t="shared" si="1"/>
        <v>PVVLB62R0308BCAK0ZZ_03</v>
      </c>
      <c r="P33" s="23" t="s">
        <v>236</v>
      </c>
      <c r="Q33" s="23" t="str">
        <f t="shared" si="2"/>
        <v>80mm</v>
      </c>
      <c r="S33" s="23" t="s">
        <v>237</v>
      </c>
      <c r="T33" s="23">
        <f t="shared" si="3"/>
        <v>0</v>
      </c>
    </row>
    <row r="34" spans="1:20" ht="20" customHeight="1">
      <c r="A34" s="67"/>
      <c r="B34" s="29" t="s">
        <v>37</v>
      </c>
      <c r="C34" s="29" t="s">
        <v>169</v>
      </c>
      <c r="D34" s="29">
        <v>1</v>
      </c>
      <c r="E34" s="31" t="s">
        <v>200</v>
      </c>
      <c r="F34" s="32" t="s">
        <v>201</v>
      </c>
      <c r="G34" s="64" t="str">
        <f t="shared" si="0"/>
        <v>100</v>
      </c>
      <c r="H34" s="23">
        <v>1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9">
        <v>0</v>
      </c>
      <c r="O34" s="23" t="str">
        <f t="shared" si="1"/>
        <v>PVVLB62R0308BCAK0ZZ_04</v>
      </c>
      <c r="P34" s="23" t="s">
        <v>236</v>
      </c>
      <c r="Q34" s="23" t="str">
        <f t="shared" si="2"/>
        <v>100mm</v>
      </c>
      <c r="S34" s="23" t="s">
        <v>237</v>
      </c>
      <c r="T34" s="23">
        <f t="shared" si="3"/>
        <v>0</v>
      </c>
    </row>
    <row r="35" spans="1:20" ht="20" customHeight="1">
      <c r="A35" s="67"/>
      <c r="B35" s="29" t="s">
        <v>38</v>
      </c>
      <c r="C35" s="29" t="s">
        <v>170</v>
      </c>
      <c r="D35" s="29">
        <v>3</v>
      </c>
      <c r="E35" s="31" t="s">
        <v>200</v>
      </c>
      <c r="F35" s="32" t="s">
        <v>201</v>
      </c>
      <c r="G35" s="64" t="str">
        <f t="shared" si="0"/>
        <v>150</v>
      </c>
      <c r="H35" s="23">
        <v>3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9">
        <v>0</v>
      </c>
      <c r="O35" s="23" t="str">
        <f t="shared" si="1"/>
        <v>PVVLB62R0308BCAK0ZZ_06</v>
      </c>
      <c r="P35" s="23" t="s">
        <v>236</v>
      </c>
      <c r="Q35" s="23" t="str">
        <f t="shared" si="2"/>
        <v>150mm</v>
      </c>
      <c r="S35" s="23" t="s">
        <v>237</v>
      </c>
      <c r="T35" s="23">
        <f t="shared" si="3"/>
        <v>0</v>
      </c>
    </row>
    <row r="36" spans="1:20" ht="20" customHeight="1">
      <c r="A36" s="67"/>
      <c r="B36" s="29" t="s">
        <v>39</v>
      </c>
      <c r="C36" s="29" t="s">
        <v>172</v>
      </c>
      <c r="D36" s="29">
        <v>1</v>
      </c>
      <c r="E36" s="31" t="s">
        <v>200</v>
      </c>
      <c r="F36" s="32" t="s">
        <v>201</v>
      </c>
      <c r="G36" s="64" t="str">
        <f t="shared" si="0"/>
        <v>250</v>
      </c>
      <c r="H36" s="23">
        <v>0</v>
      </c>
      <c r="I36" s="23">
        <v>0</v>
      </c>
      <c r="J36" s="23">
        <v>1</v>
      </c>
      <c r="K36" s="23">
        <v>0</v>
      </c>
      <c r="L36" s="23">
        <v>0</v>
      </c>
      <c r="M36" s="23">
        <v>0</v>
      </c>
      <c r="N36" s="29">
        <v>0</v>
      </c>
      <c r="O36" s="23" t="str">
        <f t="shared" si="1"/>
        <v>PVVLB62R0308BCAK0ZZ_10</v>
      </c>
      <c r="P36" s="23" t="s">
        <v>236</v>
      </c>
      <c r="Q36" s="23" t="str">
        <f t="shared" si="2"/>
        <v>250mm</v>
      </c>
      <c r="S36" s="23" t="s">
        <v>237</v>
      </c>
      <c r="T36" s="23">
        <f t="shared" si="3"/>
        <v>0</v>
      </c>
    </row>
    <row r="37" spans="1:20" ht="20" customHeight="1">
      <c r="A37" s="67"/>
      <c r="B37" s="29" t="s">
        <v>40</v>
      </c>
      <c r="C37" s="29" t="s">
        <v>171</v>
      </c>
      <c r="D37" s="29">
        <v>4</v>
      </c>
      <c r="E37" s="31" t="s">
        <v>200</v>
      </c>
      <c r="F37" s="32" t="s">
        <v>201</v>
      </c>
      <c r="G37" s="64" t="str">
        <f t="shared" si="0"/>
        <v>200</v>
      </c>
      <c r="H37" s="23">
        <v>0</v>
      </c>
      <c r="I37" s="23">
        <v>0</v>
      </c>
      <c r="J37" s="23">
        <v>4</v>
      </c>
      <c r="K37" s="23">
        <v>0</v>
      </c>
      <c r="L37" s="23">
        <v>0</v>
      </c>
      <c r="M37" s="23">
        <v>0</v>
      </c>
      <c r="N37" s="29">
        <v>0</v>
      </c>
      <c r="O37" s="23" t="str">
        <f t="shared" si="1"/>
        <v>PVVUB62R0361BNZG0ZZ_08</v>
      </c>
      <c r="P37" s="23" t="s">
        <v>236</v>
      </c>
      <c r="Q37" s="23" t="str">
        <f t="shared" si="2"/>
        <v>200mm</v>
      </c>
      <c r="S37" s="23" t="s">
        <v>237</v>
      </c>
      <c r="T37" s="23">
        <f t="shared" si="3"/>
        <v>0</v>
      </c>
    </row>
    <row r="38" spans="1:20" ht="20" customHeight="1">
      <c r="A38" s="67"/>
      <c r="B38" s="29" t="s">
        <v>41</v>
      </c>
      <c r="C38" s="29" t="s">
        <v>172</v>
      </c>
      <c r="D38" s="29">
        <v>2</v>
      </c>
      <c r="E38" s="31" t="s">
        <v>200</v>
      </c>
      <c r="F38" s="32" t="s">
        <v>201</v>
      </c>
      <c r="G38" s="64" t="str">
        <f t="shared" si="0"/>
        <v>250</v>
      </c>
      <c r="H38" s="23">
        <v>0</v>
      </c>
      <c r="I38" s="23">
        <v>0</v>
      </c>
      <c r="J38" s="23">
        <v>2</v>
      </c>
      <c r="K38" s="23">
        <v>0</v>
      </c>
      <c r="L38" s="23">
        <v>0</v>
      </c>
      <c r="M38" s="23">
        <v>0</v>
      </c>
      <c r="N38" s="29">
        <v>0</v>
      </c>
      <c r="O38" s="23" t="str">
        <f t="shared" si="1"/>
        <v>PVVUB62R0361BNZG3ZZ_10</v>
      </c>
      <c r="P38" s="23" t="s">
        <v>236</v>
      </c>
      <c r="Q38" s="23" t="str">
        <f t="shared" si="2"/>
        <v>250mm</v>
      </c>
      <c r="S38" s="23" t="s">
        <v>237</v>
      </c>
      <c r="T38" s="23">
        <f t="shared" si="3"/>
        <v>0</v>
      </c>
    </row>
    <row r="39" spans="1:20" ht="20" customHeight="1">
      <c r="A39" s="67"/>
      <c r="B39" s="29" t="s">
        <v>42</v>
      </c>
      <c r="C39" s="29" t="s">
        <v>175</v>
      </c>
      <c r="D39" s="29">
        <v>1</v>
      </c>
      <c r="E39" s="31" t="s">
        <v>200</v>
      </c>
      <c r="F39" s="32" t="s">
        <v>201</v>
      </c>
      <c r="G39" s="64" t="str">
        <f t="shared" si="0"/>
        <v>400</v>
      </c>
      <c r="H39" s="23">
        <v>0</v>
      </c>
      <c r="I39" s="23">
        <v>0</v>
      </c>
      <c r="J39" s="23">
        <v>0</v>
      </c>
      <c r="K39" s="23">
        <v>1</v>
      </c>
      <c r="L39" s="23">
        <v>0</v>
      </c>
      <c r="M39" s="23">
        <v>0</v>
      </c>
      <c r="N39" s="29">
        <v>0</v>
      </c>
      <c r="O39" s="23" t="str">
        <f t="shared" si="1"/>
        <v>PVVUT62R0393BNAG3ZZ_16</v>
      </c>
      <c r="P39" s="23" t="s">
        <v>236</v>
      </c>
      <c r="Q39" s="23" t="str">
        <f t="shared" si="2"/>
        <v>400mm</v>
      </c>
      <c r="S39" s="23" t="s">
        <v>237</v>
      </c>
      <c r="T39" s="23">
        <f t="shared" si="3"/>
        <v>0</v>
      </c>
    </row>
    <row r="40" spans="1:20" ht="20" customHeight="1">
      <c r="A40" s="67"/>
      <c r="B40" s="29" t="s">
        <v>43</v>
      </c>
      <c r="C40" s="29" t="s">
        <v>171</v>
      </c>
      <c r="D40" s="29">
        <v>2</v>
      </c>
      <c r="E40" s="31" t="s">
        <v>200</v>
      </c>
      <c r="F40" s="32" t="s">
        <v>201</v>
      </c>
      <c r="G40" s="64" t="str">
        <f t="shared" si="0"/>
        <v>200</v>
      </c>
      <c r="H40" s="23">
        <v>0</v>
      </c>
      <c r="I40" s="23">
        <v>0</v>
      </c>
      <c r="J40" s="23">
        <v>2</v>
      </c>
      <c r="K40" s="23">
        <v>0</v>
      </c>
      <c r="L40" s="23">
        <v>0</v>
      </c>
      <c r="M40" s="23">
        <v>0</v>
      </c>
      <c r="N40" s="29">
        <v>0</v>
      </c>
      <c r="O40" s="23" t="str">
        <f t="shared" si="1"/>
        <v>PVVUT62R0393BNBG3SZ_08</v>
      </c>
      <c r="P40" s="23" t="s">
        <v>236</v>
      </c>
      <c r="Q40" s="23" t="str">
        <f t="shared" si="2"/>
        <v>200mm</v>
      </c>
      <c r="S40" s="23" t="s">
        <v>237</v>
      </c>
      <c r="T40" s="23">
        <f t="shared" si="3"/>
        <v>0</v>
      </c>
    </row>
    <row r="41" spans="1:20" ht="20" customHeight="1">
      <c r="A41" s="67"/>
      <c r="B41" s="29" t="s">
        <v>44</v>
      </c>
      <c r="C41" s="29" t="s">
        <v>171</v>
      </c>
      <c r="D41" s="29">
        <v>3</v>
      </c>
      <c r="E41" s="31" t="s">
        <v>200</v>
      </c>
      <c r="F41" s="32" t="s">
        <v>201</v>
      </c>
      <c r="G41" s="64" t="str">
        <f t="shared" si="0"/>
        <v>200</v>
      </c>
      <c r="H41" s="23">
        <v>0</v>
      </c>
      <c r="I41" s="23">
        <v>0</v>
      </c>
      <c r="J41" s="23">
        <v>1</v>
      </c>
      <c r="K41" s="23">
        <v>0</v>
      </c>
      <c r="L41" s="23">
        <v>2</v>
      </c>
      <c r="M41" s="23">
        <v>0</v>
      </c>
      <c r="N41" s="29">
        <v>0</v>
      </c>
      <c r="O41" s="23" t="str">
        <f t="shared" si="1"/>
        <v>PVVUT62R5393BNDG3ZZ_08</v>
      </c>
      <c r="P41" s="23" t="s">
        <v>236</v>
      </c>
      <c r="Q41" s="23" t="str">
        <f t="shared" si="2"/>
        <v>200mm</v>
      </c>
      <c r="S41" s="23" t="s">
        <v>237</v>
      </c>
      <c r="T41" s="23">
        <f t="shared" si="3"/>
        <v>0</v>
      </c>
    </row>
    <row r="42" spans="1:20" ht="20" customHeight="1">
      <c r="A42" s="67"/>
      <c r="B42" s="29" t="s">
        <v>45</v>
      </c>
      <c r="C42" s="29" t="s">
        <v>176</v>
      </c>
      <c r="D42" s="29">
        <v>3</v>
      </c>
      <c r="E42" s="31" t="s">
        <v>200</v>
      </c>
      <c r="F42" s="32" t="s">
        <v>201</v>
      </c>
      <c r="G42" s="64" t="str">
        <f t="shared" si="0"/>
        <v>600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3</v>
      </c>
      <c r="N42" s="29">
        <v>0</v>
      </c>
      <c r="O42" s="23" t="str">
        <f t="shared" si="1"/>
        <v>PVVUT62R5393BNDG3ZZ_24</v>
      </c>
      <c r="P42" s="23" t="s">
        <v>236</v>
      </c>
      <c r="Q42" s="23" t="str">
        <f t="shared" si="2"/>
        <v>600mm</v>
      </c>
      <c r="S42" s="23" t="s">
        <v>237</v>
      </c>
      <c r="T42" s="23">
        <f t="shared" si="3"/>
        <v>3</v>
      </c>
    </row>
    <row r="43" spans="1:20" ht="20" customHeight="1">
      <c r="A43" s="67"/>
      <c r="B43" s="29" t="s">
        <v>46</v>
      </c>
      <c r="C43" s="29" t="s">
        <v>169</v>
      </c>
      <c r="D43" s="29">
        <v>1</v>
      </c>
      <c r="E43" s="31" t="s">
        <v>200</v>
      </c>
      <c r="F43" s="32" t="s">
        <v>201</v>
      </c>
      <c r="G43" s="64" t="str">
        <f t="shared" si="0"/>
        <v>100</v>
      </c>
      <c r="H43" s="23">
        <v>1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9">
        <v>0</v>
      </c>
      <c r="O43" s="23" t="str">
        <f t="shared" si="1"/>
        <v>PVVUT63R0392BNZG0ZZ_04</v>
      </c>
      <c r="P43" s="23" t="s">
        <v>236</v>
      </c>
      <c r="Q43" s="23" t="str">
        <f t="shared" si="2"/>
        <v>100mm</v>
      </c>
      <c r="S43" s="23" t="s">
        <v>237</v>
      </c>
      <c r="T43" s="23">
        <f t="shared" si="3"/>
        <v>0</v>
      </c>
    </row>
    <row r="44" spans="1:20" ht="20" customHeight="1">
      <c r="A44" s="67"/>
      <c r="B44" s="29" t="s">
        <v>47</v>
      </c>
      <c r="C44" s="29" t="s">
        <v>171</v>
      </c>
      <c r="D44" s="29">
        <v>5</v>
      </c>
      <c r="E44" s="31" t="s">
        <v>200</v>
      </c>
      <c r="F44" s="32" t="s">
        <v>201</v>
      </c>
      <c r="G44" s="64" t="str">
        <f t="shared" si="0"/>
        <v>200</v>
      </c>
      <c r="H44" s="23">
        <v>0</v>
      </c>
      <c r="I44" s="23">
        <v>0</v>
      </c>
      <c r="J44" s="23">
        <v>0</v>
      </c>
      <c r="K44" s="23">
        <v>0</v>
      </c>
      <c r="L44" s="23">
        <v>5</v>
      </c>
      <c r="M44" s="23">
        <v>0</v>
      </c>
      <c r="N44" s="29">
        <v>0</v>
      </c>
      <c r="O44" s="23" t="str">
        <f t="shared" si="1"/>
        <v>PVVGB62R532KBTCC0ZZ_08</v>
      </c>
      <c r="P44" s="23" t="s">
        <v>236</v>
      </c>
      <c r="Q44" s="23" t="str">
        <f t="shared" si="2"/>
        <v>200mm</v>
      </c>
      <c r="S44" s="23" t="s">
        <v>237</v>
      </c>
      <c r="T44" s="23">
        <f t="shared" si="3"/>
        <v>0</v>
      </c>
    </row>
    <row r="45" spans="1:20" ht="20" customHeight="1">
      <c r="A45" s="67"/>
      <c r="B45" s="29" t="s">
        <v>48</v>
      </c>
      <c r="C45" s="29" t="s">
        <v>177</v>
      </c>
      <c r="D45" s="29">
        <v>5</v>
      </c>
      <c r="E45" s="31" t="s">
        <v>200</v>
      </c>
      <c r="F45" s="32" t="s">
        <v>201</v>
      </c>
      <c r="G45" s="64" t="str">
        <f t="shared" si="0"/>
        <v>300</v>
      </c>
      <c r="H45" s="23">
        <v>0</v>
      </c>
      <c r="I45" s="23">
        <v>1</v>
      </c>
      <c r="J45" s="23">
        <v>1</v>
      </c>
      <c r="K45" s="23">
        <v>0</v>
      </c>
      <c r="L45" s="23">
        <v>3</v>
      </c>
      <c r="M45" s="23">
        <v>0</v>
      </c>
      <c r="N45" s="29">
        <v>0</v>
      </c>
      <c r="O45" s="23" t="str">
        <f t="shared" si="1"/>
        <v>PVVGB62R532KBTCC0ZZ_12</v>
      </c>
      <c r="P45" s="23" t="s">
        <v>236</v>
      </c>
      <c r="Q45" s="23" t="str">
        <f t="shared" si="2"/>
        <v>300mm</v>
      </c>
      <c r="S45" s="23" t="s">
        <v>237</v>
      </c>
      <c r="T45" s="23">
        <f t="shared" si="3"/>
        <v>0</v>
      </c>
    </row>
    <row r="46" spans="1:20" ht="20" customHeight="1">
      <c r="A46" s="67"/>
      <c r="B46" s="29" t="s">
        <v>49</v>
      </c>
      <c r="C46" s="29" t="s">
        <v>173</v>
      </c>
      <c r="D46" s="29">
        <v>8</v>
      </c>
      <c r="E46" s="31" t="s">
        <v>200</v>
      </c>
      <c r="F46" s="32" t="s">
        <v>201</v>
      </c>
      <c r="G46" s="64" t="str">
        <f t="shared" si="0"/>
        <v>50</v>
      </c>
      <c r="H46" s="23">
        <v>0</v>
      </c>
      <c r="I46" s="23">
        <v>8</v>
      </c>
      <c r="J46" s="23">
        <v>0</v>
      </c>
      <c r="K46" s="23">
        <v>0</v>
      </c>
      <c r="L46" s="23">
        <v>0</v>
      </c>
      <c r="M46" s="23">
        <v>0</v>
      </c>
      <c r="N46" s="29">
        <v>0</v>
      </c>
      <c r="O46" s="23" t="str">
        <f t="shared" si="1"/>
        <v>PVVGB63R0308BCAC0ZZ_02</v>
      </c>
      <c r="P46" s="23" t="s">
        <v>236</v>
      </c>
      <c r="Q46" s="23" t="str">
        <f t="shared" si="2"/>
        <v>50mm</v>
      </c>
      <c r="S46" s="23" t="s">
        <v>237</v>
      </c>
      <c r="T46" s="23">
        <f t="shared" si="3"/>
        <v>0</v>
      </c>
    </row>
    <row r="47" spans="1:20" ht="20" customHeight="1">
      <c r="A47" s="67"/>
      <c r="B47" s="29" t="s">
        <v>50</v>
      </c>
      <c r="C47" s="29" t="s">
        <v>169</v>
      </c>
      <c r="D47" s="29">
        <v>1</v>
      </c>
      <c r="E47" s="31" t="s">
        <v>200</v>
      </c>
      <c r="F47" s="32" t="s">
        <v>201</v>
      </c>
      <c r="G47" s="64" t="str">
        <f t="shared" si="0"/>
        <v>100</v>
      </c>
      <c r="H47" s="23">
        <v>1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9">
        <v>0</v>
      </c>
      <c r="O47" s="23" t="str">
        <f t="shared" si="1"/>
        <v>PVVGB63R0308BCAC0ZZ_04</v>
      </c>
      <c r="P47" s="23" t="s">
        <v>236</v>
      </c>
      <c r="Q47" s="23" t="str">
        <f t="shared" si="2"/>
        <v>100mm</v>
      </c>
      <c r="S47" s="23" t="s">
        <v>237</v>
      </c>
      <c r="T47" s="23">
        <f t="shared" si="3"/>
        <v>0</v>
      </c>
    </row>
    <row r="48" spans="1:20" ht="20" customHeight="1">
      <c r="A48" s="67"/>
      <c r="B48" s="29" t="s">
        <v>51</v>
      </c>
      <c r="C48" s="29" t="s">
        <v>170</v>
      </c>
      <c r="D48" s="29">
        <v>3</v>
      </c>
      <c r="E48" s="31" t="s">
        <v>200</v>
      </c>
      <c r="F48" s="32" t="s">
        <v>201</v>
      </c>
      <c r="G48" s="64" t="str">
        <f t="shared" si="0"/>
        <v>150</v>
      </c>
      <c r="H48" s="23">
        <v>3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9">
        <v>0</v>
      </c>
      <c r="O48" s="23" t="str">
        <f t="shared" si="1"/>
        <v>PVVGB63R0308BCAC0ZZ_06</v>
      </c>
      <c r="P48" s="23" t="s">
        <v>236</v>
      </c>
      <c r="Q48" s="23" t="str">
        <f t="shared" si="2"/>
        <v>150mm</v>
      </c>
      <c r="S48" s="23" t="s">
        <v>237</v>
      </c>
      <c r="T48" s="23">
        <f t="shared" si="3"/>
        <v>0</v>
      </c>
    </row>
    <row r="49" spans="1:20" ht="20" customHeight="1">
      <c r="A49" s="67"/>
      <c r="B49" s="29" t="s">
        <v>52</v>
      </c>
      <c r="C49" s="29" t="s">
        <v>171</v>
      </c>
      <c r="D49" s="29">
        <v>1</v>
      </c>
      <c r="E49" s="31" t="s">
        <v>200</v>
      </c>
      <c r="F49" s="32" t="s">
        <v>201</v>
      </c>
      <c r="G49" s="64" t="str">
        <f t="shared" si="0"/>
        <v>200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1</v>
      </c>
      <c r="N49" s="29">
        <v>0</v>
      </c>
      <c r="O49" s="23" t="str">
        <f t="shared" si="1"/>
        <v>PVVGB63R0308BCAC0ZZ_08</v>
      </c>
      <c r="P49" s="23" t="s">
        <v>236</v>
      </c>
      <c r="Q49" s="23" t="str">
        <f t="shared" si="2"/>
        <v>200mm</v>
      </c>
      <c r="S49" s="23" t="s">
        <v>237</v>
      </c>
      <c r="T49" s="23">
        <f t="shared" si="3"/>
        <v>1</v>
      </c>
    </row>
    <row r="50" spans="1:20" ht="20" customHeight="1">
      <c r="A50" s="67"/>
      <c r="B50" s="29" t="s">
        <v>53</v>
      </c>
      <c r="C50" s="29" t="s">
        <v>177</v>
      </c>
      <c r="D50" s="29">
        <v>1</v>
      </c>
      <c r="E50" s="31" t="s">
        <v>200</v>
      </c>
      <c r="F50" s="32" t="s">
        <v>201</v>
      </c>
      <c r="G50" s="64" t="str">
        <f t="shared" si="0"/>
        <v>300</v>
      </c>
      <c r="H50" s="23">
        <v>0</v>
      </c>
      <c r="I50" s="23">
        <v>0</v>
      </c>
      <c r="J50" s="23">
        <v>0</v>
      </c>
      <c r="K50" s="23">
        <v>0</v>
      </c>
      <c r="L50" s="23">
        <v>1</v>
      </c>
      <c r="M50" s="23">
        <v>0</v>
      </c>
      <c r="N50" s="29">
        <v>0</v>
      </c>
      <c r="O50" s="23" t="str">
        <f t="shared" si="1"/>
        <v>PVVGB63R0308BCAC0ZZ_12</v>
      </c>
      <c r="P50" s="23" t="s">
        <v>236</v>
      </c>
      <c r="Q50" s="23" t="str">
        <f t="shared" si="2"/>
        <v>300mm</v>
      </c>
      <c r="S50" s="23" t="s">
        <v>237</v>
      </c>
      <c r="T50" s="23">
        <f t="shared" si="3"/>
        <v>0</v>
      </c>
    </row>
    <row r="51" spans="1:20" ht="20" customHeight="1">
      <c r="A51" s="67"/>
      <c r="B51" s="29" t="s">
        <v>54</v>
      </c>
      <c r="C51" s="29" t="s">
        <v>173</v>
      </c>
      <c r="D51" s="29">
        <v>24</v>
      </c>
      <c r="E51" s="31" t="s">
        <v>200</v>
      </c>
      <c r="F51" s="32" t="s">
        <v>201</v>
      </c>
      <c r="G51" s="64" t="str">
        <f t="shared" si="0"/>
        <v>50</v>
      </c>
      <c r="H51" s="23">
        <v>0</v>
      </c>
      <c r="I51" s="23">
        <v>6</v>
      </c>
      <c r="J51" s="23">
        <v>18</v>
      </c>
      <c r="K51" s="23">
        <v>0</v>
      </c>
      <c r="L51" s="23">
        <v>0</v>
      </c>
      <c r="M51" s="23">
        <v>0</v>
      </c>
      <c r="N51" s="29">
        <v>0</v>
      </c>
      <c r="O51" s="23" t="str">
        <f t="shared" si="1"/>
        <v>PVVGB63R532KBCCC0ZZ_02</v>
      </c>
      <c r="P51" s="23" t="s">
        <v>236</v>
      </c>
      <c r="Q51" s="23" t="str">
        <f t="shared" si="2"/>
        <v>50mm</v>
      </c>
      <c r="S51" s="23" t="s">
        <v>237</v>
      </c>
      <c r="T51" s="23">
        <f t="shared" si="3"/>
        <v>0</v>
      </c>
    </row>
    <row r="52" spans="1:20" ht="20" customHeight="1">
      <c r="A52" s="67"/>
      <c r="B52" s="29" t="s">
        <v>55</v>
      </c>
      <c r="C52" s="29" t="s">
        <v>173</v>
      </c>
      <c r="D52" s="29">
        <v>29</v>
      </c>
      <c r="E52" s="31" t="s">
        <v>200</v>
      </c>
      <c r="F52" s="32" t="s">
        <v>201</v>
      </c>
      <c r="G52" s="64" t="str">
        <f t="shared" si="0"/>
        <v>50</v>
      </c>
      <c r="H52" s="23">
        <v>0</v>
      </c>
      <c r="I52" s="23">
        <v>0</v>
      </c>
      <c r="J52" s="23">
        <v>29</v>
      </c>
      <c r="K52" s="23">
        <v>0</v>
      </c>
      <c r="L52" s="23">
        <v>0</v>
      </c>
      <c r="M52" s="23">
        <v>0</v>
      </c>
      <c r="N52" s="29">
        <v>0</v>
      </c>
      <c r="O52" s="23" t="str">
        <f t="shared" si="1"/>
        <v>PVVGB66R0305BCAC0ZZ_02</v>
      </c>
      <c r="P52" s="23" t="s">
        <v>236</v>
      </c>
      <c r="Q52" s="23" t="str">
        <f t="shared" si="2"/>
        <v>50mm</v>
      </c>
      <c r="S52" s="23" t="s">
        <v>237</v>
      </c>
      <c r="T52" s="23">
        <f t="shared" si="3"/>
        <v>0</v>
      </c>
    </row>
    <row r="53" spans="1:20" ht="20" customHeight="1">
      <c r="A53" s="67"/>
      <c r="B53" s="29" t="s">
        <v>56</v>
      </c>
      <c r="C53" s="29" t="s">
        <v>174</v>
      </c>
      <c r="D53" s="29">
        <v>21</v>
      </c>
      <c r="E53" s="31" t="s">
        <v>200</v>
      </c>
      <c r="F53" s="32" t="s">
        <v>201</v>
      </c>
      <c r="G53" s="64" t="str">
        <f t="shared" si="0"/>
        <v>80</v>
      </c>
      <c r="H53" s="23">
        <v>0</v>
      </c>
      <c r="I53" s="23">
        <v>9</v>
      </c>
      <c r="J53" s="23">
        <v>5</v>
      </c>
      <c r="K53" s="23">
        <v>7</v>
      </c>
      <c r="L53" s="23">
        <v>0</v>
      </c>
      <c r="M53" s="23">
        <v>0</v>
      </c>
      <c r="N53" s="29">
        <v>0</v>
      </c>
      <c r="O53" s="23" t="str">
        <f t="shared" si="1"/>
        <v>PVVGB66R0305BCAC0ZZ_03</v>
      </c>
      <c r="P53" s="23" t="s">
        <v>236</v>
      </c>
      <c r="Q53" s="23" t="str">
        <f t="shared" si="2"/>
        <v>80mm</v>
      </c>
      <c r="S53" s="23" t="s">
        <v>237</v>
      </c>
      <c r="T53" s="23">
        <f t="shared" si="3"/>
        <v>0</v>
      </c>
    </row>
    <row r="54" spans="1:20" ht="20" customHeight="1">
      <c r="A54" s="67"/>
      <c r="B54" s="29" t="s">
        <v>57</v>
      </c>
      <c r="C54" s="29" t="s">
        <v>169</v>
      </c>
      <c r="D54" s="29">
        <v>3</v>
      </c>
      <c r="E54" s="31" t="s">
        <v>200</v>
      </c>
      <c r="F54" s="32" t="s">
        <v>201</v>
      </c>
      <c r="G54" s="64" t="str">
        <f t="shared" si="0"/>
        <v>100</v>
      </c>
      <c r="H54" s="23">
        <v>3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9">
        <v>0</v>
      </c>
      <c r="O54" s="23" t="str">
        <f t="shared" si="1"/>
        <v>PVVGB66R0305BCAC0ZZ_04</v>
      </c>
      <c r="P54" s="23" t="s">
        <v>236</v>
      </c>
      <c r="Q54" s="23" t="str">
        <f t="shared" si="2"/>
        <v>100mm</v>
      </c>
      <c r="S54" s="23" t="s">
        <v>237</v>
      </c>
      <c r="T54" s="23">
        <f t="shared" si="3"/>
        <v>0</v>
      </c>
    </row>
    <row r="55" spans="1:20" ht="20" customHeight="1">
      <c r="A55" s="67"/>
      <c r="B55" s="29" t="s">
        <v>58</v>
      </c>
      <c r="C55" s="29" t="s">
        <v>173</v>
      </c>
      <c r="D55" s="29">
        <v>2</v>
      </c>
      <c r="E55" s="31" t="s">
        <v>200</v>
      </c>
      <c r="F55" s="32" t="s">
        <v>201</v>
      </c>
      <c r="G55" s="64" t="str">
        <f t="shared" si="0"/>
        <v>50</v>
      </c>
      <c r="H55" s="23">
        <v>0</v>
      </c>
      <c r="I55" s="23">
        <v>0</v>
      </c>
      <c r="J55" s="23">
        <v>2</v>
      </c>
      <c r="K55" s="23">
        <v>0</v>
      </c>
      <c r="L55" s="23">
        <v>0</v>
      </c>
      <c r="M55" s="23">
        <v>0</v>
      </c>
      <c r="N55" s="29">
        <v>0</v>
      </c>
      <c r="O55" s="23" t="str">
        <f t="shared" si="1"/>
        <v>PVVGB66R532EBCCC0ZZ_02</v>
      </c>
      <c r="P55" s="23" t="s">
        <v>236</v>
      </c>
      <c r="Q55" s="23" t="str">
        <f t="shared" si="2"/>
        <v>50mm</v>
      </c>
      <c r="S55" s="23" t="s">
        <v>237</v>
      </c>
      <c r="T55" s="23">
        <f t="shared" si="3"/>
        <v>0</v>
      </c>
    </row>
    <row r="56" spans="1:20" ht="20" customHeight="1">
      <c r="A56" s="67"/>
      <c r="B56" s="29" t="s">
        <v>59</v>
      </c>
      <c r="C56" s="29" t="s">
        <v>174</v>
      </c>
      <c r="D56" s="29">
        <v>2</v>
      </c>
      <c r="E56" s="31" t="s">
        <v>200</v>
      </c>
      <c r="F56" s="32" t="s">
        <v>201</v>
      </c>
      <c r="G56" s="64" t="str">
        <f t="shared" si="0"/>
        <v>80</v>
      </c>
      <c r="H56" s="23">
        <v>0</v>
      </c>
      <c r="I56" s="23">
        <v>0</v>
      </c>
      <c r="J56" s="23">
        <v>0</v>
      </c>
      <c r="K56" s="23">
        <v>2</v>
      </c>
      <c r="L56" s="23">
        <v>0</v>
      </c>
      <c r="M56" s="23">
        <v>0</v>
      </c>
      <c r="N56" s="29">
        <v>0</v>
      </c>
      <c r="O56" s="23" t="str">
        <f t="shared" si="1"/>
        <v>PVVGB66R532EBCCC0ZZ_03</v>
      </c>
      <c r="P56" s="23" t="s">
        <v>236</v>
      </c>
      <c r="Q56" s="23" t="str">
        <f t="shared" si="2"/>
        <v>80mm</v>
      </c>
      <c r="S56" s="23" t="s">
        <v>237</v>
      </c>
      <c r="T56" s="23">
        <f t="shared" si="3"/>
        <v>0</v>
      </c>
    </row>
    <row r="57" spans="1:20" ht="20" customHeight="1">
      <c r="A57" s="67"/>
      <c r="B57" s="29" t="s">
        <v>60</v>
      </c>
      <c r="C57" s="29" t="s">
        <v>173</v>
      </c>
      <c r="D57" s="29">
        <v>1</v>
      </c>
      <c r="E57" s="31" t="s">
        <v>200</v>
      </c>
      <c r="F57" s="32" t="s">
        <v>201</v>
      </c>
      <c r="G57" s="64" t="str">
        <f t="shared" si="0"/>
        <v>50</v>
      </c>
      <c r="H57" s="23">
        <v>0</v>
      </c>
      <c r="I57" s="23">
        <v>0</v>
      </c>
      <c r="J57" s="23">
        <v>1</v>
      </c>
      <c r="K57" s="23">
        <v>0</v>
      </c>
      <c r="L57" s="23">
        <v>0</v>
      </c>
      <c r="M57" s="23">
        <v>0</v>
      </c>
      <c r="N57" s="29">
        <v>0</v>
      </c>
      <c r="O57" s="23" t="str">
        <f t="shared" si="1"/>
        <v>PVVLB62R031EBCAK0ZZ_02</v>
      </c>
      <c r="P57" s="23" t="s">
        <v>236</v>
      </c>
      <c r="Q57" s="23" t="str">
        <f t="shared" si="2"/>
        <v>50mm</v>
      </c>
      <c r="S57" s="23" t="s">
        <v>237</v>
      </c>
      <c r="T57" s="23">
        <f t="shared" si="3"/>
        <v>0</v>
      </c>
    </row>
    <row r="58" spans="1:20" ht="20" customHeight="1">
      <c r="A58" s="67"/>
      <c r="B58" s="29" t="s">
        <v>61</v>
      </c>
      <c r="C58" s="29" t="s">
        <v>174</v>
      </c>
      <c r="D58" s="29">
        <v>1</v>
      </c>
      <c r="E58" s="31" t="s">
        <v>200</v>
      </c>
      <c r="F58" s="32" t="s">
        <v>201</v>
      </c>
      <c r="G58" s="64" t="str">
        <f t="shared" si="0"/>
        <v>80</v>
      </c>
      <c r="H58" s="23">
        <v>0</v>
      </c>
      <c r="I58" s="23">
        <v>0</v>
      </c>
      <c r="J58" s="23">
        <v>0</v>
      </c>
      <c r="K58" s="23">
        <v>1</v>
      </c>
      <c r="L58" s="23">
        <v>0</v>
      </c>
      <c r="M58" s="23">
        <v>0</v>
      </c>
      <c r="N58" s="29">
        <v>0</v>
      </c>
      <c r="O58" s="23" t="str">
        <f t="shared" si="1"/>
        <v>PVVLB62R031EBCAK0ZZ_03</v>
      </c>
      <c r="P58" s="23" t="s">
        <v>236</v>
      </c>
      <c r="Q58" s="23" t="str">
        <f t="shared" si="2"/>
        <v>80mm</v>
      </c>
      <c r="S58" s="23" t="s">
        <v>237</v>
      </c>
      <c r="T58" s="23">
        <f t="shared" si="3"/>
        <v>0</v>
      </c>
    </row>
    <row r="59" spans="1:20" ht="20" customHeight="1">
      <c r="A59" s="67"/>
      <c r="B59" s="29" t="s">
        <v>62</v>
      </c>
      <c r="C59" s="29" t="s">
        <v>171</v>
      </c>
      <c r="D59" s="29">
        <v>2</v>
      </c>
      <c r="E59" s="31" t="s">
        <v>200</v>
      </c>
      <c r="F59" s="32" t="s">
        <v>201</v>
      </c>
      <c r="G59" s="64" t="str">
        <f t="shared" si="0"/>
        <v>200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2</v>
      </c>
      <c r="N59" s="29">
        <v>0</v>
      </c>
      <c r="O59" s="23" t="str">
        <f t="shared" si="1"/>
        <v>PVVLB62R031EBCAK0ZZ_08</v>
      </c>
      <c r="P59" s="23" t="s">
        <v>236</v>
      </c>
      <c r="Q59" s="23" t="str">
        <f t="shared" si="2"/>
        <v>200mm</v>
      </c>
      <c r="S59" s="23" t="s">
        <v>237</v>
      </c>
      <c r="T59" s="23">
        <f t="shared" si="3"/>
        <v>2</v>
      </c>
    </row>
    <row r="60" spans="1:20" ht="20" customHeight="1">
      <c r="A60" s="67"/>
      <c r="B60" s="29" t="s">
        <v>63</v>
      </c>
      <c r="C60" s="29" t="s">
        <v>173</v>
      </c>
      <c r="D60" s="29">
        <v>2</v>
      </c>
      <c r="E60" s="31" t="s">
        <v>200</v>
      </c>
      <c r="F60" s="32" t="s">
        <v>201</v>
      </c>
      <c r="G60" s="64" t="str">
        <f t="shared" si="0"/>
        <v>50</v>
      </c>
      <c r="H60" s="23">
        <v>0</v>
      </c>
      <c r="I60" s="23">
        <v>0</v>
      </c>
      <c r="J60" s="23">
        <v>2</v>
      </c>
      <c r="K60" s="23">
        <v>0</v>
      </c>
      <c r="L60" s="23">
        <v>0</v>
      </c>
      <c r="M60" s="23">
        <v>0</v>
      </c>
      <c r="N60" s="29">
        <v>0</v>
      </c>
      <c r="O60" s="23" t="str">
        <f t="shared" si="1"/>
        <v>PVVLB62R031EBCBK0SZ_02</v>
      </c>
      <c r="P60" s="23" t="s">
        <v>236</v>
      </c>
      <c r="Q60" s="23" t="str">
        <f t="shared" si="2"/>
        <v>50mm</v>
      </c>
      <c r="S60" s="23" t="s">
        <v>237</v>
      </c>
      <c r="T60" s="23">
        <f t="shared" si="3"/>
        <v>0</v>
      </c>
    </row>
    <row r="61" spans="1:20" ht="20" customHeight="1">
      <c r="A61" s="67"/>
      <c r="B61" s="29" t="s">
        <v>64</v>
      </c>
      <c r="C61" s="29" t="s">
        <v>171</v>
      </c>
      <c r="D61" s="29">
        <v>2</v>
      </c>
      <c r="E61" s="31" t="s">
        <v>200</v>
      </c>
      <c r="F61" s="32" t="s">
        <v>201</v>
      </c>
      <c r="G61" s="64" t="str">
        <f t="shared" si="0"/>
        <v>200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2</v>
      </c>
      <c r="N61" s="29">
        <v>0</v>
      </c>
      <c r="O61" s="23" t="str">
        <f t="shared" si="1"/>
        <v>PVVLB62R031EBCBK0SZ_08</v>
      </c>
      <c r="P61" s="23" t="s">
        <v>236</v>
      </c>
      <c r="Q61" s="23" t="str">
        <f t="shared" si="2"/>
        <v>200mm</v>
      </c>
      <c r="S61" s="23" t="s">
        <v>237</v>
      </c>
      <c r="T61" s="23">
        <f t="shared" si="3"/>
        <v>2</v>
      </c>
    </row>
    <row r="62" spans="1:20" ht="20" customHeight="1">
      <c r="A62" s="67"/>
      <c r="B62" s="29" t="s">
        <v>65</v>
      </c>
      <c r="C62" s="29" t="s">
        <v>173</v>
      </c>
      <c r="D62" s="29">
        <v>4</v>
      </c>
      <c r="E62" s="31" t="s">
        <v>200</v>
      </c>
      <c r="F62" s="32" t="s">
        <v>201</v>
      </c>
      <c r="G62" s="64" t="str">
        <f t="shared" si="0"/>
        <v>50</v>
      </c>
      <c r="H62" s="23">
        <v>0</v>
      </c>
      <c r="I62" s="23">
        <v>0</v>
      </c>
      <c r="J62" s="23">
        <v>4</v>
      </c>
      <c r="K62" s="23">
        <v>0</v>
      </c>
      <c r="L62" s="23">
        <v>0</v>
      </c>
      <c r="M62" s="23">
        <v>0</v>
      </c>
      <c r="N62" s="29">
        <v>0</v>
      </c>
      <c r="O62" s="23" t="str">
        <f t="shared" si="1"/>
        <v>PVVLB62R532KBCCK0ZZ_02</v>
      </c>
      <c r="P62" s="23" t="s">
        <v>236</v>
      </c>
      <c r="Q62" s="23" t="str">
        <f t="shared" si="2"/>
        <v>50mm</v>
      </c>
      <c r="S62" s="23" t="s">
        <v>237</v>
      </c>
      <c r="T62" s="23">
        <f t="shared" si="3"/>
        <v>0</v>
      </c>
    </row>
    <row r="63" spans="1:20" ht="20" customHeight="1">
      <c r="A63" s="67"/>
      <c r="B63" s="29" t="s">
        <v>66</v>
      </c>
      <c r="C63" s="29" t="s">
        <v>174</v>
      </c>
      <c r="D63" s="29">
        <v>2</v>
      </c>
      <c r="E63" s="31" t="s">
        <v>200</v>
      </c>
      <c r="F63" s="32" t="s">
        <v>201</v>
      </c>
      <c r="G63" s="64" t="str">
        <f t="shared" si="0"/>
        <v>80</v>
      </c>
      <c r="H63" s="23">
        <v>0</v>
      </c>
      <c r="I63" s="23">
        <v>0</v>
      </c>
      <c r="J63" s="23">
        <v>0</v>
      </c>
      <c r="K63" s="23">
        <v>2</v>
      </c>
      <c r="L63" s="23">
        <v>0</v>
      </c>
      <c r="M63" s="23">
        <v>0</v>
      </c>
      <c r="N63" s="29">
        <v>0</v>
      </c>
      <c r="O63" s="23" t="str">
        <f t="shared" si="1"/>
        <v>PVVBA62R0376BCAX0JZ_031G</v>
      </c>
      <c r="P63" s="23" t="s">
        <v>236</v>
      </c>
      <c r="Q63" s="23" t="str">
        <f t="shared" si="2"/>
        <v>80mm</v>
      </c>
      <c r="S63" s="23" t="s">
        <v>237</v>
      </c>
      <c r="T63" s="23">
        <f t="shared" si="3"/>
        <v>0</v>
      </c>
    </row>
    <row r="64" spans="1:20" ht="20" customHeight="1">
      <c r="A64" s="67"/>
      <c r="B64" s="29" t="s">
        <v>67</v>
      </c>
      <c r="C64" s="29" t="s">
        <v>173</v>
      </c>
      <c r="D64" s="29">
        <v>2</v>
      </c>
      <c r="E64" s="31" t="s">
        <v>200</v>
      </c>
      <c r="F64" s="32" t="s">
        <v>201</v>
      </c>
      <c r="G64" s="64" t="str">
        <f t="shared" si="0"/>
        <v>50</v>
      </c>
      <c r="H64" s="23">
        <v>0</v>
      </c>
      <c r="I64" s="23">
        <v>0</v>
      </c>
      <c r="J64" s="23">
        <v>2</v>
      </c>
      <c r="K64" s="23">
        <v>0</v>
      </c>
      <c r="L64" s="23">
        <v>0</v>
      </c>
      <c r="M64" s="23">
        <v>0</v>
      </c>
      <c r="N64" s="29">
        <v>0</v>
      </c>
      <c r="O64" s="23" t="str">
        <f t="shared" si="1"/>
        <v>PVVBD62R0374BCAX0ZZ_02</v>
      </c>
      <c r="P64" s="23" t="s">
        <v>236</v>
      </c>
      <c r="Q64" s="23" t="str">
        <f t="shared" si="2"/>
        <v>50mm</v>
      </c>
      <c r="S64" s="23" t="s">
        <v>237</v>
      </c>
      <c r="T64" s="23">
        <f t="shared" si="3"/>
        <v>0</v>
      </c>
    </row>
    <row r="65" spans="1:20" ht="20" customHeight="1">
      <c r="A65" s="67"/>
      <c r="B65" s="29" t="s">
        <v>68</v>
      </c>
      <c r="C65" s="29" t="s">
        <v>174</v>
      </c>
      <c r="D65" s="29">
        <v>2</v>
      </c>
      <c r="E65" s="31" t="s">
        <v>200</v>
      </c>
      <c r="F65" s="32" t="s">
        <v>201</v>
      </c>
      <c r="G65" s="64" t="str">
        <f t="shared" si="0"/>
        <v>80</v>
      </c>
      <c r="H65" s="23">
        <v>0</v>
      </c>
      <c r="I65" s="23">
        <v>0</v>
      </c>
      <c r="J65" s="23">
        <v>0</v>
      </c>
      <c r="K65" s="23">
        <v>2</v>
      </c>
      <c r="L65" s="23">
        <v>0</v>
      </c>
      <c r="M65" s="23">
        <v>0</v>
      </c>
      <c r="N65" s="29">
        <v>0</v>
      </c>
      <c r="O65" s="23" t="str">
        <f t="shared" si="1"/>
        <v>PVVBD62R0374BCAX0ZZ_03</v>
      </c>
      <c r="P65" s="23" t="s">
        <v>236</v>
      </c>
      <c r="Q65" s="23" t="str">
        <f t="shared" si="2"/>
        <v>80mm</v>
      </c>
      <c r="S65" s="23" t="s">
        <v>237</v>
      </c>
      <c r="T65" s="23">
        <f t="shared" si="3"/>
        <v>0</v>
      </c>
    </row>
    <row r="66" spans="1:20" ht="20" customHeight="1">
      <c r="A66" s="67"/>
      <c r="B66" s="29" t="s">
        <v>69</v>
      </c>
      <c r="C66" s="29" t="s">
        <v>173</v>
      </c>
      <c r="D66" s="29">
        <v>2</v>
      </c>
      <c r="E66" s="31" t="s">
        <v>200</v>
      </c>
      <c r="F66" s="32" t="s">
        <v>201</v>
      </c>
      <c r="G66" s="64" t="str">
        <f t="shared" si="0"/>
        <v>50</v>
      </c>
      <c r="H66" s="23">
        <v>0</v>
      </c>
      <c r="I66" s="23">
        <v>0</v>
      </c>
      <c r="J66" s="23">
        <v>2</v>
      </c>
      <c r="K66" s="23">
        <v>0</v>
      </c>
      <c r="L66" s="23">
        <v>0</v>
      </c>
      <c r="M66" s="23">
        <v>0</v>
      </c>
      <c r="N66" s="29">
        <v>0</v>
      </c>
      <c r="O66" s="23" t="str">
        <f t="shared" si="1"/>
        <v>PVVBD62R0374BCBX0SZ_02</v>
      </c>
      <c r="P66" s="23" t="s">
        <v>236</v>
      </c>
      <c r="Q66" s="23" t="str">
        <f t="shared" si="2"/>
        <v>50mm</v>
      </c>
      <c r="S66" s="23" t="s">
        <v>237</v>
      </c>
      <c r="T66" s="23">
        <f t="shared" si="3"/>
        <v>0</v>
      </c>
    </row>
    <row r="67" spans="1:20" ht="20" customHeight="1">
      <c r="A67" s="67"/>
      <c r="B67" s="29" t="s">
        <v>70</v>
      </c>
      <c r="C67" s="29" t="s">
        <v>174</v>
      </c>
      <c r="D67" s="29">
        <v>3</v>
      </c>
      <c r="E67" s="31" t="s">
        <v>200</v>
      </c>
      <c r="F67" s="32" t="s">
        <v>201</v>
      </c>
      <c r="G67" s="64" t="str">
        <f t="shared" si="0"/>
        <v>80</v>
      </c>
      <c r="H67" s="23">
        <v>0</v>
      </c>
      <c r="I67" s="23">
        <v>0</v>
      </c>
      <c r="J67" s="23">
        <v>0</v>
      </c>
      <c r="K67" s="23">
        <v>3</v>
      </c>
      <c r="L67" s="23">
        <v>0</v>
      </c>
      <c r="M67" s="23">
        <v>0</v>
      </c>
      <c r="N67" s="29">
        <v>0</v>
      </c>
      <c r="O67" s="23" t="str">
        <f t="shared" si="1"/>
        <v>PVVBD62R0374BCBX0SZ_03</v>
      </c>
      <c r="P67" s="23" t="s">
        <v>236</v>
      </c>
      <c r="Q67" s="23" t="str">
        <f t="shared" si="2"/>
        <v>80mm</v>
      </c>
      <c r="S67" s="23" t="s">
        <v>237</v>
      </c>
      <c r="T67" s="23">
        <f t="shared" si="3"/>
        <v>0</v>
      </c>
    </row>
    <row r="68" spans="1:20" ht="20" customHeight="1">
      <c r="A68" s="67"/>
      <c r="B68" s="29" t="s">
        <v>71</v>
      </c>
      <c r="C68" s="29" t="s">
        <v>169</v>
      </c>
      <c r="D68" s="29">
        <v>2</v>
      </c>
      <c r="E68" s="31" t="s">
        <v>200</v>
      </c>
      <c r="F68" s="32" t="s">
        <v>201</v>
      </c>
      <c r="G68" s="64" t="str">
        <f t="shared" si="0"/>
        <v>100</v>
      </c>
      <c r="H68" s="23">
        <v>2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9">
        <v>0</v>
      </c>
      <c r="O68" s="23" t="str">
        <f t="shared" si="1"/>
        <v>PVVBD62R0374BCBX0SZ_04</v>
      </c>
      <c r="P68" s="23" t="s">
        <v>236</v>
      </c>
      <c r="Q68" s="23" t="str">
        <f t="shared" si="2"/>
        <v>100mm</v>
      </c>
      <c r="S68" s="23" t="s">
        <v>237</v>
      </c>
      <c r="T68" s="23">
        <f t="shared" si="3"/>
        <v>0</v>
      </c>
    </row>
    <row r="69" spans="1:20" ht="20" customHeight="1">
      <c r="A69" s="67"/>
      <c r="B69" s="29" t="s">
        <v>72</v>
      </c>
      <c r="C69" s="29" t="s">
        <v>173</v>
      </c>
      <c r="D69" s="29">
        <v>7</v>
      </c>
      <c r="E69" s="31" t="s">
        <v>200</v>
      </c>
      <c r="F69" s="32" t="s">
        <v>201</v>
      </c>
      <c r="G69" s="64" t="str">
        <f t="shared" si="0"/>
        <v>50</v>
      </c>
      <c r="H69" s="23">
        <v>0</v>
      </c>
      <c r="I69" s="23">
        <v>0</v>
      </c>
      <c r="J69" s="23">
        <v>7</v>
      </c>
      <c r="K69" s="23">
        <v>0</v>
      </c>
      <c r="L69" s="23">
        <v>0</v>
      </c>
      <c r="M69" s="23">
        <v>0</v>
      </c>
      <c r="N69" s="29">
        <v>0</v>
      </c>
      <c r="O69" s="23" t="str">
        <f t="shared" si="1"/>
        <v>PVVBD62R0376BCAX0ZZ_02</v>
      </c>
      <c r="P69" s="23" t="s">
        <v>236</v>
      </c>
      <c r="Q69" s="23" t="str">
        <f t="shared" si="2"/>
        <v>50mm</v>
      </c>
      <c r="S69" s="23" t="s">
        <v>237</v>
      </c>
      <c r="T69" s="23">
        <f t="shared" si="3"/>
        <v>0</v>
      </c>
    </row>
    <row r="70" spans="1:20" ht="20" customHeight="1">
      <c r="A70" s="67"/>
      <c r="B70" s="29" t="s">
        <v>73</v>
      </c>
      <c r="C70" s="29" t="s">
        <v>173</v>
      </c>
      <c r="D70" s="29">
        <v>2</v>
      </c>
      <c r="E70" s="31" t="s">
        <v>200</v>
      </c>
      <c r="F70" s="32" t="s">
        <v>201</v>
      </c>
      <c r="G70" s="64" t="str">
        <f t="shared" si="0"/>
        <v>50</v>
      </c>
      <c r="H70" s="23">
        <v>0</v>
      </c>
      <c r="I70" s="23">
        <v>0</v>
      </c>
      <c r="J70" s="23">
        <v>2</v>
      </c>
      <c r="K70" s="23">
        <v>0</v>
      </c>
      <c r="L70" s="23">
        <v>0</v>
      </c>
      <c r="M70" s="23">
        <v>0</v>
      </c>
      <c r="N70" s="29">
        <v>0</v>
      </c>
      <c r="O70" s="23" t="str">
        <f t="shared" si="1"/>
        <v>PVVBD62R5376BCDX0ZZ_02</v>
      </c>
      <c r="P70" s="23" t="s">
        <v>236</v>
      </c>
      <c r="Q70" s="23" t="str">
        <f t="shared" si="2"/>
        <v>50mm</v>
      </c>
      <c r="S70" s="23" t="s">
        <v>237</v>
      </c>
      <c r="T70" s="23">
        <f t="shared" si="3"/>
        <v>0</v>
      </c>
    </row>
    <row r="71" spans="1:20" ht="20" customHeight="1">
      <c r="A71" s="67"/>
      <c r="B71" s="29" t="s">
        <v>74</v>
      </c>
      <c r="C71" s="29" t="s">
        <v>173</v>
      </c>
      <c r="D71" s="29">
        <v>2</v>
      </c>
      <c r="E71" s="31" t="s">
        <v>200</v>
      </c>
      <c r="F71" s="32" t="s">
        <v>201</v>
      </c>
      <c r="G71" s="64" t="str">
        <f t="shared" si="0"/>
        <v>50</v>
      </c>
      <c r="H71" s="23">
        <v>0</v>
      </c>
      <c r="I71" s="23">
        <v>0</v>
      </c>
      <c r="J71" s="23">
        <v>2</v>
      </c>
      <c r="K71" s="23">
        <v>0</v>
      </c>
      <c r="L71" s="23">
        <v>0</v>
      </c>
      <c r="M71" s="23">
        <v>0</v>
      </c>
      <c r="N71" s="29">
        <v>0</v>
      </c>
      <c r="O71" s="23" t="str">
        <f t="shared" si="1"/>
        <v>PVVBD63R0374BCAX0ZZ_02</v>
      </c>
      <c r="P71" s="23" t="s">
        <v>236</v>
      </c>
      <c r="Q71" s="23" t="str">
        <f t="shared" si="2"/>
        <v>50mm</v>
      </c>
      <c r="S71" s="23" t="s">
        <v>237</v>
      </c>
      <c r="T71" s="23">
        <f t="shared" si="3"/>
        <v>0</v>
      </c>
    </row>
    <row r="72" spans="1:20" ht="20" customHeight="1">
      <c r="A72" s="67"/>
      <c r="B72" s="29" t="s">
        <v>75</v>
      </c>
      <c r="C72" s="29" t="s">
        <v>173</v>
      </c>
      <c r="D72" s="29">
        <v>22</v>
      </c>
      <c r="E72" s="31" t="s">
        <v>200</v>
      </c>
      <c r="F72" s="32" t="s">
        <v>201</v>
      </c>
      <c r="G72" s="64" t="str">
        <f t="shared" si="0"/>
        <v>50</v>
      </c>
      <c r="H72" s="23">
        <v>0</v>
      </c>
      <c r="I72" s="23">
        <v>0</v>
      </c>
      <c r="J72" s="23">
        <v>21</v>
      </c>
      <c r="K72" s="23">
        <v>1</v>
      </c>
      <c r="L72" s="23">
        <v>0</v>
      </c>
      <c r="M72" s="23">
        <v>0</v>
      </c>
      <c r="N72" s="29">
        <v>0</v>
      </c>
      <c r="O72" s="23" t="str">
        <f t="shared" si="1"/>
        <v>PVVBD63R5376BCDX0ZZ_02</v>
      </c>
      <c r="P72" s="23" t="s">
        <v>236</v>
      </c>
      <c r="Q72" s="23" t="str">
        <f t="shared" si="2"/>
        <v>50mm</v>
      </c>
      <c r="S72" s="23" t="s">
        <v>237</v>
      </c>
      <c r="T72" s="23">
        <f t="shared" si="3"/>
        <v>0</v>
      </c>
    </row>
    <row r="73" spans="1:20" ht="20" customHeight="1">
      <c r="A73" s="67"/>
      <c r="B73" s="29" t="s">
        <v>76</v>
      </c>
      <c r="C73" s="29" t="s">
        <v>173</v>
      </c>
      <c r="D73" s="29">
        <v>2</v>
      </c>
      <c r="E73" s="31" t="s">
        <v>200</v>
      </c>
      <c r="F73" s="32" t="s">
        <v>201</v>
      </c>
      <c r="G73" s="64" t="str">
        <f t="shared" si="0"/>
        <v>50</v>
      </c>
      <c r="H73" s="23">
        <v>0</v>
      </c>
      <c r="I73" s="23">
        <v>0</v>
      </c>
      <c r="J73" s="23">
        <v>0</v>
      </c>
      <c r="K73" s="23">
        <v>2</v>
      </c>
      <c r="L73" s="23">
        <v>0</v>
      </c>
      <c r="M73" s="23">
        <v>0</v>
      </c>
      <c r="N73" s="29">
        <v>0</v>
      </c>
      <c r="O73" s="23" t="str">
        <f t="shared" si="1"/>
        <v>PVVBD66R0352BCAX0ZZ_02</v>
      </c>
      <c r="P73" s="23" t="s">
        <v>236</v>
      </c>
      <c r="Q73" s="23" t="str">
        <f t="shared" si="2"/>
        <v>50mm</v>
      </c>
      <c r="S73" s="23" t="s">
        <v>237</v>
      </c>
      <c r="T73" s="23">
        <f t="shared" si="3"/>
        <v>0</v>
      </c>
    </row>
    <row r="74" spans="1:20" ht="20" customHeight="1">
      <c r="A74" s="67"/>
      <c r="B74" s="29" t="s">
        <v>77</v>
      </c>
      <c r="C74" s="29" t="s">
        <v>173</v>
      </c>
      <c r="D74" s="29">
        <v>2</v>
      </c>
      <c r="E74" s="31" t="s">
        <v>200</v>
      </c>
      <c r="F74" s="32" t="s">
        <v>201</v>
      </c>
      <c r="G74" s="64" t="str">
        <f t="shared" ref="G74:G121" si="4">LEFT(C74,LEN(C74)-2)</f>
        <v>50</v>
      </c>
      <c r="H74" s="23">
        <v>0</v>
      </c>
      <c r="I74" s="23">
        <v>0</v>
      </c>
      <c r="J74" s="23">
        <v>0</v>
      </c>
      <c r="K74" s="23">
        <v>2</v>
      </c>
      <c r="L74" s="23">
        <v>0</v>
      </c>
      <c r="M74" s="23">
        <v>0</v>
      </c>
      <c r="N74" s="29">
        <v>0</v>
      </c>
      <c r="O74" s="23" t="str">
        <f t="shared" ref="O74:O121" si="5">B74</f>
        <v>PVVBD66R5371BCCX0ZZ_02</v>
      </c>
      <c r="P74" s="23" t="s">
        <v>236</v>
      </c>
      <c r="Q74" s="23" t="str">
        <f t="shared" ref="Q74:Q121" si="6">C74</f>
        <v>50mm</v>
      </c>
      <c r="S74" s="23" t="s">
        <v>237</v>
      </c>
      <c r="T74" s="23">
        <f t="shared" ref="T74:T121" si="7">M74</f>
        <v>0</v>
      </c>
    </row>
    <row r="75" spans="1:20" ht="20" customHeight="1">
      <c r="A75" s="67"/>
      <c r="B75" s="29" t="s">
        <v>78</v>
      </c>
      <c r="C75" s="29" t="s">
        <v>174</v>
      </c>
      <c r="D75" s="29">
        <v>2</v>
      </c>
      <c r="E75" s="31" t="s">
        <v>200</v>
      </c>
      <c r="F75" s="32" t="s">
        <v>201</v>
      </c>
      <c r="G75" s="64" t="str">
        <f t="shared" si="4"/>
        <v>80</v>
      </c>
      <c r="H75" s="23">
        <v>0</v>
      </c>
      <c r="I75" s="23">
        <v>0</v>
      </c>
      <c r="J75" s="23">
        <v>0</v>
      </c>
      <c r="K75" s="23">
        <v>2</v>
      </c>
      <c r="L75" s="23">
        <v>0</v>
      </c>
      <c r="M75" s="23">
        <v>0</v>
      </c>
      <c r="N75" s="29">
        <v>0</v>
      </c>
      <c r="O75" s="23" t="str">
        <f t="shared" si="5"/>
        <v>PVVBD66R5371BCCX0ZZ_03</v>
      </c>
      <c r="P75" s="23" t="s">
        <v>236</v>
      </c>
      <c r="Q75" s="23" t="str">
        <f t="shared" si="6"/>
        <v>80mm</v>
      </c>
      <c r="S75" s="23" t="s">
        <v>237</v>
      </c>
      <c r="T75" s="23">
        <f t="shared" si="7"/>
        <v>0</v>
      </c>
    </row>
    <row r="76" spans="1:20" ht="20" customHeight="1">
      <c r="A76" s="67"/>
      <c r="B76" s="29" t="s">
        <v>79</v>
      </c>
      <c r="C76" s="29" t="s">
        <v>173</v>
      </c>
      <c r="D76" s="29">
        <v>2</v>
      </c>
      <c r="E76" s="31" t="s">
        <v>200</v>
      </c>
      <c r="F76" s="32" t="s">
        <v>201</v>
      </c>
      <c r="G76" s="64" t="str">
        <f t="shared" si="4"/>
        <v>50</v>
      </c>
      <c r="H76" s="23">
        <v>0</v>
      </c>
      <c r="I76" s="23">
        <v>0</v>
      </c>
      <c r="J76" s="23">
        <v>0</v>
      </c>
      <c r="K76" s="23">
        <v>2</v>
      </c>
      <c r="L76" s="23">
        <v>0</v>
      </c>
      <c r="M76" s="23">
        <v>0</v>
      </c>
      <c r="N76" s="29">
        <v>0</v>
      </c>
      <c r="O76" s="23" t="str">
        <f t="shared" si="5"/>
        <v>PVVBD69J531DBCCX3ZZ_02</v>
      </c>
      <c r="P76" s="23" t="s">
        <v>236</v>
      </c>
      <c r="Q76" s="23" t="str">
        <f t="shared" si="6"/>
        <v>50mm</v>
      </c>
      <c r="S76" s="23" t="s">
        <v>237</v>
      </c>
      <c r="T76" s="23">
        <f t="shared" si="7"/>
        <v>0</v>
      </c>
    </row>
    <row r="77" spans="1:20" ht="20" customHeight="1">
      <c r="A77" s="67"/>
      <c r="B77" s="29" t="s">
        <v>80</v>
      </c>
      <c r="C77" s="29" t="s">
        <v>169</v>
      </c>
      <c r="D77" s="29">
        <v>4</v>
      </c>
      <c r="E77" s="31" t="s">
        <v>200</v>
      </c>
      <c r="F77" s="32" t="s">
        <v>201</v>
      </c>
      <c r="G77" s="64" t="str">
        <f t="shared" si="4"/>
        <v>100</v>
      </c>
      <c r="H77" s="23">
        <v>4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9">
        <v>0</v>
      </c>
      <c r="O77" s="23" t="str">
        <f t="shared" si="5"/>
        <v>PVVBE66R5371BCCX3ZZ_04</v>
      </c>
      <c r="P77" s="23" t="s">
        <v>236</v>
      </c>
      <c r="Q77" s="23" t="str">
        <f t="shared" si="6"/>
        <v>100mm</v>
      </c>
      <c r="S77" s="23" t="s">
        <v>237</v>
      </c>
      <c r="T77" s="23">
        <f t="shared" si="7"/>
        <v>0</v>
      </c>
    </row>
    <row r="78" spans="1:20" ht="20" customHeight="1">
      <c r="A78" s="67"/>
      <c r="B78" s="29" t="s">
        <v>81</v>
      </c>
      <c r="C78" s="29" t="s">
        <v>169</v>
      </c>
      <c r="D78" s="29">
        <v>2</v>
      </c>
      <c r="E78" s="31" t="s">
        <v>200</v>
      </c>
      <c r="F78" s="32" t="s">
        <v>201</v>
      </c>
      <c r="G78" s="64" t="str">
        <f t="shared" si="4"/>
        <v>100</v>
      </c>
      <c r="H78" s="23">
        <v>1</v>
      </c>
      <c r="I78" s="23">
        <v>1</v>
      </c>
      <c r="J78" s="23">
        <v>0</v>
      </c>
      <c r="K78" s="23">
        <v>0</v>
      </c>
      <c r="L78" s="23">
        <v>0</v>
      </c>
      <c r="M78" s="23">
        <v>0</v>
      </c>
      <c r="N78" s="29">
        <v>0</v>
      </c>
      <c r="O78" s="23" t="str">
        <f t="shared" si="5"/>
        <v>PVVBE66R7473BCCX3ZZ_04</v>
      </c>
      <c r="P78" s="23" t="s">
        <v>236</v>
      </c>
      <c r="Q78" s="23" t="str">
        <f t="shared" si="6"/>
        <v>100mm</v>
      </c>
      <c r="S78" s="23" t="s">
        <v>237</v>
      </c>
      <c r="T78" s="23">
        <f t="shared" si="7"/>
        <v>0</v>
      </c>
    </row>
    <row r="79" spans="1:20" ht="20" customHeight="1">
      <c r="A79" s="67"/>
      <c r="B79" s="29" t="s">
        <v>82</v>
      </c>
      <c r="C79" s="29" t="s">
        <v>171</v>
      </c>
      <c r="D79" s="29">
        <v>2</v>
      </c>
      <c r="E79" s="31" t="s">
        <v>200</v>
      </c>
      <c r="F79" s="32" t="s">
        <v>201</v>
      </c>
      <c r="G79" s="64" t="str">
        <f t="shared" si="4"/>
        <v>200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2</v>
      </c>
      <c r="N79" s="29">
        <v>0</v>
      </c>
      <c r="O79" s="23" t="str">
        <f t="shared" si="5"/>
        <v>PVVCD62R0308XNAA0ZZ_08</v>
      </c>
      <c r="P79" s="23" t="s">
        <v>236</v>
      </c>
      <c r="Q79" s="23" t="str">
        <f t="shared" si="6"/>
        <v>200mm</v>
      </c>
      <c r="S79" s="23" t="s">
        <v>237</v>
      </c>
      <c r="T79" s="23">
        <f t="shared" si="7"/>
        <v>2</v>
      </c>
    </row>
    <row r="80" spans="1:20" ht="20" customHeight="1">
      <c r="A80" s="67"/>
      <c r="B80" s="29" t="s">
        <v>83</v>
      </c>
      <c r="C80" s="29" t="s">
        <v>172</v>
      </c>
      <c r="D80" s="29">
        <v>2</v>
      </c>
      <c r="E80" s="31" t="s">
        <v>200</v>
      </c>
      <c r="F80" s="32" t="s">
        <v>201</v>
      </c>
      <c r="G80" s="64" t="str">
        <f t="shared" si="4"/>
        <v>250</v>
      </c>
      <c r="H80" s="23">
        <v>0</v>
      </c>
      <c r="I80" s="23">
        <v>0</v>
      </c>
      <c r="J80" s="23">
        <v>2</v>
      </c>
      <c r="K80" s="23">
        <v>0</v>
      </c>
      <c r="L80" s="23">
        <v>0</v>
      </c>
      <c r="M80" s="23">
        <v>0</v>
      </c>
      <c r="N80" s="29">
        <v>0</v>
      </c>
      <c r="O80" s="23" t="str">
        <f t="shared" si="5"/>
        <v>PVVCD62R0308XNAA0ZZ_10</v>
      </c>
      <c r="P80" s="23" t="s">
        <v>236</v>
      </c>
      <c r="Q80" s="23" t="str">
        <f t="shared" si="6"/>
        <v>250mm</v>
      </c>
      <c r="S80" s="23" t="s">
        <v>237</v>
      </c>
      <c r="T80" s="23">
        <f t="shared" si="7"/>
        <v>0</v>
      </c>
    </row>
    <row r="81" spans="1:20" ht="20" customHeight="1">
      <c r="A81" s="67"/>
      <c r="B81" s="29" t="s">
        <v>84</v>
      </c>
      <c r="C81" s="29" t="s">
        <v>173</v>
      </c>
      <c r="D81" s="29">
        <v>2</v>
      </c>
      <c r="E81" s="31" t="s">
        <v>200</v>
      </c>
      <c r="F81" s="32" t="s">
        <v>201</v>
      </c>
      <c r="G81" s="64" t="str">
        <f t="shared" si="4"/>
        <v>50</v>
      </c>
      <c r="H81" s="23">
        <v>0</v>
      </c>
      <c r="I81" s="23">
        <v>0</v>
      </c>
      <c r="J81" s="23">
        <v>0</v>
      </c>
      <c r="K81" s="23">
        <v>2</v>
      </c>
      <c r="L81" s="23">
        <v>0</v>
      </c>
      <c r="M81" s="23">
        <v>0</v>
      </c>
      <c r="N81" s="29">
        <v>0</v>
      </c>
      <c r="O81" s="23" t="str">
        <f t="shared" si="5"/>
        <v>PVVCL66R0305NCAL0ZZ_02</v>
      </c>
      <c r="P81" s="23" t="s">
        <v>236</v>
      </c>
      <c r="Q81" s="23" t="str">
        <f t="shared" si="6"/>
        <v>50mm</v>
      </c>
      <c r="S81" s="23" t="s">
        <v>237</v>
      </c>
      <c r="T81" s="23">
        <f t="shared" si="7"/>
        <v>0</v>
      </c>
    </row>
    <row r="82" spans="1:20" ht="20" customHeight="1">
      <c r="A82" s="67"/>
      <c r="B82" s="29" t="s">
        <v>85</v>
      </c>
      <c r="C82" s="29" t="s">
        <v>174</v>
      </c>
      <c r="D82" s="29">
        <v>1</v>
      </c>
      <c r="E82" s="31" t="s">
        <v>200</v>
      </c>
      <c r="F82" s="32" t="s">
        <v>201</v>
      </c>
      <c r="G82" s="64" t="str">
        <f t="shared" si="4"/>
        <v>80</v>
      </c>
      <c r="H82" s="23">
        <v>0</v>
      </c>
      <c r="I82" s="23">
        <v>0</v>
      </c>
      <c r="J82" s="23">
        <v>0</v>
      </c>
      <c r="K82" s="23">
        <v>1</v>
      </c>
      <c r="L82" s="23">
        <v>0</v>
      </c>
      <c r="M82" s="23">
        <v>0</v>
      </c>
      <c r="N82" s="29">
        <v>0</v>
      </c>
      <c r="O82" s="23" t="str">
        <f t="shared" si="5"/>
        <v>PVVCL66R0305NCAL0ZZ_03</v>
      </c>
      <c r="P82" s="23" t="s">
        <v>236</v>
      </c>
      <c r="Q82" s="23" t="str">
        <f t="shared" si="6"/>
        <v>80mm</v>
      </c>
      <c r="S82" s="23" t="s">
        <v>237</v>
      </c>
      <c r="T82" s="23">
        <f t="shared" si="7"/>
        <v>0</v>
      </c>
    </row>
    <row r="83" spans="1:20" ht="20" customHeight="1">
      <c r="A83" s="67"/>
      <c r="B83" s="29" t="s">
        <v>86</v>
      </c>
      <c r="C83" s="29" t="s">
        <v>173</v>
      </c>
      <c r="D83" s="29">
        <v>2</v>
      </c>
      <c r="E83" s="31" t="s">
        <v>200</v>
      </c>
      <c r="F83" s="32" t="s">
        <v>201</v>
      </c>
      <c r="G83" s="64" t="str">
        <f t="shared" si="4"/>
        <v>50</v>
      </c>
      <c r="H83" s="23">
        <v>0</v>
      </c>
      <c r="I83" s="23">
        <v>0</v>
      </c>
      <c r="J83" s="23">
        <v>0</v>
      </c>
      <c r="K83" s="23">
        <v>2</v>
      </c>
      <c r="L83" s="23">
        <v>0</v>
      </c>
      <c r="M83" s="23">
        <v>0</v>
      </c>
      <c r="N83" s="29">
        <v>0</v>
      </c>
      <c r="O83" s="23" t="str">
        <f t="shared" si="5"/>
        <v>PVVCL66R747BNDCL0ZZ_02</v>
      </c>
      <c r="P83" s="23" t="s">
        <v>236</v>
      </c>
      <c r="Q83" s="23" t="str">
        <f t="shared" si="6"/>
        <v>50mm</v>
      </c>
      <c r="S83" s="23" t="s">
        <v>237</v>
      </c>
      <c r="T83" s="23">
        <f t="shared" si="7"/>
        <v>0</v>
      </c>
    </row>
    <row r="84" spans="1:20" ht="20" customHeight="1">
      <c r="A84" s="67"/>
      <c r="B84" s="29" t="s">
        <v>87</v>
      </c>
      <c r="C84" s="29" t="s">
        <v>173</v>
      </c>
      <c r="D84" s="29">
        <v>5</v>
      </c>
      <c r="E84" s="31" t="s">
        <v>200</v>
      </c>
      <c r="F84" s="32" t="s">
        <v>201</v>
      </c>
      <c r="G84" s="64" t="str">
        <f t="shared" si="4"/>
        <v>50</v>
      </c>
      <c r="H84" s="23">
        <v>0</v>
      </c>
      <c r="I84" s="23">
        <v>0</v>
      </c>
      <c r="J84" s="23">
        <v>0</v>
      </c>
      <c r="K84" s="23">
        <v>5</v>
      </c>
      <c r="L84" s="23">
        <v>0</v>
      </c>
      <c r="M84" s="23">
        <v>0</v>
      </c>
      <c r="N84" s="29">
        <v>0</v>
      </c>
      <c r="O84" s="23" t="str">
        <f t="shared" si="5"/>
        <v>PVVCS62R0308NCAL0ZZ_02</v>
      </c>
      <c r="P84" s="23" t="s">
        <v>236</v>
      </c>
      <c r="Q84" s="23" t="str">
        <f t="shared" si="6"/>
        <v>50mm</v>
      </c>
      <c r="S84" s="23" t="s">
        <v>237</v>
      </c>
      <c r="T84" s="23">
        <f t="shared" si="7"/>
        <v>0</v>
      </c>
    </row>
    <row r="85" spans="1:20" ht="20" customHeight="1">
      <c r="A85" s="67"/>
      <c r="B85" s="29" t="s">
        <v>88</v>
      </c>
      <c r="C85" s="29" t="s">
        <v>174</v>
      </c>
      <c r="D85" s="29">
        <v>2</v>
      </c>
      <c r="E85" s="31" t="s">
        <v>200</v>
      </c>
      <c r="F85" s="32" t="s">
        <v>201</v>
      </c>
      <c r="G85" s="64" t="str">
        <f t="shared" si="4"/>
        <v>80</v>
      </c>
      <c r="H85" s="23">
        <v>0</v>
      </c>
      <c r="I85" s="23">
        <v>0</v>
      </c>
      <c r="J85" s="23">
        <v>0</v>
      </c>
      <c r="K85" s="23">
        <v>2</v>
      </c>
      <c r="L85" s="23">
        <v>0</v>
      </c>
      <c r="M85" s="23">
        <v>0</v>
      </c>
      <c r="N85" s="29">
        <v>0</v>
      </c>
      <c r="O85" s="23" t="str">
        <f t="shared" si="5"/>
        <v>PVVCS62R0308NCAL0ZZ_03</v>
      </c>
      <c r="P85" s="23" t="s">
        <v>236</v>
      </c>
      <c r="Q85" s="23" t="str">
        <f t="shared" si="6"/>
        <v>80mm</v>
      </c>
      <c r="S85" s="23" t="s">
        <v>237</v>
      </c>
      <c r="T85" s="23">
        <f t="shared" si="7"/>
        <v>0</v>
      </c>
    </row>
    <row r="86" spans="1:20" ht="20" customHeight="1">
      <c r="A86" s="67"/>
      <c r="B86" s="29" t="s">
        <v>89</v>
      </c>
      <c r="C86" s="29" t="s">
        <v>169</v>
      </c>
      <c r="D86" s="29">
        <v>3</v>
      </c>
      <c r="E86" s="31" t="s">
        <v>200</v>
      </c>
      <c r="F86" s="32" t="s">
        <v>201</v>
      </c>
      <c r="G86" s="64" t="str">
        <f t="shared" si="4"/>
        <v>100</v>
      </c>
      <c r="H86" s="23">
        <v>0</v>
      </c>
      <c r="I86" s="23">
        <v>3</v>
      </c>
      <c r="J86" s="23">
        <v>0</v>
      </c>
      <c r="K86" s="23">
        <v>0</v>
      </c>
      <c r="L86" s="23">
        <v>0</v>
      </c>
      <c r="M86" s="23">
        <v>0</v>
      </c>
      <c r="N86" s="29">
        <v>0</v>
      </c>
      <c r="O86" s="23" t="str">
        <f t="shared" si="5"/>
        <v>PVVCS62R0308NCAL0ZZ_04</v>
      </c>
      <c r="P86" s="23" t="s">
        <v>236</v>
      </c>
      <c r="Q86" s="23" t="str">
        <f t="shared" si="6"/>
        <v>100mm</v>
      </c>
      <c r="S86" s="23" t="s">
        <v>237</v>
      </c>
      <c r="T86" s="23">
        <f t="shared" si="7"/>
        <v>0</v>
      </c>
    </row>
    <row r="87" spans="1:20" ht="20" customHeight="1">
      <c r="A87" s="67"/>
      <c r="B87" s="29" t="s">
        <v>90</v>
      </c>
      <c r="C87" s="29" t="s">
        <v>170</v>
      </c>
      <c r="D87" s="29">
        <v>2</v>
      </c>
      <c r="E87" s="31" t="s">
        <v>200</v>
      </c>
      <c r="F87" s="32" t="s">
        <v>201</v>
      </c>
      <c r="G87" s="64" t="str">
        <f t="shared" si="4"/>
        <v>150</v>
      </c>
      <c r="H87" s="23">
        <v>2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9">
        <v>0</v>
      </c>
      <c r="O87" s="23" t="str">
        <f t="shared" si="5"/>
        <v>PVVCS62R0308NCAL0ZZ_06</v>
      </c>
      <c r="P87" s="23" t="s">
        <v>236</v>
      </c>
      <c r="Q87" s="23" t="str">
        <f t="shared" si="6"/>
        <v>150mm</v>
      </c>
      <c r="S87" s="23" t="s">
        <v>237</v>
      </c>
      <c r="T87" s="23">
        <f t="shared" si="7"/>
        <v>0</v>
      </c>
    </row>
    <row r="88" spans="1:20" ht="20" customHeight="1">
      <c r="A88" s="67"/>
      <c r="B88" s="29" t="s">
        <v>91</v>
      </c>
      <c r="C88" s="29" t="s">
        <v>173</v>
      </c>
      <c r="D88" s="29">
        <v>1</v>
      </c>
      <c r="E88" s="31" t="s">
        <v>200</v>
      </c>
      <c r="F88" s="32" t="s">
        <v>201</v>
      </c>
      <c r="G88" s="64" t="str">
        <f t="shared" si="4"/>
        <v>50</v>
      </c>
      <c r="H88" s="23">
        <v>0</v>
      </c>
      <c r="I88" s="23">
        <v>0</v>
      </c>
      <c r="J88" s="23">
        <v>0</v>
      </c>
      <c r="K88" s="23">
        <v>1</v>
      </c>
      <c r="L88" s="23">
        <v>0</v>
      </c>
      <c r="M88" s="23">
        <v>0</v>
      </c>
      <c r="N88" s="29">
        <v>0</v>
      </c>
      <c r="O88" s="23" t="str">
        <f t="shared" si="5"/>
        <v>PVVCS62R0309NCAL0ZZ_02</v>
      </c>
      <c r="P88" s="23" t="s">
        <v>236</v>
      </c>
      <c r="Q88" s="23" t="str">
        <f t="shared" si="6"/>
        <v>50mm</v>
      </c>
      <c r="S88" s="23" t="s">
        <v>237</v>
      </c>
      <c r="T88" s="23">
        <f t="shared" si="7"/>
        <v>0</v>
      </c>
    </row>
    <row r="89" spans="1:20" ht="20" customHeight="1">
      <c r="A89" s="67"/>
      <c r="B89" s="29" t="s">
        <v>92</v>
      </c>
      <c r="C89" s="29" t="s">
        <v>173</v>
      </c>
      <c r="D89" s="29">
        <v>1</v>
      </c>
      <c r="E89" s="31" t="s">
        <v>200</v>
      </c>
      <c r="F89" s="32" t="s">
        <v>201</v>
      </c>
      <c r="G89" s="64" t="str">
        <f t="shared" si="4"/>
        <v>50</v>
      </c>
      <c r="H89" s="23">
        <v>0</v>
      </c>
      <c r="I89" s="23">
        <v>0</v>
      </c>
      <c r="J89" s="23">
        <v>0</v>
      </c>
      <c r="K89" s="23">
        <v>1</v>
      </c>
      <c r="L89" s="23">
        <v>0</v>
      </c>
      <c r="M89" s="23">
        <v>0</v>
      </c>
      <c r="N89" s="29">
        <v>0</v>
      </c>
      <c r="O89" s="23" t="str">
        <f t="shared" si="5"/>
        <v>PVVLB63R0308BCAK0ZZ_02</v>
      </c>
      <c r="P89" s="23" t="s">
        <v>236</v>
      </c>
      <c r="Q89" s="23" t="str">
        <f t="shared" si="6"/>
        <v>50mm</v>
      </c>
      <c r="S89" s="23" t="s">
        <v>237</v>
      </c>
      <c r="T89" s="23">
        <f t="shared" si="7"/>
        <v>0</v>
      </c>
    </row>
    <row r="90" spans="1:20" ht="20" customHeight="1">
      <c r="A90" s="67"/>
      <c r="B90" s="29" t="s">
        <v>93</v>
      </c>
      <c r="C90" s="29" t="s">
        <v>173</v>
      </c>
      <c r="D90" s="29">
        <v>3</v>
      </c>
      <c r="E90" s="31" t="s">
        <v>200</v>
      </c>
      <c r="F90" s="32" t="s">
        <v>201</v>
      </c>
      <c r="G90" s="64" t="str">
        <f t="shared" si="4"/>
        <v>50</v>
      </c>
      <c r="H90" s="23">
        <v>0</v>
      </c>
      <c r="I90" s="23">
        <v>0</v>
      </c>
      <c r="J90" s="23">
        <v>0</v>
      </c>
      <c r="K90" s="23">
        <v>3</v>
      </c>
      <c r="L90" s="23">
        <v>0</v>
      </c>
      <c r="M90" s="23">
        <v>0</v>
      </c>
      <c r="N90" s="29">
        <v>0</v>
      </c>
      <c r="O90" s="23" t="str">
        <f t="shared" si="5"/>
        <v>PVVLB66R0305BCAK0ZZ_02</v>
      </c>
      <c r="P90" s="23" t="s">
        <v>236</v>
      </c>
      <c r="Q90" s="23" t="str">
        <f t="shared" si="6"/>
        <v>50mm</v>
      </c>
      <c r="S90" s="23" t="s">
        <v>237</v>
      </c>
      <c r="T90" s="23">
        <f t="shared" si="7"/>
        <v>0</v>
      </c>
    </row>
    <row r="91" spans="1:20" ht="20" customHeight="1">
      <c r="A91" s="67"/>
      <c r="B91" s="29" t="s">
        <v>94</v>
      </c>
      <c r="C91" s="29" t="s">
        <v>174</v>
      </c>
      <c r="D91" s="29">
        <v>2</v>
      </c>
      <c r="E91" s="31" t="s">
        <v>200</v>
      </c>
      <c r="F91" s="32" t="s">
        <v>201</v>
      </c>
      <c r="G91" s="64" t="str">
        <f t="shared" si="4"/>
        <v>80</v>
      </c>
      <c r="H91" s="23">
        <v>0</v>
      </c>
      <c r="I91" s="23">
        <v>0</v>
      </c>
      <c r="J91" s="23">
        <v>0</v>
      </c>
      <c r="K91" s="23">
        <v>2</v>
      </c>
      <c r="L91" s="23">
        <v>0</v>
      </c>
      <c r="M91" s="23">
        <v>0</v>
      </c>
      <c r="N91" s="29">
        <v>0</v>
      </c>
      <c r="O91" s="23" t="str">
        <f t="shared" si="5"/>
        <v>PVVLB66R0305BCAK0ZZ_03</v>
      </c>
      <c r="P91" s="23" t="s">
        <v>236</v>
      </c>
      <c r="Q91" s="23" t="str">
        <f t="shared" si="6"/>
        <v>80mm</v>
      </c>
      <c r="S91" s="23" t="s">
        <v>237</v>
      </c>
      <c r="T91" s="23">
        <f t="shared" si="7"/>
        <v>0</v>
      </c>
    </row>
    <row r="92" spans="1:20" ht="20" customHeight="1">
      <c r="A92" s="67"/>
      <c r="B92" s="29" t="s">
        <v>95</v>
      </c>
      <c r="C92" s="29" t="s">
        <v>169</v>
      </c>
      <c r="D92" s="29">
        <v>1</v>
      </c>
      <c r="E92" s="31" t="s">
        <v>200</v>
      </c>
      <c r="F92" s="32" t="s">
        <v>201</v>
      </c>
      <c r="G92" s="64" t="str">
        <f t="shared" si="4"/>
        <v>100</v>
      </c>
      <c r="H92" s="23">
        <v>0</v>
      </c>
      <c r="I92" s="23">
        <v>1</v>
      </c>
      <c r="J92" s="23">
        <v>0</v>
      </c>
      <c r="K92" s="23">
        <v>0</v>
      </c>
      <c r="L92" s="23">
        <v>0</v>
      </c>
      <c r="M92" s="23">
        <v>0</v>
      </c>
      <c r="N92" s="29">
        <v>0</v>
      </c>
      <c r="O92" s="23" t="str">
        <f t="shared" si="5"/>
        <v>PVVLB66R0305BCAK0ZZ_04</v>
      </c>
      <c r="P92" s="23" t="s">
        <v>236</v>
      </c>
      <c r="Q92" s="23" t="str">
        <f t="shared" si="6"/>
        <v>100mm</v>
      </c>
      <c r="S92" s="23" t="s">
        <v>237</v>
      </c>
      <c r="T92" s="23">
        <f t="shared" si="7"/>
        <v>0</v>
      </c>
    </row>
    <row r="93" spans="1:20" ht="20" customHeight="1">
      <c r="A93" s="67"/>
      <c r="B93" s="29" t="s">
        <v>96</v>
      </c>
      <c r="C93" s="29" t="s">
        <v>173</v>
      </c>
      <c r="D93" s="29">
        <v>4</v>
      </c>
      <c r="E93" s="31" t="s">
        <v>200</v>
      </c>
      <c r="F93" s="32" t="s">
        <v>201</v>
      </c>
      <c r="G93" s="64" t="str">
        <f t="shared" si="4"/>
        <v>50</v>
      </c>
      <c r="H93" s="23">
        <v>0</v>
      </c>
      <c r="I93" s="23">
        <v>0</v>
      </c>
      <c r="J93" s="23">
        <v>0</v>
      </c>
      <c r="K93" s="23">
        <v>4</v>
      </c>
      <c r="L93" s="23">
        <v>0</v>
      </c>
      <c r="M93" s="23">
        <v>0</v>
      </c>
      <c r="N93" s="29">
        <v>0</v>
      </c>
      <c r="O93" s="23" t="str">
        <f t="shared" si="5"/>
        <v>PVVCS62R031ENCAL0ZZ_02</v>
      </c>
      <c r="P93" s="23" t="s">
        <v>236</v>
      </c>
      <c r="Q93" s="23" t="str">
        <f t="shared" si="6"/>
        <v>50mm</v>
      </c>
      <c r="S93" s="23" t="s">
        <v>237</v>
      </c>
      <c r="T93" s="23">
        <f t="shared" si="7"/>
        <v>0</v>
      </c>
    </row>
    <row r="94" spans="1:20" ht="20" customHeight="1">
      <c r="A94" s="67"/>
      <c r="B94" s="29" t="s">
        <v>97</v>
      </c>
      <c r="C94" s="29" t="s">
        <v>174</v>
      </c>
      <c r="D94" s="29">
        <v>3</v>
      </c>
      <c r="E94" s="31" t="s">
        <v>200</v>
      </c>
      <c r="F94" s="32" t="s">
        <v>201</v>
      </c>
      <c r="G94" s="64" t="str">
        <f t="shared" si="4"/>
        <v>80</v>
      </c>
      <c r="H94" s="23">
        <v>0</v>
      </c>
      <c r="I94" s="23">
        <v>0</v>
      </c>
      <c r="J94" s="23">
        <v>0</v>
      </c>
      <c r="K94" s="23">
        <v>3</v>
      </c>
      <c r="L94" s="23">
        <v>0</v>
      </c>
      <c r="M94" s="23">
        <v>0</v>
      </c>
      <c r="N94" s="29">
        <v>0</v>
      </c>
      <c r="O94" s="23" t="str">
        <f t="shared" si="5"/>
        <v>PVVCS62R031ENCAL0ZZ_03</v>
      </c>
      <c r="P94" s="23" t="s">
        <v>236</v>
      </c>
      <c r="Q94" s="23" t="str">
        <f t="shared" si="6"/>
        <v>80mm</v>
      </c>
      <c r="S94" s="23" t="s">
        <v>237</v>
      </c>
      <c r="T94" s="23">
        <f t="shared" si="7"/>
        <v>0</v>
      </c>
    </row>
    <row r="95" spans="1:20" ht="20" customHeight="1">
      <c r="A95" s="67"/>
      <c r="B95" s="29" t="s">
        <v>98</v>
      </c>
      <c r="C95" s="29" t="s">
        <v>170</v>
      </c>
      <c r="D95" s="29">
        <v>2</v>
      </c>
      <c r="E95" s="31" t="s">
        <v>200</v>
      </c>
      <c r="F95" s="32" t="s">
        <v>201</v>
      </c>
      <c r="G95" s="64" t="str">
        <f t="shared" si="4"/>
        <v>150</v>
      </c>
      <c r="H95" s="23">
        <v>2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9">
        <v>0</v>
      </c>
      <c r="O95" s="23" t="str">
        <f t="shared" si="5"/>
        <v>PVVCS62R031ENCAL0ZZ_06</v>
      </c>
      <c r="P95" s="23" t="s">
        <v>236</v>
      </c>
      <c r="Q95" s="23" t="str">
        <f t="shared" si="6"/>
        <v>150mm</v>
      </c>
      <c r="S95" s="23" t="s">
        <v>237</v>
      </c>
      <c r="T95" s="23">
        <f t="shared" si="7"/>
        <v>0</v>
      </c>
    </row>
    <row r="96" spans="1:20" ht="20" customHeight="1">
      <c r="A96" s="67"/>
      <c r="B96" s="29" t="s">
        <v>99</v>
      </c>
      <c r="C96" s="29" t="s">
        <v>173</v>
      </c>
      <c r="D96" s="29">
        <v>1</v>
      </c>
      <c r="E96" s="31" t="s">
        <v>200</v>
      </c>
      <c r="F96" s="32" t="s">
        <v>201</v>
      </c>
      <c r="G96" s="64" t="str">
        <f t="shared" si="4"/>
        <v>50</v>
      </c>
      <c r="H96" s="23">
        <v>0</v>
      </c>
      <c r="I96" s="23">
        <v>0</v>
      </c>
      <c r="J96" s="23">
        <v>0</v>
      </c>
      <c r="K96" s="23">
        <v>1</v>
      </c>
      <c r="L96" s="23">
        <v>0</v>
      </c>
      <c r="M96" s="23">
        <v>0</v>
      </c>
      <c r="N96" s="29">
        <v>0</v>
      </c>
      <c r="O96" s="23" t="str">
        <f t="shared" si="5"/>
        <v>PVVCS62R031ENCBL0SZ_02</v>
      </c>
      <c r="P96" s="23" t="s">
        <v>236</v>
      </c>
      <c r="Q96" s="23" t="str">
        <f t="shared" si="6"/>
        <v>50mm</v>
      </c>
      <c r="S96" s="23" t="s">
        <v>237</v>
      </c>
      <c r="T96" s="23">
        <f t="shared" si="7"/>
        <v>0</v>
      </c>
    </row>
    <row r="97" spans="1:20" ht="20" customHeight="1">
      <c r="A97" s="67"/>
      <c r="B97" s="29" t="s">
        <v>100</v>
      </c>
      <c r="C97" s="29" t="s">
        <v>174</v>
      </c>
      <c r="D97" s="29">
        <v>3</v>
      </c>
      <c r="E97" s="31" t="s">
        <v>200</v>
      </c>
      <c r="F97" s="32" t="s">
        <v>201</v>
      </c>
      <c r="G97" s="64" t="str">
        <f t="shared" si="4"/>
        <v>80</v>
      </c>
      <c r="H97" s="23">
        <v>0</v>
      </c>
      <c r="I97" s="23">
        <v>0</v>
      </c>
      <c r="J97" s="23">
        <v>0</v>
      </c>
      <c r="K97" s="23">
        <v>3</v>
      </c>
      <c r="L97" s="23">
        <v>0</v>
      </c>
      <c r="M97" s="23">
        <v>0</v>
      </c>
      <c r="N97" s="29">
        <v>0</v>
      </c>
      <c r="O97" s="23" t="str">
        <f t="shared" si="5"/>
        <v>PVVCS62R031ENCBL0SZ_03</v>
      </c>
      <c r="P97" s="23" t="s">
        <v>236</v>
      </c>
      <c r="Q97" s="23" t="str">
        <f t="shared" si="6"/>
        <v>80mm</v>
      </c>
      <c r="S97" s="23" t="s">
        <v>237</v>
      </c>
      <c r="T97" s="23">
        <f t="shared" si="7"/>
        <v>0</v>
      </c>
    </row>
    <row r="98" spans="1:20" ht="20" customHeight="1">
      <c r="A98" s="67"/>
      <c r="B98" s="29" t="s">
        <v>101</v>
      </c>
      <c r="C98" s="29" t="s">
        <v>173</v>
      </c>
      <c r="D98" s="29">
        <v>5</v>
      </c>
      <c r="E98" s="31" t="s">
        <v>200</v>
      </c>
      <c r="F98" s="32" t="s">
        <v>201</v>
      </c>
      <c r="G98" s="64" t="str">
        <f t="shared" si="4"/>
        <v>50</v>
      </c>
      <c r="H98" s="23">
        <v>0</v>
      </c>
      <c r="I98" s="23">
        <v>0</v>
      </c>
      <c r="J98" s="23">
        <v>0</v>
      </c>
      <c r="K98" s="23">
        <v>5</v>
      </c>
      <c r="L98" s="23">
        <v>0</v>
      </c>
      <c r="M98" s="23">
        <v>0</v>
      </c>
      <c r="N98" s="29">
        <v>0</v>
      </c>
      <c r="O98" s="23" t="str">
        <f t="shared" si="5"/>
        <v>PVVCS62R532KNCCL0ZZ_02</v>
      </c>
      <c r="P98" s="23" t="s">
        <v>236</v>
      </c>
      <c r="Q98" s="23" t="str">
        <f t="shared" si="6"/>
        <v>50mm</v>
      </c>
      <c r="S98" s="23" t="s">
        <v>237</v>
      </c>
      <c r="T98" s="23">
        <f t="shared" si="7"/>
        <v>0</v>
      </c>
    </row>
    <row r="99" spans="1:20" ht="20" customHeight="1">
      <c r="A99" s="67"/>
      <c r="B99" s="29" t="s">
        <v>103</v>
      </c>
      <c r="C99" s="29" t="s">
        <v>173</v>
      </c>
      <c r="D99" s="29">
        <v>1</v>
      </c>
      <c r="E99" s="31" t="s">
        <v>200</v>
      </c>
      <c r="F99" s="32" t="s">
        <v>201</v>
      </c>
      <c r="G99" s="64" t="str">
        <f t="shared" si="4"/>
        <v>50</v>
      </c>
      <c r="H99" s="23">
        <v>0</v>
      </c>
      <c r="I99" s="23">
        <v>0</v>
      </c>
      <c r="J99" s="23">
        <v>0</v>
      </c>
      <c r="K99" s="23">
        <v>1</v>
      </c>
      <c r="L99" s="23">
        <v>0</v>
      </c>
      <c r="M99" s="23">
        <v>0</v>
      </c>
      <c r="N99" s="29">
        <v>0</v>
      </c>
      <c r="O99" s="23" t="str">
        <f t="shared" si="5"/>
        <v>PVVCS63R0308NCAL0ZZ_02</v>
      </c>
      <c r="P99" s="23" t="s">
        <v>236</v>
      </c>
      <c r="Q99" s="23" t="str">
        <f t="shared" si="6"/>
        <v>50mm</v>
      </c>
      <c r="S99" s="23" t="s">
        <v>237</v>
      </c>
      <c r="T99" s="23">
        <f t="shared" si="7"/>
        <v>0</v>
      </c>
    </row>
    <row r="100" spans="1:20" ht="20" customHeight="1">
      <c r="A100" s="67"/>
      <c r="B100" s="29" t="s">
        <v>104</v>
      </c>
      <c r="C100" s="29" t="s">
        <v>173</v>
      </c>
      <c r="D100" s="29">
        <v>1</v>
      </c>
      <c r="E100" s="31" t="s">
        <v>200</v>
      </c>
      <c r="F100" s="32" t="s">
        <v>201</v>
      </c>
      <c r="G100" s="64" t="str">
        <f t="shared" si="4"/>
        <v>50</v>
      </c>
      <c r="H100" s="23">
        <v>0</v>
      </c>
      <c r="I100" s="23">
        <v>0</v>
      </c>
      <c r="J100" s="23">
        <v>0</v>
      </c>
      <c r="K100" s="23">
        <v>1</v>
      </c>
      <c r="L100" s="23">
        <v>0</v>
      </c>
      <c r="M100" s="23">
        <v>0</v>
      </c>
      <c r="N100" s="29">
        <v>0</v>
      </c>
      <c r="O100" s="23" t="str">
        <f t="shared" si="5"/>
        <v>PVVCS66R0305NCAL0ZZ_02</v>
      </c>
      <c r="P100" s="23" t="s">
        <v>236</v>
      </c>
      <c r="Q100" s="23" t="str">
        <f t="shared" si="6"/>
        <v>50mm</v>
      </c>
      <c r="S100" s="23" t="s">
        <v>237</v>
      </c>
      <c r="T100" s="23">
        <f t="shared" si="7"/>
        <v>0</v>
      </c>
    </row>
    <row r="101" spans="1:20" ht="20" customHeight="1">
      <c r="A101" s="67"/>
      <c r="B101" s="29" t="s">
        <v>105</v>
      </c>
      <c r="C101" s="29" t="s">
        <v>173</v>
      </c>
      <c r="D101" s="29">
        <v>2</v>
      </c>
      <c r="E101" s="31" t="s">
        <v>200</v>
      </c>
      <c r="F101" s="32" t="s">
        <v>201</v>
      </c>
      <c r="G101" s="64" t="str">
        <f t="shared" si="4"/>
        <v>50</v>
      </c>
      <c r="H101" s="23">
        <v>0</v>
      </c>
      <c r="I101" s="23">
        <v>0</v>
      </c>
      <c r="J101" s="23">
        <v>0</v>
      </c>
      <c r="K101" s="23">
        <v>2</v>
      </c>
      <c r="L101" s="23">
        <v>0</v>
      </c>
      <c r="M101" s="23">
        <v>0</v>
      </c>
      <c r="N101" s="29">
        <v>0</v>
      </c>
      <c r="O101" s="23" t="str">
        <f t="shared" si="5"/>
        <v>PVVCS66R747BNDCL0ZZ_02</v>
      </c>
      <c r="P101" s="23" t="s">
        <v>236</v>
      </c>
      <c r="Q101" s="23" t="str">
        <f t="shared" si="6"/>
        <v>50mm</v>
      </c>
      <c r="S101" s="23" t="s">
        <v>237</v>
      </c>
      <c r="T101" s="23">
        <f t="shared" si="7"/>
        <v>0</v>
      </c>
    </row>
    <row r="102" spans="1:20" ht="20" customHeight="1">
      <c r="A102" s="67"/>
      <c r="B102" s="29" t="s">
        <v>106</v>
      </c>
      <c r="C102" s="29" t="s">
        <v>173</v>
      </c>
      <c r="D102" s="29">
        <v>77</v>
      </c>
      <c r="E102" s="31" t="s">
        <v>200</v>
      </c>
      <c r="F102" s="32" t="s">
        <v>201</v>
      </c>
      <c r="G102" s="64" t="str">
        <f t="shared" si="4"/>
        <v>50</v>
      </c>
      <c r="H102" s="23">
        <v>0</v>
      </c>
      <c r="I102" s="23">
        <v>0</v>
      </c>
      <c r="J102" s="23">
        <v>0</v>
      </c>
      <c r="K102" s="23">
        <v>18</v>
      </c>
      <c r="L102" s="23">
        <v>35</v>
      </c>
      <c r="M102" s="23">
        <v>24</v>
      </c>
      <c r="N102" s="29">
        <v>0</v>
      </c>
      <c r="O102" s="23" t="str">
        <f t="shared" si="5"/>
        <v>PVVGB62R0308BTAC0ZZ_02</v>
      </c>
      <c r="P102" s="23" t="s">
        <v>236</v>
      </c>
      <c r="Q102" s="23" t="str">
        <f t="shared" si="6"/>
        <v>50mm</v>
      </c>
      <c r="S102" s="23" t="s">
        <v>237</v>
      </c>
      <c r="T102" s="23">
        <f t="shared" si="7"/>
        <v>24</v>
      </c>
    </row>
    <row r="103" spans="1:20" ht="20" customHeight="1">
      <c r="A103" s="67"/>
      <c r="B103" s="29" t="s">
        <v>107</v>
      </c>
      <c r="C103" s="29" t="s">
        <v>174</v>
      </c>
      <c r="D103" s="29">
        <v>27</v>
      </c>
      <c r="E103" s="31" t="s">
        <v>200</v>
      </c>
      <c r="F103" s="32" t="s">
        <v>201</v>
      </c>
      <c r="G103" s="64" t="str">
        <f t="shared" si="4"/>
        <v>80</v>
      </c>
      <c r="H103" s="23">
        <v>0</v>
      </c>
      <c r="I103" s="23">
        <v>0</v>
      </c>
      <c r="J103" s="23">
        <v>0</v>
      </c>
      <c r="K103" s="23">
        <v>10</v>
      </c>
      <c r="L103" s="23">
        <v>6</v>
      </c>
      <c r="M103" s="23">
        <v>11</v>
      </c>
      <c r="N103" s="29">
        <v>0</v>
      </c>
      <c r="O103" s="23" t="str">
        <f t="shared" si="5"/>
        <v>PVVGB62R0308BTAC0ZZ_03</v>
      </c>
      <c r="P103" s="23" t="s">
        <v>236</v>
      </c>
      <c r="Q103" s="23" t="str">
        <f t="shared" si="6"/>
        <v>80mm</v>
      </c>
      <c r="S103" s="23" t="s">
        <v>237</v>
      </c>
      <c r="T103" s="23">
        <f t="shared" si="7"/>
        <v>11</v>
      </c>
    </row>
    <row r="104" spans="1:20" ht="20" customHeight="1">
      <c r="A104" s="67"/>
      <c r="B104" s="29" t="s">
        <v>108</v>
      </c>
      <c r="C104" s="29" t="s">
        <v>170</v>
      </c>
      <c r="D104" s="29">
        <v>1</v>
      </c>
      <c r="E104" s="31" t="s">
        <v>200</v>
      </c>
      <c r="F104" s="32" t="s">
        <v>201</v>
      </c>
      <c r="G104" s="64" t="str">
        <f t="shared" si="4"/>
        <v>150</v>
      </c>
      <c r="H104" s="23">
        <v>1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9">
        <v>0</v>
      </c>
      <c r="O104" s="23" t="str">
        <f t="shared" si="5"/>
        <v>PVVLB62R0308BCAK0Z_06</v>
      </c>
      <c r="P104" s="23" t="s">
        <v>236</v>
      </c>
      <c r="Q104" s="23" t="str">
        <f t="shared" si="6"/>
        <v>150mm</v>
      </c>
      <c r="S104" s="23" t="s">
        <v>237</v>
      </c>
      <c r="T104" s="23">
        <f t="shared" si="7"/>
        <v>0</v>
      </c>
    </row>
    <row r="105" spans="1:20" ht="20" customHeight="1">
      <c r="A105" s="67"/>
      <c r="B105" s="29" t="s">
        <v>111</v>
      </c>
      <c r="C105" s="29" t="s">
        <v>169</v>
      </c>
      <c r="D105" s="29">
        <v>2</v>
      </c>
      <c r="E105" s="31" t="s">
        <v>200</v>
      </c>
      <c r="F105" s="32" t="s">
        <v>201</v>
      </c>
      <c r="G105" s="64" t="str">
        <f t="shared" si="4"/>
        <v>100</v>
      </c>
      <c r="H105" s="23">
        <v>0</v>
      </c>
      <c r="I105" s="23">
        <v>2</v>
      </c>
      <c r="J105" s="23">
        <v>0</v>
      </c>
      <c r="K105" s="23">
        <v>0</v>
      </c>
      <c r="L105" s="23">
        <v>0</v>
      </c>
      <c r="M105" s="23">
        <v>0</v>
      </c>
      <c r="N105" s="29">
        <v>0</v>
      </c>
      <c r="O105" s="23" t="str">
        <f t="shared" si="5"/>
        <v>PVVBD62R0374BCAX0Z_04</v>
      </c>
      <c r="P105" s="23" t="s">
        <v>236</v>
      </c>
      <c r="Q105" s="23" t="str">
        <f t="shared" si="6"/>
        <v>100mm</v>
      </c>
      <c r="S105" s="23" t="s">
        <v>237</v>
      </c>
      <c r="T105" s="23">
        <f t="shared" si="7"/>
        <v>0</v>
      </c>
    </row>
    <row r="106" spans="1:20" ht="20" customHeight="1">
      <c r="A106" s="67"/>
      <c r="B106" s="29" t="s">
        <v>114</v>
      </c>
      <c r="C106" s="29" t="s">
        <v>169</v>
      </c>
      <c r="D106" s="29">
        <v>6</v>
      </c>
      <c r="E106" s="31" t="s">
        <v>200</v>
      </c>
      <c r="F106" s="32" t="s">
        <v>201</v>
      </c>
      <c r="G106" s="64" t="str">
        <f t="shared" si="4"/>
        <v>100</v>
      </c>
      <c r="H106" s="23">
        <v>0</v>
      </c>
      <c r="I106" s="23">
        <v>1</v>
      </c>
      <c r="J106" s="23">
        <v>5</v>
      </c>
      <c r="K106" s="23">
        <v>0</v>
      </c>
      <c r="L106" s="23">
        <v>0</v>
      </c>
      <c r="M106" s="23">
        <v>0</v>
      </c>
      <c r="N106" s="29">
        <v>0</v>
      </c>
      <c r="O106" s="23" t="str">
        <f t="shared" si="5"/>
        <v>PVVCS62R5239NCCL0Z_06</v>
      </c>
      <c r="P106" s="23" t="s">
        <v>236</v>
      </c>
      <c r="Q106" s="23" t="str">
        <f t="shared" si="6"/>
        <v>100mm</v>
      </c>
      <c r="S106" s="23" t="s">
        <v>237</v>
      </c>
      <c r="T106" s="23">
        <f t="shared" si="7"/>
        <v>0</v>
      </c>
    </row>
    <row r="107" spans="1:20" ht="20" customHeight="1">
      <c r="A107" s="67"/>
      <c r="B107" s="29" t="s">
        <v>116</v>
      </c>
      <c r="C107" s="29" t="s">
        <v>172</v>
      </c>
      <c r="D107" s="29">
        <v>1</v>
      </c>
      <c r="E107" s="31" t="s">
        <v>200</v>
      </c>
      <c r="F107" s="32" t="s">
        <v>201</v>
      </c>
      <c r="G107" s="64" t="str">
        <f t="shared" si="4"/>
        <v>250</v>
      </c>
      <c r="H107" s="23">
        <v>0</v>
      </c>
      <c r="I107" s="23">
        <v>0</v>
      </c>
      <c r="J107" s="23">
        <v>0</v>
      </c>
      <c r="K107" s="23">
        <v>0</v>
      </c>
      <c r="L107" s="23">
        <v>1</v>
      </c>
      <c r="M107" s="23">
        <v>0</v>
      </c>
      <c r="N107" s="29">
        <v>0</v>
      </c>
      <c r="O107" s="23" t="str">
        <f t="shared" si="5"/>
        <v>PVVCS62R5239NCCL0Z_10</v>
      </c>
      <c r="P107" s="23" t="s">
        <v>236</v>
      </c>
      <c r="Q107" s="23" t="str">
        <f t="shared" si="6"/>
        <v>250mm</v>
      </c>
      <c r="S107" s="23" t="s">
        <v>237</v>
      </c>
      <c r="T107" s="23">
        <f t="shared" si="7"/>
        <v>0</v>
      </c>
    </row>
    <row r="108" spans="1:20" ht="20" customHeight="1">
      <c r="A108" s="67"/>
      <c r="B108" s="29" t="s">
        <v>118</v>
      </c>
      <c r="C108" s="29" t="s">
        <v>177</v>
      </c>
      <c r="D108" s="29">
        <v>1</v>
      </c>
      <c r="E108" s="31" t="s">
        <v>200</v>
      </c>
      <c r="F108" s="32" t="s">
        <v>201</v>
      </c>
      <c r="G108" s="64" t="str">
        <f t="shared" si="4"/>
        <v>300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1</v>
      </c>
      <c r="N108" s="29">
        <v>0</v>
      </c>
      <c r="O108" s="23" t="str">
        <f t="shared" si="5"/>
        <v>PVVGB62R0308BTAC0Z_12</v>
      </c>
      <c r="P108" s="23" t="s">
        <v>236</v>
      </c>
      <c r="Q108" s="23" t="str">
        <f t="shared" si="6"/>
        <v>300mm</v>
      </c>
      <c r="S108" s="23" t="s">
        <v>237</v>
      </c>
      <c r="T108" s="23">
        <f t="shared" si="7"/>
        <v>1</v>
      </c>
    </row>
    <row r="109" spans="1:20" ht="20" customHeight="1">
      <c r="A109" s="67"/>
      <c r="B109" s="29" t="s">
        <v>121</v>
      </c>
      <c r="C109" s="29" t="s">
        <v>169</v>
      </c>
      <c r="D109" s="29">
        <v>1</v>
      </c>
      <c r="E109" s="31" t="s">
        <v>200</v>
      </c>
      <c r="F109" s="32" t="s">
        <v>201</v>
      </c>
      <c r="G109" s="64" t="str">
        <f t="shared" si="4"/>
        <v>100</v>
      </c>
      <c r="H109" s="23">
        <v>0</v>
      </c>
      <c r="I109" s="23">
        <v>0</v>
      </c>
      <c r="J109" s="23">
        <v>1</v>
      </c>
      <c r="K109" s="23">
        <v>0</v>
      </c>
      <c r="L109" s="23">
        <v>0</v>
      </c>
      <c r="M109" s="23">
        <v>0</v>
      </c>
      <c r="N109" s="29">
        <v>0</v>
      </c>
      <c r="O109" s="23" t="str">
        <f t="shared" si="5"/>
        <v>PVVLB62R0308BCAK0Z_04</v>
      </c>
      <c r="P109" s="23" t="s">
        <v>236</v>
      </c>
      <c r="Q109" s="23" t="str">
        <f t="shared" si="6"/>
        <v>100mm</v>
      </c>
      <c r="S109" s="23" t="s">
        <v>237</v>
      </c>
      <c r="T109" s="23">
        <f t="shared" si="7"/>
        <v>0</v>
      </c>
    </row>
    <row r="110" spans="1:20" ht="20" customHeight="1">
      <c r="A110" s="67"/>
      <c r="B110" s="29" t="s">
        <v>123</v>
      </c>
      <c r="C110" s="29" t="s">
        <v>169</v>
      </c>
      <c r="D110" s="29">
        <v>1</v>
      </c>
      <c r="E110" s="31" t="s">
        <v>200</v>
      </c>
      <c r="F110" s="32" t="s">
        <v>201</v>
      </c>
      <c r="G110" s="64" t="str">
        <f t="shared" si="4"/>
        <v>100</v>
      </c>
      <c r="H110" s="23">
        <v>0</v>
      </c>
      <c r="I110" s="23">
        <v>0</v>
      </c>
      <c r="J110" s="23">
        <v>1</v>
      </c>
      <c r="K110" s="23">
        <v>0</v>
      </c>
      <c r="L110" s="23">
        <v>0</v>
      </c>
      <c r="M110" s="23">
        <v>0</v>
      </c>
      <c r="N110" s="29">
        <v>0</v>
      </c>
      <c r="O110" s="23" t="str">
        <f t="shared" si="5"/>
        <v>PVVGB62R5239BTCC0Z_04</v>
      </c>
      <c r="P110" s="23" t="s">
        <v>236</v>
      </c>
      <c r="Q110" s="23" t="str">
        <f t="shared" si="6"/>
        <v>100mm</v>
      </c>
      <c r="S110" s="23" t="s">
        <v>237</v>
      </c>
      <c r="T110" s="23">
        <f t="shared" si="7"/>
        <v>0</v>
      </c>
    </row>
    <row r="111" spans="1:20" ht="20" customHeight="1">
      <c r="A111" s="67"/>
      <c r="B111" s="29" t="s">
        <v>124</v>
      </c>
      <c r="C111" s="29" t="s">
        <v>170</v>
      </c>
      <c r="D111" s="29">
        <v>2</v>
      </c>
      <c r="E111" s="31" t="s">
        <v>200</v>
      </c>
      <c r="F111" s="32" t="s">
        <v>201</v>
      </c>
      <c r="G111" s="64" t="str">
        <f t="shared" si="4"/>
        <v>150</v>
      </c>
      <c r="H111" s="23">
        <v>1</v>
      </c>
      <c r="I111" s="23">
        <v>1</v>
      </c>
      <c r="J111" s="23">
        <v>0</v>
      </c>
      <c r="K111" s="23">
        <v>0</v>
      </c>
      <c r="L111" s="23">
        <v>0</v>
      </c>
      <c r="M111" s="23">
        <v>0</v>
      </c>
      <c r="N111" s="29">
        <v>0</v>
      </c>
      <c r="O111" s="23" t="str">
        <f t="shared" si="5"/>
        <v>PVVGB62R5239BTCC0Z_06</v>
      </c>
      <c r="P111" s="23" t="s">
        <v>236</v>
      </c>
      <c r="Q111" s="23" t="str">
        <f t="shared" si="6"/>
        <v>150mm</v>
      </c>
      <c r="S111" s="23" t="s">
        <v>237</v>
      </c>
      <c r="T111" s="23">
        <f t="shared" si="7"/>
        <v>0</v>
      </c>
    </row>
    <row r="112" spans="1:20" ht="20" customHeight="1">
      <c r="A112" s="67"/>
      <c r="B112" s="29" t="s">
        <v>126</v>
      </c>
      <c r="C112" s="29" t="s">
        <v>172</v>
      </c>
      <c r="D112" s="29">
        <v>1</v>
      </c>
      <c r="E112" s="31" t="s">
        <v>200</v>
      </c>
      <c r="F112" s="32" t="s">
        <v>201</v>
      </c>
      <c r="G112" s="64" t="str">
        <f t="shared" si="4"/>
        <v>250</v>
      </c>
      <c r="H112" s="23">
        <v>0</v>
      </c>
      <c r="I112" s="23">
        <v>0</v>
      </c>
      <c r="J112" s="23">
        <v>0</v>
      </c>
      <c r="K112" s="23">
        <v>0</v>
      </c>
      <c r="L112" s="23">
        <v>1</v>
      </c>
      <c r="M112" s="23">
        <v>0</v>
      </c>
      <c r="N112" s="29">
        <v>0</v>
      </c>
      <c r="O112" s="23" t="str">
        <f t="shared" si="5"/>
        <v>PVVGB63R0308BCAC0Z_10</v>
      </c>
      <c r="P112" s="23" t="s">
        <v>236</v>
      </c>
      <c r="Q112" s="23" t="str">
        <f t="shared" si="6"/>
        <v>250mm</v>
      </c>
      <c r="S112" s="23" t="s">
        <v>237</v>
      </c>
      <c r="T112" s="23">
        <f t="shared" si="7"/>
        <v>0</v>
      </c>
    </row>
    <row r="113" spans="1:20" ht="20" customHeight="1">
      <c r="A113" s="67"/>
      <c r="B113" s="29" t="s">
        <v>130</v>
      </c>
      <c r="C113" s="29" t="s">
        <v>169</v>
      </c>
      <c r="D113" s="29">
        <v>1</v>
      </c>
      <c r="E113" s="31" t="s">
        <v>200</v>
      </c>
      <c r="F113" s="32" t="s">
        <v>201</v>
      </c>
      <c r="G113" s="64" t="str">
        <f t="shared" si="4"/>
        <v>100</v>
      </c>
      <c r="H113" s="23">
        <v>0</v>
      </c>
      <c r="I113" s="23">
        <v>0</v>
      </c>
      <c r="J113" s="23">
        <v>1</v>
      </c>
      <c r="K113" s="23">
        <v>0</v>
      </c>
      <c r="L113" s="23">
        <v>0</v>
      </c>
      <c r="M113" s="23">
        <v>0</v>
      </c>
      <c r="N113" s="29">
        <v>0</v>
      </c>
      <c r="O113" s="23" t="str">
        <f t="shared" si="5"/>
        <v>PVVLB62R5239BCCK0Z_04</v>
      </c>
      <c r="P113" s="23" t="s">
        <v>236</v>
      </c>
      <c r="Q113" s="23" t="str">
        <f t="shared" si="6"/>
        <v>100mm</v>
      </c>
      <c r="S113" s="23" t="s">
        <v>237</v>
      </c>
      <c r="T113" s="23">
        <f t="shared" si="7"/>
        <v>0</v>
      </c>
    </row>
    <row r="114" spans="1:20" ht="20" customHeight="1">
      <c r="A114" s="67"/>
      <c r="B114" s="29" t="s">
        <v>132</v>
      </c>
      <c r="C114" s="29" t="s">
        <v>169</v>
      </c>
      <c r="D114" s="29">
        <v>13</v>
      </c>
      <c r="E114" s="31" t="s">
        <v>200</v>
      </c>
      <c r="F114" s="32" t="s">
        <v>201</v>
      </c>
      <c r="G114" s="64" t="str">
        <f t="shared" si="4"/>
        <v>100</v>
      </c>
      <c r="H114" s="23">
        <v>0</v>
      </c>
      <c r="I114" s="23">
        <v>0</v>
      </c>
      <c r="J114" s="23">
        <v>8</v>
      </c>
      <c r="K114" s="23">
        <v>5</v>
      </c>
      <c r="L114" s="23">
        <v>0</v>
      </c>
      <c r="M114" s="23">
        <v>0</v>
      </c>
      <c r="N114" s="29">
        <v>0</v>
      </c>
      <c r="O114" s="23" t="str">
        <f t="shared" si="5"/>
        <v>PVVUB62R0361BNZG0Z_04</v>
      </c>
      <c r="P114" s="23" t="s">
        <v>236</v>
      </c>
      <c r="Q114" s="23" t="str">
        <f t="shared" si="6"/>
        <v>100mm</v>
      </c>
      <c r="S114" s="23" t="s">
        <v>237</v>
      </c>
      <c r="T114" s="23">
        <f t="shared" si="7"/>
        <v>0</v>
      </c>
    </row>
    <row r="115" spans="1:20" ht="20" customHeight="1">
      <c r="A115" s="67"/>
      <c r="B115" s="29" t="s">
        <v>133</v>
      </c>
      <c r="C115" s="29" t="s">
        <v>170</v>
      </c>
      <c r="D115" s="29">
        <v>2</v>
      </c>
      <c r="E115" s="31" t="s">
        <v>200</v>
      </c>
      <c r="F115" s="32" t="s">
        <v>201</v>
      </c>
      <c r="G115" s="64" t="str">
        <f t="shared" si="4"/>
        <v>150</v>
      </c>
      <c r="H115" s="23">
        <v>0</v>
      </c>
      <c r="I115" s="23">
        <v>2</v>
      </c>
      <c r="J115" s="23">
        <v>0</v>
      </c>
      <c r="K115" s="23">
        <v>0</v>
      </c>
      <c r="L115" s="23">
        <v>0</v>
      </c>
      <c r="M115" s="23">
        <v>0</v>
      </c>
      <c r="N115" s="29">
        <v>0</v>
      </c>
      <c r="O115" s="23" t="str">
        <f t="shared" si="5"/>
        <v>PVVUB62R0361BNZG0Z_06</v>
      </c>
      <c r="P115" s="23" t="s">
        <v>236</v>
      </c>
      <c r="Q115" s="23" t="str">
        <f t="shared" si="6"/>
        <v>150mm</v>
      </c>
      <c r="S115" s="23" t="s">
        <v>237</v>
      </c>
      <c r="T115" s="23">
        <f t="shared" si="7"/>
        <v>0</v>
      </c>
    </row>
    <row r="116" spans="1:20" ht="20" customHeight="1">
      <c r="A116" s="67"/>
      <c r="B116" s="29" t="s">
        <v>134</v>
      </c>
      <c r="C116" s="29" t="s">
        <v>169</v>
      </c>
      <c r="D116" s="29">
        <v>15</v>
      </c>
      <c r="E116" s="31" t="s">
        <v>200</v>
      </c>
      <c r="F116" s="32" t="s">
        <v>201</v>
      </c>
      <c r="G116" s="64" t="str">
        <f t="shared" si="4"/>
        <v>100</v>
      </c>
      <c r="H116" s="23">
        <v>0</v>
      </c>
      <c r="I116" s="23">
        <v>0</v>
      </c>
      <c r="J116" s="23">
        <v>0</v>
      </c>
      <c r="K116" s="23">
        <v>4</v>
      </c>
      <c r="L116" s="23">
        <v>11</v>
      </c>
      <c r="M116" s="23">
        <v>0</v>
      </c>
      <c r="N116" s="29">
        <v>0</v>
      </c>
      <c r="O116" s="23" t="str">
        <f t="shared" si="5"/>
        <v>PVVUB62R5261BNZG0Z_04</v>
      </c>
      <c r="P116" s="23" t="s">
        <v>236</v>
      </c>
      <c r="Q116" s="23" t="str">
        <f t="shared" si="6"/>
        <v>100mm</v>
      </c>
      <c r="S116" s="23" t="s">
        <v>237</v>
      </c>
      <c r="T116" s="23">
        <f t="shared" si="7"/>
        <v>0</v>
      </c>
    </row>
    <row r="117" spans="1:20" ht="20" customHeight="1">
      <c r="A117" s="67"/>
      <c r="B117" s="29" t="s">
        <v>135</v>
      </c>
      <c r="C117" s="29" t="s">
        <v>170</v>
      </c>
      <c r="D117" s="29">
        <v>18</v>
      </c>
      <c r="E117" s="31" t="s">
        <v>200</v>
      </c>
      <c r="F117" s="32" t="s">
        <v>201</v>
      </c>
      <c r="G117" s="64" t="str">
        <f t="shared" si="4"/>
        <v>150</v>
      </c>
      <c r="H117" s="23">
        <v>0</v>
      </c>
      <c r="I117" s="23">
        <v>7</v>
      </c>
      <c r="J117" s="23">
        <v>8</v>
      </c>
      <c r="K117" s="23">
        <v>3</v>
      </c>
      <c r="L117" s="23">
        <v>0</v>
      </c>
      <c r="M117" s="23">
        <v>0</v>
      </c>
      <c r="N117" s="29">
        <v>0</v>
      </c>
      <c r="O117" s="23" t="str">
        <f t="shared" si="5"/>
        <v>PVVUB62R5261BNZG0Z_06</v>
      </c>
      <c r="P117" s="23" t="s">
        <v>236</v>
      </c>
      <c r="Q117" s="23" t="str">
        <f t="shared" si="6"/>
        <v>150mm</v>
      </c>
      <c r="S117" s="23" t="s">
        <v>237</v>
      </c>
      <c r="T117" s="23">
        <f t="shared" si="7"/>
        <v>0</v>
      </c>
    </row>
    <row r="118" spans="1:20" ht="20" customHeight="1">
      <c r="A118" s="67"/>
      <c r="B118" s="29" t="s">
        <v>137</v>
      </c>
      <c r="C118" s="29" t="s">
        <v>172</v>
      </c>
      <c r="D118" s="29">
        <v>1</v>
      </c>
      <c r="E118" s="31" t="s">
        <v>200</v>
      </c>
      <c r="F118" s="32" t="s">
        <v>201</v>
      </c>
      <c r="G118" s="64" t="str">
        <f t="shared" si="4"/>
        <v>250</v>
      </c>
      <c r="H118" s="23">
        <v>0</v>
      </c>
      <c r="I118" s="23">
        <v>0</v>
      </c>
      <c r="J118" s="23">
        <v>0</v>
      </c>
      <c r="K118" s="23">
        <v>0</v>
      </c>
      <c r="L118" s="23">
        <v>1</v>
      </c>
      <c r="M118" s="23">
        <v>0</v>
      </c>
      <c r="N118" s="29">
        <v>0</v>
      </c>
      <c r="O118" s="23" t="str">
        <f t="shared" si="5"/>
        <v>PVVUB62R5261BNZG3Z_10</v>
      </c>
      <c r="P118" s="23" t="s">
        <v>236</v>
      </c>
      <c r="Q118" s="23" t="str">
        <f t="shared" si="6"/>
        <v>250mm</v>
      </c>
      <c r="S118" s="23" t="s">
        <v>237</v>
      </c>
      <c r="T118" s="23">
        <f t="shared" si="7"/>
        <v>0</v>
      </c>
    </row>
    <row r="119" spans="1:20" ht="20" customHeight="1">
      <c r="A119" s="67"/>
      <c r="B119" s="29" t="s">
        <v>140</v>
      </c>
      <c r="C119" s="29" t="s">
        <v>170</v>
      </c>
      <c r="D119" s="29">
        <v>4</v>
      </c>
      <c r="E119" s="31" t="s">
        <v>200</v>
      </c>
      <c r="F119" s="32" t="s">
        <v>201</v>
      </c>
      <c r="G119" s="64" t="str">
        <f t="shared" si="4"/>
        <v>150</v>
      </c>
      <c r="H119" s="23">
        <v>0</v>
      </c>
      <c r="I119" s="23">
        <v>0</v>
      </c>
      <c r="J119" s="23">
        <v>0</v>
      </c>
      <c r="K119" s="23">
        <v>4</v>
      </c>
      <c r="L119" s="23">
        <v>0</v>
      </c>
      <c r="M119" s="23">
        <v>0</v>
      </c>
      <c r="N119" s="29">
        <v>0</v>
      </c>
      <c r="O119" s="23" t="str">
        <f t="shared" si="5"/>
        <v>PVVUT62R0392BNZG0Z_06</v>
      </c>
      <c r="P119" s="23" t="s">
        <v>236</v>
      </c>
      <c r="Q119" s="23" t="str">
        <f t="shared" si="6"/>
        <v>150mm</v>
      </c>
      <c r="S119" s="23" t="s">
        <v>237</v>
      </c>
      <c r="T119" s="23">
        <f t="shared" si="7"/>
        <v>0</v>
      </c>
    </row>
    <row r="120" spans="1:20" ht="20" customHeight="1">
      <c r="A120" s="67"/>
      <c r="B120" s="29" t="s">
        <v>146</v>
      </c>
      <c r="C120" s="29" t="s">
        <v>170</v>
      </c>
      <c r="D120" s="29">
        <v>4</v>
      </c>
      <c r="E120" s="31" t="s">
        <v>200</v>
      </c>
      <c r="F120" s="32" t="s">
        <v>201</v>
      </c>
      <c r="G120" s="64" t="str">
        <f t="shared" si="4"/>
        <v>150</v>
      </c>
      <c r="H120" s="23">
        <v>0</v>
      </c>
      <c r="I120" s="23">
        <v>0</v>
      </c>
      <c r="J120" s="23">
        <v>0</v>
      </c>
      <c r="K120" s="23">
        <v>4</v>
      </c>
      <c r="L120" s="23">
        <v>0</v>
      </c>
      <c r="M120" s="23">
        <v>0</v>
      </c>
      <c r="N120" s="29">
        <v>0</v>
      </c>
      <c r="O120" s="23" t="str">
        <f t="shared" si="5"/>
        <v>PVVGB62R0308BTAC0Z_06</v>
      </c>
      <c r="P120" s="23" t="s">
        <v>236</v>
      </c>
      <c r="Q120" s="23" t="str">
        <f t="shared" si="6"/>
        <v>150mm</v>
      </c>
      <c r="S120" s="23" t="s">
        <v>237</v>
      </c>
      <c r="T120" s="23">
        <f t="shared" si="7"/>
        <v>0</v>
      </c>
    </row>
    <row r="121" spans="1:20" ht="20" customHeight="1" thickBot="1">
      <c r="A121" s="68"/>
      <c r="B121" s="33" t="s">
        <v>150</v>
      </c>
      <c r="C121" s="33" t="s">
        <v>170</v>
      </c>
      <c r="D121" s="34">
        <v>1</v>
      </c>
      <c r="E121" s="33" t="s">
        <v>203</v>
      </c>
      <c r="F121" s="35" t="s">
        <v>201</v>
      </c>
      <c r="G121" s="64" t="str">
        <f t="shared" si="4"/>
        <v>150</v>
      </c>
      <c r="H121" s="23">
        <v>0</v>
      </c>
      <c r="I121" s="23">
        <v>0</v>
      </c>
      <c r="J121" s="23">
        <v>0</v>
      </c>
      <c r="K121" s="23">
        <v>0</v>
      </c>
      <c r="L121" s="23">
        <v>1</v>
      </c>
      <c r="M121" s="23">
        <v>0</v>
      </c>
      <c r="N121" s="34">
        <v>0</v>
      </c>
      <c r="O121" s="23" t="str">
        <f t="shared" si="5"/>
        <v>PVVGB63R0308BCAC0Z_06</v>
      </c>
      <c r="P121" s="23" t="s">
        <v>236</v>
      </c>
      <c r="Q121" s="23" t="str">
        <f t="shared" si="6"/>
        <v>150mm</v>
      </c>
      <c r="S121" s="23" t="s">
        <v>237</v>
      </c>
      <c r="T121" s="23">
        <f t="shared" si="7"/>
        <v>0</v>
      </c>
    </row>
    <row r="122" spans="1:20" ht="17" customHeight="1">
      <c r="A122" s="69"/>
      <c r="B122" s="69"/>
      <c r="C122" s="69"/>
      <c r="D122" s="69"/>
      <c r="E122" s="69"/>
    </row>
    <row r="123" spans="1:20" ht="32" customHeight="1" thickBot="1">
      <c r="A123" s="70" t="s">
        <v>204</v>
      </c>
      <c r="B123" s="70"/>
      <c r="C123" s="70"/>
      <c r="D123" s="70"/>
      <c r="E123" s="70"/>
    </row>
    <row r="124" spans="1:20" ht="30.75" customHeight="1">
      <c r="A124" s="71" t="s">
        <v>205</v>
      </c>
      <c r="B124" s="72"/>
      <c r="C124" s="73" t="s">
        <v>206</v>
      </c>
      <c r="D124" s="73"/>
      <c r="E124" s="36" t="s">
        <v>207</v>
      </c>
      <c r="F124" s="37" t="s">
        <v>208</v>
      </c>
      <c r="G124" s="41"/>
    </row>
    <row r="125" spans="1:20" ht="30.75" customHeight="1">
      <c r="A125" s="74" t="s">
        <v>209</v>
      </c>
      <c r="B125" s="75"/>
      <c r="C125" s="76" t="s">
        <v>210</v>
      </c>
      <c r="D125" s="76"/>
      <c r="E125" s="29"/>
      <c r="F125" s="30"/>
      <c r="G125" s="41"/>
    </row>
    <row r="126" spans="1:20" ht="30.75" customHeight="1">
      <c r="A126" s="74" t="s">
        <v>212</v>
      </c>
      <c r="B126" s="75"/>
      <c r="C126" s="77" t="s">
        <v>213</v>
      </c>
      <c r="D126" s="77"/>
      <c r="E126" s="29"/>
      <c r="F126" s="30"/>
      <c r="G126" s="41"/>
    </row>
    <row r="127" spans="1:20" ht="30.75" customHeight="1">
      <c r="A127" s="74" t="s">
        <v>214</v>
      </c>
      <c r="B127" s="75"/>
      <c r="C127" s="77" t="s">
        <v>215</v>
      </c>
      <c r="D127" s="77"/>
      <c r="E127" s="29"/>
      <c r="F127" s="30"/>
      <c r="G127" s="41"/>
    </row>
    <row r="128" spans="1:20" ht="30.75" customHeight="1" thickBot="1">
      <c r="A128" s="78" t="s">
        <v>216</v>
      </c>
      <c r="B128" s="79"/>
      <c r="C128" s="79"/>
      <c r="D128" s="80"/>
      <c r="E128" s="38"/>
      <c r="F128" s="39"/>
      <c r="G128" s="41"/>
    </row>
    <row r="129" spans="1:14" ht="30.75" customHeight="1">
      <c r="A129" s="40" t="s">
        <v>217</v>
      </c>
      <c r="B129" s="41"/>
      <c r="D129" s="41" t="s">
        <v>219</v>
      </c>
      <c r="E129" s="65"/>
      <c r="F129" s="65"/>
      <c r="G129" s="40"/>
      <c r="N129" s="41" t="s">
        <v>219</v>
      </c>
    </row>
  </sheetData>
  <autoFilter ref="A8:WVD121" xr:uid="{00000000-0009-0000-0000-000002000000}"/>
  <mergeCells count="19">
    <mergeCell ref="B7:F7"/>
    <mergeCell ref="A1:E1"/>
    <mergeCell ref="A3:B3"/>
    <mergeCell ref="B4:F4"/>
    <mergeCell ref="B5:F5"/>
    <mergeCell ref="B6:F6"/>
    <mergeCell ref="E129:F129"/>
    <mergeCell ref="A9:A121"/>
    <mergeCell ref="A122:E122"/>
    <mergeCell ref="A123:E123"/>
    <mergeCell ref="A124:B124"/>
    <mergeCell ref="C124:D124"/>
    <mergeCell ref="A125:B125"/>
    <mergeCell ref="C125:D125"/>
    <mergeCell ref="A126:B126"/>
    <mergeCell ref="C126:D126"/>
    <mergeCell ref="A127:B127"/>
    <mergeCell ref="C127:D127"/>
    <mergeCell ref="A128:D128"/>
  </mergeCells>
  <phoneticPr fontId="1" type="noConversion"/>
  <printOptions horizontalCentered="1"/>
  <pageMargins left="0.39370078740157499" right="0.39370078740157499" top="0.39370078740157499" bottom="0.39370078740157499" header="0.27559055118110198" footer="0.196850393700787"/>
  <pageSetup paperSize="9" fitToHeight="0" orientation="portrait" r:id="rId1"/>
  <headerFooter scaleWithDoc="0" alignWithMargins="0">
    <oddFooter>&amp;C第 &amp;P 页，共 &amp;N 页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N19"/>
  <sheetViews>
    <sheetView tabSelected="1" zoomScale="150" zoomScaleNormal="7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B7" sqref="AB7"/>
    </sheetView>
  </sheetViews>
  <sheetFormatPr baseColWidth="10" defaultColWidth="9" defaultRowHeight="30.75" customHeight="1"/>
  <cols>
    <col min="1" max="1" width="9.83203125" style="23" customWidth="1"/>
    <col min="2" max="2" width="29.83203125" style="23" customWidth="1"/>
    <col min="3" max="3" width="15.33203125" style="23" customWidth="1"/>
    <col min="4" max="4" width="13.33203125" style="23" customWidth="1"/>
    <col min="5" max="5" width="9" style="23" customWidth="1"/>
    <col min="6" max="6" width="9" style="23"/>
    <col min="7" max="13" width="0" style="23" hidden="1" customWidth="1"/>
    <col min="14" max="14" width="13.33203125" style="23" hidden="1" customWidth="1"/>
    <col min="15" max="26" width="0" style="23" hidden="1" customWidth="1"/>
    <col min="27" max="240" width="9" style="23"/>
    <col min="241" max="241" width="23.6640625" style="23" customWidth="1"/>
    <col min="242" max="242" width="16.33203125" style="23" customWidth="1"/>
    <col min="243" max="243" width="20.33203125" style="23" customWidth="1"/>
    <col min="244" max="244" width="14.83203125" style="23" customWidth="1"/>
    <col min="245" max="496" width="9" style="23"/>
    <col min="497" max="497" width="23.6640625" style="23" customWidth="1"/>
    <col min="498" max="498" width="16.33203125" style="23" customWidth="1"/>
    <col min="499" max="499" width="20.33203125" style="23" customWidth="1"/>
    <col min="500" max="500" width="14.83203125" style="23" customWidth="1"/>
    <col min="501" max="752" width="9" style="23"/>
    <col min="753" max="753" width="23.6640625" style="23" customWidth="1"/>
    <col min="754" max="754" width="16.33203125" style="23" customWidth="1"/>
    <col min="755" max="755" width="20.33203125" style="23" customWidth="1"/>
    <col min="756" max="756" width="14.83203125" style="23" customWidth="1"/>
    <col min="757" max="1008" width="9" style="23"/>
    <col min="1009" max="1009" width="23.6640625" style="23" customWidth="1"/>
    <col min="1010" max="1010" width="16.33203125" style="23" customWidth="1"/>
    <col min="1011" max="1011" width="20.33203125" style="23" customWidth="1"/>
    <col min="1012" max="1012" width="14.83203125" style="23" customWidth="1"/>
    <col min="1013" max="1264" width="9" style="23"/>
    <col min="1265" max="1265" width="23.6640625" style="23" customWidth="1"/>
    <col min="1266" max="1266" width="16.33203125" style="23" customWidth="1"/>
    <col min="1267" max="1267" width="20.33203125" style="23" customWidth="1"/>
    <col min="1268" max="1268" width="14.83203125" style="23" customWidth="1"/>
    <col min="1269" max="1520" width="9" style="23"/>
    <col min="1521" max="1521" width="23.6640625" style="23" customWidth="1"/>
    <col min="1522" max="1522" width="16.33203125" style="23" customWidth="1"/>
    <col min="1523" max="1523" width="20.33203125" style="23" customWidth="1"/>
    <col min="1524" max="1524" width="14.83203125" style="23" customWidth="1"/>
    <col min="1525" max="1776" width="9" style="23"/>
    <col min="1777" max="1777" width="23.6640625" style="23" customWidth="1"/>
    <col min="1778" max="1778" width="16.33203125" style="23" customWidth="1"/>
    <col min="1779" max="1779" width="20.33203125" style="23" customWidth="1"/>
    <col min="1780" max="1780" width="14.83203125" style="23" customWidth="1"/>
    <col min="1781" max="2032" width="9" style="23"/>
    <col min="2033" max="2033" width="23.6640625" style="23" customWidth="1"/>
    <col min="2034" max="2034" width="16.33203125" style="23" customWidth="1"/>
    <col min="2035" max="2035" width="20.33203125" style="23" customWidth="1"/>
    <col min="2036" max="2036" width="14.83203125" style="23" customWidth="1"/>
    <col min="2037" max="2288" width="9" style="23"/>
    <col min="2289" max="2289" width="23.6640625" style="23" customWidth="1"/>
    <col min="2290" max="2290" width="16.33203125" style="23" customWidth="1"/>
    <col min="2291" max="2291" width="20.33203125" style="23" customWidth="1"/>
    <col min="2292" max="2292" width="14.83203125" style="23" customWidth="1"/>
    <col min="2293" max="2544" width="9" style="23"/>
    <col min="2545" max="2545" width="23.6640625" style="23" customWidth="1"/>
    <col min="2546" max="2546" width="16.33203125" style="23" customWidth="1"/>
    <col min="2547" max="2547" width="20.33203125" style="23" customWidth="1"/>
    <col min="2548" max="2548" width="14.83203125" style="23" customWidth="1"/>
    <col min="2549" max="2800" width="9" style="23"/>
    <col min="2801" max="2801" width="23.6640625" style="23" customWidth="1"/>
    <col min="2802" max="2802" width="16.33203125" style="23" customWidth="1"/>
    <col min="2803" max="2803" width="20.33203125" style="23" customWidth="1"/>
    <col min="2804" max="2804" width="14.83203125" style="23" customWidth="1"/>
    <col min="2805" max="3056" width="9" style="23"/>
    <col min="3057" max="3057" width="23.6640625" style="23" customWidth="1"/>
    <col min="3058" max="3058" width="16.33203125" style="23" customWidth="1"/>
    <col min="3059" max="3059" width="20.33203125" style="23" customWidth="1"/>
    <col min="3060" max="3060" width="14.83203125" style="23" customWidth="1"/>
    <col min="3061" max="3312" width="9" style="23"/>
    <col min="3313" max="3313" width="23.6640625" style="23" customWidth="1"/>
    <col min="3314" max="3314" width="16.33203125" style="23" customWidth="1"/>
    <col min="3315" max="3315" width="20.33203125" style="23" customWidth="1"/>
    <col min="3316" max="3316" width="14.83203125" style="23" customWidth="1"/>
    <col min="3317" max="3568" width="9" style="23"/>
    <col min="3569" max="3569" width="23.6640625" style="23" customWidth="1"/>
    <col min="3570" max="3570" width="16.33203125" style="23" customWidth="1"/>
    <col min="3571" max="3571" width="20.33203125" style="23" customWidth="1"/>
    <col min="3572" max="3572" width="14.83203125" style="23" customWidth="1"/>
    <col min="3573" max="3824" width="9" style="23"/>
    <col min="3825" max="3825" width="23.6640625" style="23" customWidth="1"/>
    <col min="3826" max="3826" width="16.33203125" style="23" customWidth="1"/>
    <col min="3827" max="3827" width="20.33203125" style="23" customWidth="1"/>
    <col min="3828" max="3828" width="14.83203125" style="23" customWidth="1"/>
    <col min="3829" max="4080" width="9" style="23"/>
    <col min="4081" max="4081" width="23.6640625" style="23" customWidth="1"/>
    <col min="4082" max="4082" width="16.33203125" style="23" customWidth="1"/>
    <col min="4083" max="4083" width="20.33203125" style="23" customWidth="1"/>
    <col min="4084" max="4084" width="14.83203125" style="23" customWidth="1"/>
    <col min="4085" max="4336" width="9" style="23"/>
    <col min="4337" max="4337" width="23.6640625" style="23" customWidth="1"/>
    <col min="4338" max="4338" width="16.33203125" style="23" customWidth="1"/>
    <col min="4339" max="4339" width="20.33203125" style="23" customWidth="1"/>
    <col min="4340" max="4340" width="14.83203125" style="23" customWidth="1"/>
    <col min="4341" max="4592" width="9" style="23"/>
    <col min="4593" max="4593" width="23.6640625" style="23" customWidth="1"/>
    <col min="4594" max="4594" width="16.33203125" style="23" customWidth="1"/>
    <col min="4595" max="4595" width="20.33203125" style="23" customWidth="1"/>
    <col min="4596" max="4596" width="14.83203125" style="23" customWidth="1"/>
    <col min="4597" max="4848" width="9" style="23"/>
    <col min="4849" max="4849" width="23.6640625" style="23" customWidth="1"/>
    <col min="4850" max="4850" width="16.33203125" style="23" customWidth="1"/>
    <col min="4851" max="4851" width="20.33203125" style="23" customWidth="1"/>
    <col min="4852" max="4852" width="14.83203125" style="23" customWidth="1"/>
    <col min="4853" max="5104" width="9" style="23"/>
    <col min="5105" max="5105" width="23.6640625" style="23" customWidth="1"/>
    <col min="5106" max="5106" width="16.33203125" style="23" customWidth="1"/>
    <col min="5107" max="5107" width="20.33203125" style="23" customWidth="1"/>
    <col min="5108" max="5108" width="14.83203125" style="23" customWidth="1"/>
    <col min="5109" max="5360" width="9" style="23"/>
    <col min="5361" max="5361" width="23.6640625" style="23" customWidth="1"/>
    <col min="5362" max="5362" width="16.33203125" style="23" customWidth="1"/>
    <col min="5363" max="5363" width="20.33203125" style="23" customWidth="1"/>
    <col min="5364" max="5364" width="14.83203125" style="23" customWidth="1"/>
    <col min="5365" max="5616" width="9" style="23"/>
    <col min="5617" max="5617" width="23.6640625" style="23" customWidth="1"/>
    <col min="5618" max="5618" width="16.33203125" style="23" customWidth="1"/>
    <col min="5619" max="5619" width="20.33203125" style="23" customWidth="1"/>
    <col min="5620" max="5620" width="14.83203125" style="23" customWidth="1"/>
    <col min="5621" max="5872" width="9" style="23"/>
    <col min="5873" max="5873" width="23.6640625" style="23" customWidth="1"/>
    <col min="5874" max="5874" width="16.33203125" style="23" customWidth="1"/>
    <col min="5875" max="5875" width="20.33203125" style="23" customWidth="1"/>
    <col min="5876" max="5876" width="14.83203125" style="23" customWidth="1"/>
    <col min="5877" max="6128" width="9" style="23"/>
    <col min="6129" max="6129" width="23.6640625" style="23" customWidth="1"/>
    <col min="6130" max="6130" width="16.33203125" style="23" customWidth="1"/>
    <col min="6131" max="6131" width="20.33203125" style="23" customWidth="1"/>
    <col min="6132" max="6132" width="14.83203125" style="23" customWidth="1"/>
    <col min="6133" max="6384" width="9" style="23"/>
    <col min="6385" max="6385" width="23.6640625" style="23" customWidth="1"/>
    <col min="6386" max="6386" width="16.33203125" style="23" customWidth="1"/>
    <col min="6387" max="6387" width="20.33203125" style="23" customWidth="1"/>
    <col min="6388" max="6388" width="14.83203125" style="23" customWidth="1"/>
    <col min="6389" max="6640" width="9" style="23"/>
    <col min="6641" max="6641" width="23.6640625" style="23" customWidth="1"/>
    <col min="6642" max="6642" width="16.33203125" style="23" customWidth="1"/>
    <col min="6643" max="6643" width="20.33203125" style="23" customWidth="1"/>
    <col min="6644" max="6644" width="14.83203125" style="23" customWidth="1"/>
    <col min="6645" max="6896" width="9" style="23"/>
    <col min="6897" max="6897" width="23.6640625" style="23" customWidth="1"/>
    <col min="6898" max="6898" width="16.33203125" style="23" customWidth="1"/>
    <col min="6899" max="6899" width="20.33203125" style="23" customWidth="1"/>
    <col min="6900" max="6900" width="14.83203125" style="23" customWidth="1"/>
    <col min="6901" max="7152" width="9" style="23"/>
    <col min="7153" max="7153" width="23.6640625" style="23" customWidth="1"/>
    <col min="7154" max="7154" width="16.33203125" style="23" customWidth="1"/>
    <col min="7155" max="7155" width="20.33203125" style="23" customWidth="1"/>
    <col min="7156" max="7156" width="14.83203125" style="23" customWidth="1"/>
    <col min="7157" max="7408" width="9" style="23"/>
    <col min="7409" max="7409" width="23.6640625" style="23" customWidth="1"/>
    <col min="7410" max="7410" width="16.33203125" style="23" customWidth="1"/>
    <col min="7411" max="7411" width="20.33203125" style="23" customWidth="1"/>
    <col min="7412" max="7412" width="14.83203125" style="23" customWidth="1"/>
    <col min="7413" max="7664" width="9" style="23"/>
    <col min="7665" max="7665" width="23.6640625" style="23" customWidth="1"/>
    <col min="7666" max="7666" width="16.33203125" style="23" customWidth="1"/>
    <col min="7667" max="7667" width="20.33203125" style="23" customWidth="1"/>
    <col min="7668" max="7668" width="14.83203125" style="23" customWidth="1"/>
    <col min="7669" max="7920" width="9" style="23"/>
    <col min="7921" max="7921" width="23.6640625" style="23" customWidth="1"/>
    <col min="7922" max="7922" width="16.33203125" style="23" customWidth="1"/>
    <col min="7923" max="7923" width="20.33203125" style="23" customWidth="1"/>
    <col min="7924" max="7924" width="14.83203125" style="23" customWidth="1"/>
    <col min="7925" max="8176" width="9" style="23"/>
    <col min="8177" max="8177" width="23.6640625" style="23" customWidth="1"/>
    <col min="8178" max="8178" width="16.33203125" style="23" customWidth="1"/>
    <col min="8179" max="8179" width="20.33203125" style="23" customWidth="1"/>
    <col min="8180" max="8180" width="14.83203125" style="23" customWidth="1"/>
    <col min="8181" max="8432" width="9" style="23"/>
    <col min="8433" max="8433" width="23.6640625" style="23" customWidth="1"/>
    <col min="8434" max="8434" width="16.33203125" style="23" customWidth="1"/>
    <col min="8435" max="8435" width="20.33203125" style="23" customWidth="1"/>
    <col min="8436" max="8436" width="14.83203125" style="23" customWidth="1"/>
    <col min="8437" max="8688" width="9" style="23"/>
    <col min="8689" max="8689" width="23.6640625" style="23" customWidth="1"/>
    <col min="8690" max="8690" width="16.33203125" style="23" customWidth="1"/>
    <col min="8691" max="8691" width="20.33203125" style="23" customWidth="1"/>
    <col min="8692" max="8692" width="14.83203125" style="23" customWidth="1"/>
    <col min="8693" max="8944" width="9" style="23"/>
    <col min="8945" max="8945" width="23.6640625" style="23" customWidth="1"/>
    <col min="8946" max="8946" width="16.33203125" style="23" customWidth="1"/>
    <col min="8947" max="8947" width="20.33203125" style="23" customWidth="1"/>
    <col min="8948" max="8948" width="14.83203125" style="23" customWidth="1"/>
    <col min="8949" max="9200" width="9" style="23"/>
    <col min="9201" max="9201" width="23.6640625" style="23" customWidth="1"/>
    <col min="9202" max="9202" width="16.33203125" style="23" customWidth="1"/>
    <col min="9203" max="9203" width="20.33203125" style="23" customWidth="1"/>
    <col min="9204" max="9204" width="14.83203125" style="23" customWidth="1"/>
    <col min="9205" max="9456" width="9" style="23"/>
    <col min="9457" max="9457" width="23.6640625" style="23" customWidth="1"/>
    <col min="9458" max="9458" width="16.33203125" style="23" customWidth="1"/>
    <col min="9459" max="9459" width="20.33203125" style="23" customWidth="1"/>
    <col min="9460" max="9460" width="14.83203125" style="23" customWidth="1"/>
    <col min="9461" max="9712" width="9" style="23"/>
    <col min="9713" max="9713" width="23.6640625" style="23" customWidth="1"/>
    <col min="9714" max="9714" width="16.33203125" style="23" customWidth="1"/>
    <col min="9715" max="9715" width="20.33203125" style="23" customWidth="1"/>
    <col min="9716" max="9716" width="14.83203125" style="23" customWidth="1"/>
    <col min="9717" max="9968" width="9" style="23"/>
    <col min="9969" max="9969" width="23.6640625" style="23" customWidth="1"/>
    <col min="9970" max="9970" width="16.33203125" style="23" customWidth="1"/>
    <col min="9971" max="9971" width="20.33203125" style="23" customWidth="1"/>
    <col min="9972" max="9972" width="14.83203125" style="23" customWidth="1"/>
    <col min="9973" max="10224" width="9" style="23"/>
    <col min="10225" max="10225" width="23.6640625" style="23" customWidth="1"/>
    <col min="10226" max="10226" width="16.33203125" style="23" customWidth="1"/>
    <col min="10227" max="10227" width="20.33203125" style="23" customWidth="1"/>
    <col min="10228" max="10228" width="14.83203125" style="23" customWidth="1"/>
    <col min="10229" max="10480" width="9" style="23"/>
    <col min="10481" max="10481" width="23.6640625" style="23" customWidth="1"/>
    <col min="10482" max="10482" width="16.33203125" style="23" customWidth="1"/>
    <col min="10483" max="10483" width="20.33203125" style="23" customWidth="1"/>
    <col min="10484" max="10484" width="14.83203125" style="23" customWidth="1"/>
    <col min="10485" max="10736" width="9" style="23"/>
    <col min="10737" max="10737" width="23.6640625" style="23" customWidth="1"/>
    <col min="10738" max="10738" width="16.33203125" style="23" customWidth="1"/>
    <col min="10739" max="10739" width="20.33203125" style="23" customWidth="1"/>
    <col min="10740" max="10740" width="14.83203125" style="23" customWidth="1"/>
    <col min="10741" max="10992" width="9" style="23"/>
    <col min="10993" max="10993" width="23.6640625" style="23" customWidth="1"/>
    <col min="10994" max="10994" width="16.33203125" style="23" customWidth="1"/>
    <col min="10995" max="10995" width="20.33203125" style="23" customWidth="1"/>
    <col min="10996" max="10996" width="14.83203125" style="23" customWidth="1"/>
    <col min="10997" max="11248" width="9" style="23"/>
    <col min="11249" max="11249" width="23.6640625" style="23" customWidth="1"/>
    <col min="11250" max="11250" width="16.33203125" style="23" customWidth="1"/>
    <col min="11251" max="11251" width="20.33203125" style="23" customWidth="1"/>
    <col min="11252" max="11252" width="14.83203125" style="23" customWidth="1"/>
    <col min="11253" max="11504" width="9" style="23"/>
    <col min="11505" max="11505" width="23.6640625" style="23" customWidth="1"/>
    <col min="11506" max="11506" width="16.33203125" style="23" customWidth="1"/>
    <col min="11507" max="11507" width="20.33203125" style="23" customWidth="1"/>
    <col min="11508" max="11508" width="14.83203125" style="23" customWidth="1"/>
    <col min="11509" max="11760" width="9" style="23"/>
    <col min="11761" max="11761" width="23.6640625" style="23" customWidth="1"/>
    <col min="11762" max="11762" width="16.33203125" style="23" customWidth="1"/>
    <col min="11763" max="11763" width="20.33203125" style="23" customWidth="1"/>
    <col min="11764" max="11764" width="14.83203125" style="23" customWidth="1"/>
    <col min="11765" max="12016" width="9" style="23"/>
    <col min="12017" max="12017" width="23.6640625" style="23" customWidth="1"/>
    <col min="12018" max="12018" width="16.33203125" style="23" customWidth="1"/>
    <col min="12019" max="12019" width="20.33203125" style="23" customWidth="1"/>
    <col min="12020" max="12020" width="14.83203125" style="23" customWidth="1"/>
    <col min="12021" max="12272" width="9" style="23"/>
    <col min="12273" max="12273" width="23.6640625" style="23" customWidth="1"/>
    <col min="12274" max="12274" width="16.33203125" style="23" customWidth="1"/>
    <col min="12275" max="12275" width="20.33203125" style="23" customWidth="1"/>
    <col min="12276" max="12276" width="14.83203125" style="23" customWidth="1"/>
    <col min="12277" max="12528" width="9" style="23"/>
    <col min="12529" max="12529" width="23.6640625" style="23" customWidth="1"/>
    <col min="12530" max="12530" width="16.33203125" style="23" customWidth="1"/>
    <col min="12531" max="12531" width="20.33203125" style="23" customWidth="1"/>
    <col min="12532" max="12532" width="14.83203125" style="23" customWidth="1"/>
    <col min="12533" max="12784" width="9" style="23"/>
    <col min="12785" max="12785" width="23.6640625" style="23" customWidth="1"/>
    <col min="12786" max="12786" width="16.33203125" style="23" customWidth="1"/>
    <col min="12787" max="12787" width="20.33203125" style="23" customWidth="1"/>
    <col min="12788" max="12788" width="14.83203125" style="23" customWidth="1"/>
    <col min="12789" max="13040" width="9" style="23"/>
    <col min="13041" max="13041" width="23.6640625" style="23" customWidth="1"/>
    <col min="13042" max="13042" width="16.33203125" style="23" customWidth="1"/>
    <col min="13043" max="13043" width="20.33203125" style="23" customWidth="1"/>
    <col min="13044" max="13044" width="14.83203125" style="23" customWidth="1"/>
    <col min="13045" max="13296" width="9" style="23"/>
    <col min="13297" max="13297" width="23.6640625" style="23" customWidth="1"/>
    <col min="13298" max="13298" width="16.33203125" style="23" customWidth="1"/>
    <col min="13299" max="13299" width="20.33203125" style="23" customWidth="1"/>
    <col min="13300" max="13300" width="14.83203125" style="23" customWidth="1"/>
    <col min="13301" max="13552" width="9" style="23"/>
    <col min="13553" max="13553" width="23.6640625" style="23" customWidth="1"/>
    <col min="13554" max="13554" width="16.33203125" style="23" customWidth="1"/>
    <col min="13555" max="13555" width="20.33203125" style="23" customWidth="1"/>
    <col min="13556" max="13556" width="14.83203125" style="23" customWidth="1"/>
    <col min="13557" max="13808" width="9" style="23"/>
    <col min="13809" max="13809" width="23.6640625" style="23" customWidth="1"/>
    <col min="13810" max="13810" width="16.33203125" style="23" customWidth="1"/>
    <col min="13811" max="13811" width="20.33203125" style="23" customWidth="1"/>
    <col min="13812" max="13812" width="14.83203125" style="23" customWidth="1"/>
    <col min="13813" max="14064" width="9" style="23"/>
    <col min="14065" max="14065" width="23.6640625" style="23" customWidth="1"/>
    <col min="14066" max="14066" width="16.33203125" style="23" customWidth="1"/>
    <col min="14067" max="14067" width="20.33203125" style="23" customWidth="1"/>
    <col min="14068" max="14068" width="14.83203125" style="23" customWidth="1"/>
    <col min="14069" max="14320" width="9" style="23"/>
    <col min="14321" max="14321" width="23.6640625" style="23" customWidth="1"/>
    <col min="14322" max="14322" width="16.33203125" style="23" customWidth="1"/>
    <col min="14323" max="14323" width="20.33203125" style="23" customWidth="1"/>
    <col min="14324" max="14324" width="14.83203125" style="23" customWidth="1"/>
    <col min="14325" max="14576" width="9" style="23"/>
    <col min="14577" max="14577" width="23.6640625" style="23" customWidth="1"/>
    <col min="14578" max="14578" width="16.33203125" style="23" customWidth="1"/>
    <col min="14579" max="14579" width="20.33203125" style="23" customWidth="1"/>
    <col min="14580" max="14580" width="14.83203125" style="23" customWidth="1"/>
    <col min="14581" max="14832" width="9" style="23"/>
    <col min="14833" max="14833" width="23.6640625" style="23" customWidth="1"/>
    <col min="14834" max="14834" width="16.33203125" style="23" customWidth="1"/>
    <col min="14835" max="14835" width="20.33203125" style="23" customWidth="1"/>
    <col min="14836" max="14836" width="14.83203125" style="23" customWidth="1"/>
    <col min="14837" max="15088" width="9" style="23"/>
    <col min="15089" max="15089" width="23.6640625" style="23" customWidth="1"/>
    <col min="15090" max="15090" width="16.33203125" style="23" customWidth="1"/>
    <col min="15091" max="15091" width="20.33203125" style="23" customWidth="1"/>
    <col min="15092" max="15092" width="14.83203125" style="23" customWidth="1"/>
    <col min="15093" max="15344" width="9" style="23"/>
    <col min="15345" max="15345" width="23.6640625" style="23" customWidth="1"/>
    <col min="15346" max="15346" width="16.33203125" style="23" customWidth="1"/>
    <col min="15347" max="15347" width="20.33203125" style="23" customWidth="1"/>
    <col min="15348" max="15348" width="14.83203125" style="23" customWidth="1"/>
    <col min="15349" max="15600" width="9" style="23"/>
    <col min="15601" max="15601" width="23.6640625" style="23" customWidth="1"/>
    <col min="15602" max="15602" width="16.33203125" style="23" customWidth="1"/>
    <col min="15603" max="15603" width="20.33203125" style="23" customWidth="1"/>
    <col min="15604" max="15604" width="14.83203125" style="23" customWidth="1"/>
    <col min="15605" max="15856" width="9" style="23"/>
    <col min="15857" max="15857" width="23.6640625" style="23" customWidth="1"/>
    <col min="15858" max="15858" width="16.33203125" style="23" customWidth="1"/>
    <col min="15859" max="15859" width="20.33203125" style="23" customWidth="1"/>
    <col min="15860" max="15860" width="14.83203125" style="23" customWidth="1"/>
    <col min="15861" max="16112" width="9" style="23"/>
    <col min="16113" max="16113" width="23.6640625" style="23" customWidth="1"/>
    <col min="16114" max="16114" width="16.33203125" style="23" customWidth="1"/>
    <col min="16115" max="16115" width="20.33203125" style="23" customWidth="1"/>
    <col min="16116" max="16116" width="14.83203125" style="23" customWidth="1"/>
    <col min="16117" max="16384" width="9" style="23"/>
  </cols>
  <sheetData>
    <row r="1" spans="1:14" ht="30.75" customHeight="1">
      <c r="A1" s="82" t="s">
        <v>184</v>
      </c>
      <c r="B1" s="82"/>
      <c r="C1" s="82"/>
      <c r="D1" s="82"/>
      <c r="E1" s="82"/>
    </row>
    <row r="2" spans="1:14" ht="13" customHeight="1">
      <c r="A2" s="24"/>
      <c r="B2" s="24"/>
      <c r="C2" s="24"/>
      <c r="D2" s="24"/>
      <c r="E2" s="24"/>
      <c r="N2" s="24"/>
    </row>
    <row r="3" spans="1:14" s="25" customFormat="1" ht="24" customHeight="1" thickBot="1">
      <c r="A3" s="83" t="s">
        <v>303</v>
      </c>
      <c r="B3" s="83"/>
      <c r="E3" s="26"/>
    </row>
    <row r="4" spans="1:14" ht="24" customHeight="1">
      <c r="A4" s="27" t="s">
        <v>186</v>
      </c>
      <c r="B4" s="73"/>
      <c r="C4" s="73"/>
      <c r="D4" s="73"/>
      <c r="E4" s="73"/>
      <c r="F4" s="84"/>
      <c r="G4" s="41"/>
    </row>
    <row r="5" spans="1:14" ht="24" customHeight="1">
      <c r="A5" s="28" t="s">
        <v>187</v>
      </c>
      <c r="B5" s="77"/>
      <c r="C5" s="77"/>
      <c r="D5" s="77"/>
      <c r="E5" s="77"/>
      <c r="F5" s="81"/>
      <c r="G5" s="41"/>
    </row>
    <row r="6" spans="1:14" ht="33.75" customHeight="1">
      <c r="A6" s="28" t="s">
        <v>189</v>
      </c>
      <c r="B6" s="77"/>
      <c r="C6" s="77"/>
      <c r="D6" s="77"/>
      <c r="E6" s="77"/>
      <c r="F6" s="81"/>
      <c r="G6" s="41"/>
    </row>
    <row r="7" spans="1:14" ht="41" customHeight="1">
      <c r="A7" s="28" t="s">
        <v>191</v>
      </c>
      <c r="B7" s="77"/>
      <c r="C7" s="77"/>
      <c r="D7" s="77"/>
      <c r="E7" s="77"/>
      <c r="F7" s="81"/>
      <c r="G7" s="41"/>
      <c r="H7" s="23" t="s">
        <v>224</v>
      </c>
    </row>
    <row r="8" spans="1:14" ht="36" customHeight="1">
      <c r="A8" s="28" t="s">
        <v>193</v>
      </c>
      <c r="B8" s="29" t="s">
        <v>194</v>
      </c>
      <c r="C8" s="29" t="s">
        <v>195</v>
      </c>
      <c r="D8" s="29" t="s">
        <v>196</v>
      </c>
      <c r="E8" s="29" t="s">
        <v>197</v>
      </c>
      <c r="F8" s="30" t="s">
        <v>198</v>
      </c>
      <c r="G8" s="41" t="s">
        <v>226</v>
      </c>
      <c r="H8" s="23">
        <v>1</v>
      </c>
      <c r="I8" s="23">
        <v>2</v>
      </c>
      <c r="J8" s="23">
        <v>3</v>
      </c>
      <c r="K8" s="23">
        <v>4</v>
      </c>
      <c r="L8" s="23">
        <v>5</v>
      </c>
      <c r="M8" s="23">
        <v>6</v>
      </c>
      <c r="N8" s="29" t="s">
        <v>196</v>
      </c>
    </row>
    <row r="9" spans="1:14" ht="20" customHeight="1">
      <c r="A9" s="66"/>
      <c r="B9" s="29"/>
      <c r="C9" s="29"/>
      <c r="D9" s="29"/>
      <c r="E9" s="31"/>
      <c r="F9" s="32"/>
      <c r="G9" s="64"/>
      <c r="N9" s="29"/>
    </row>
    <row r="10" spans="1:14" ht="20" customHeight="1">
      <c r="A10" s="67"/>
      <c r="B10" s="29"/>
      <c r="C10" s="29"/>
      <c r="D10" s="29"/>
      <c r="E10" s="31"/>
      <c r="F10" s="32"/>
      <c r="G10" s="64"/>
      <c r="N10" s="29"/>
    </row>
    <row r="11" spans="1:14" ht="20" customHeight="1">
      <c r="A11" s="67"/>
      <c r="B11" s="29"/>
      <c r="C11" s="29"/>
      <c r="D11" s="29"/>
      <c r="E11" s="31"/>
      <c r="F11" s="32"/>
      <c r="G11" s="64"/>
      <c r="N11" s="29"/>
    </row>
    <row r="12" spans="1:14" ht="20" customHeight="1">
      <c r="A12" s="67"/>
      <c r="B12" s="29"/>
      <c r="C12" s="29"/>
      <c r="D12" s="29"/>
      <c r="E12" s="31"/>
      <c r="F12" s="32"/>
      <c r="G12" s="64"/>
      <c r="N12" s="29"/>
    </row>
    <row r="13" spans="1:14" ht="20" customHeight="1">
      <c r="A13" s="67"/>
      <c r="B13" s="29"/>
      <c r="C13" s="29"/>
      <c r="D13" s="29"/>
      <c r="E13" s="31"/>
      <c r="F13" s="32"/>
      <c r="G13" s="64"/>
      <c r="N13" s="29"/>
    </row>
    <row r="14" spans="1:14" ht="17" customHeight="1">
      <c r="A14" s="85"/>
      <c r="B14" s="85"/>
      <c r="C14" s="85"/>
      <c r="D14" s="85"/>
      <c r="E14" s="85"/>
    </row>
    <row r="15" spans="1:14" ht="32" customHeight="1" thickBot="1">
      <c r="A15" s="70" t="s">
        <v>204</v>
      </c>
      <c r="B15" s="70"/>
      <c r="C15" s="70"/>
      <c r="D15" s="70"/>
      <c r="E15" s="70"/>
    </row>
    <row r="16" spans="1:14" ht="30.75" customHeight="1">
      <c r="A16" s="71" t="s">
        <v>205</v>
      </c>
      <c r="B16" s="72"/>
      <c r="C16" s="73" t="s">
        <v>206</v>
      </c>
      <c r="D16" s="73"/>
      <c r="E16" s="36" t="s">
        <v>207</v>
      </c>
      <c r="F16" s="37" t="s">
        <v>208</v>
      </c>
      <c r="G16" s="41"/>
    </row>
    <row r="17" spans="1:14" ht="30.75" customHeight="1">
      <c r="A17" s="74"/>
      <c r="B17" s="75"/>
      <c r="C17" s="76"/>
      <c r="D17" s="76"/>
      <c r="E17" s="29"/>
      <c r="F17" s="30"/>
      <c r="G17" s="41"/>
    </row>
    <row r="18" spans="1:14" ht="30.75" customHeight="1" thickBot="1">
      <c r="A18" s="78" t="s">
        <v>216</v>
      </c>
      <c r="B18" s="79"/>
      <c r="C18" s="79"/>
      <c r="D18" s="80"/>
      <c r="E18" s="38"/>
      <c r="F18" s="39"/>
      <c r="G18" s="41"/>
    </row>
    <row r="19" spans="1:14" ht="30.75" customHeight="1">
      <c r="A19" s="40" t="s">
        <v>217</v>
      </c>
      <c r="B19" s="41"/>
      <c r="D19" s="41" t="s">
        <v>219</v>
      </c>
      <c r="E19" s="65"/>
      <c r="F19" s="65"/>
      <c r="G19" s="40"/>
      <c r="N19" s="41" t="s">
        <v>219</v>
      </c>
    </row>
  </sheetData>
  <mergeCells count="15">
    <mergeCell ref="A9:A13"/>
    <mergeCell ref="B7:F7"/>
    <mergeCell ref="A1:E1"/>
    <mergeCell ref="A3:B3"/>
    <mergeCell ref="B4:F4"/>
    <mergeCell ref="B5:F5"/>
    <mergeCell ref="B6:F6"/>
    <mergeCell ref="E19:F19"/>
    <mergeCell ref="A14:E14"/>
    <mergeCell ref="A15:E15"/>
    <mergeCell ref="A16:B16"/>
    <mergeCell ref="C16:D16"/>
    <mergeCell ref="A17:B17"/>
    <mergeCell ref="C17:D17"/>
    <mergeCell ref="A18:D18"/>
  </mergeCells>
  <phoneticPr fontId="1" type="noConversion"/>
  <printOptions horizontalCentered="1"/>
  <pageMargins left="0.39370078740157499" right="0.39370078740157499" top="0.39370078740157499" bottom="0.39370078740157499" header="0.27559055118110198" footer="0.196850393700787"/>
  <pageSetup paperSize="9" fitToHeight="0" orientation="portrait" r:id="rId1"/>
  <headerFooter scaleWithDoc="0" alignWithMargins="0">
    <oddFooter>&amp;C第 &amp;P 页，共 &amp;N 页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U618"/>
  <sheetViews>
    <sheetView topLeftCell="A19" workbookViewId="0">
      <selection activeCell="C33" sqref="C33:C42"/>
    </sheetView>
  </sheetViews>
  <sheetFormatPr baseColWidth="10" defaultColWidth="8.83203125" defaultRowHeight="14"/>
  <cols>
    <col min="1" max="1" width="4.6640625" style="50" customWidth="1"/>
    <col min="2" max="2" width="4.33203125" style="62" customWidth="1"/>
    <col min="9" max="9" width="4.33203125" style="62" customWidth="1"/>
  </cols>
  <sheetData>
    <row r="1" spans="1:21">
      <c r="A1"/>
      <c r="B1"/>
      <c r="I1"/>
    </row>
    <row r="2" spans="1:21" ht="16">
      <c r="A2" s="42"/>
      <c r="B2" s="42"/>
      <c r="I2" s="63"/>
      <c r="U2" t="s">
        <v>225</v>
      </c>
    </row>
    <row r="3" spans="1:21" ht="21">
      <c r="A3" s="43"/>
      <c r="B3" s="43"/>
      <c r="I3" s="42"/>
      <c r="K3" s="42">
        <v>80</v>
      </c>
      <c r="L3" s="42">
        <v>50</v>
      </c>
      <c r="M3" s="60">
        <v>200</v>
      </c>
      <c r="N3" s="42">
        <v>250</v>
      </c>
      <c r="O3" s="52">
        <v>100</v>
      </c>
      <c r="P3" s="52">
        <v>150</v>
      </c>
      <c r="Q3" s="52">
        <v>300</v>
      </c>
      <c r="R3" s="52">
        <v>600</v>
      </c>
      <c r="S3" s="52">
        <v>400</v>
      </c>
      <c r="U3" t="s">
        <v>227</v>
      </c>
    </row>
    <row r="4" spans="1:21" ht="16">
      <c r="A4"/>
      <c r="B4"/>
      <c r="I4" s="42"/>
      <c r="U4" t="s">
        <v>228</v>
      </c>
    </row>
    <row r="5" spans="1:21" ht="16">
      <c r="A5" s="44" t="s">
        <v>221</v>
      </c>
      <c r="B5" s="51" t="s">
        <v>1</v>
      </c>
      <c r="I5" s="60"/>
      <c r="U5" t="s">
        <v>229</v>
      </c>
    </row>
    <row r="6" spans="1:21" ht="16">
      <c r="A6"/>
      <c r="B6"/>
      <c r="E6" s="42">
        <v>80</v>
      </c>
      <c r="F6" s="42">
        <v>50</v>
      </c>
      <c r="G6" s="60">
        <v>200</v>
      </c>
      <c r="H6" s="42">
        <v>250</v>
      </c>
      <c r="I6" s="52">
        <v>100</v>
      </c>
      <c r="J6" s="52">
        <v>150</v>
      </c>
      <c r="K6" s="52">
        <v>300</v>
      </c>
      <c r="L6" s="52">
        <v>600</v>
      </c>
      <c r="M6" s="52">
        <v>400</v>
      </c>
      <c r="U6" t="s">
        <v>230</v>
      </c>
    </row>
    <row r="7" spans="1:21" ht="16">
      <c r="A7" s="45">
        <v>2</v>
      </c>
      <c r="B7" s="52">
        <v>80</v>
      </c>
      <c r="C7">
        <v>1</v>
      </c>
      <c r="D7">
        <v>1</v>
      </c>
      <c r="E7">
        <f>COUNTIFS($A:$A,$D7,$B:$B,E$6)</f>
        <v>17</v>
      </c>
      <c r="F7">
        <f t="shared" ref="F7:M12" si="0">COUNTIFS($A:$A,$D7,$B:$B,F$6)</f>
        <v>31</v>
      </c>
      <c r="G7">
        <f t="shared" si="0"/>
        <v>5</v>
      </c>
      <c r="H7">
        <f t="shared" si="0"/>
        <v>3</v>
      </c>
      <c r="I7">
        <f t="shared" si="0"/>
        <v>59</v>
      </c>
      <c r="J7">
        <f t="shared" si="0"/>
        <v>34</v>
      </c>
      <c r="K7">
        <f t="shared" si="0"/>
        <v>0</v>
      </c>
      <c r="L7">
        <f t="shared" si="0"/>
        <v>0</v>
      </c>
      <c r="M7">
        <f t="shared" si="0"/>
        <v>0</v>
      </c>
      <c r="U7" t="s">
        <v>231</v>
      </c>
    </row>
    <row r="8" spans="1:21" ht="16">
      <c r="A8" s="45">
        <v>3</v>
      </c>
      <c r="B8" s="52">
        <v>80</v>
      </c>
      <c r="C8">
        <v>2</v>
      </c>
      <c r="D8">
        <v>2</v>
      </c>
      <c r="E8">
        <f t="shared" ref="E8:E12" si="1">COUNTIFS($A:$A,$D8,$B:$B,E$6)</f>
        <v>11</v>
      </c>
      <c r="F8">
        <f t="shared" si="0"/>
        <v>51</v>
      </c>
      <c r="G8">
        <f t="shared" si="0"/>
        <v>6</v>
      </c>
      <c r="H8">
        <f t="shared" si="0"/>
        <v>1</v>
      </c>
      <c r="I8">
        <f t="shared" si="0"/>
        <v>8</v>
      </c>
      <c r="J8">
        <f t="shared" si="0"/>
        <v>10</v>
      </c>
      <c r="K8">
        <f t="shared" si="0"/>
        <v>1</v>
      </c>
      <c r="L8">
        <f t="shared" si="0"/>
        <v>0</v>
      </c>
      <c r="M8">
        <f t="shared" si="0"/>
        <v>0</v>
      </c>
      <c r="U8" t="s">
        <v>232</v>
      </c>
    </row>
    <row r="9" spans="1:21" ht="16">
      <c r="A9" s="45">
        <v>3</v>
      </c>
      <c r="B9" s="52">
        <v>80</v>
      </c>
      <c r="C9">
        <v>3</v>
      </c>
      <c r="D9">
        <v>3</v>
      </c>
      <c r="E9">
        <f t="shared" si="1"/>
        <v>5</v>
      </c>
      <c r="F9">
        <f t="shared" si="0"/>
        <v>92</v>
      </c>
      <c r="G9">
        <f t="shared" si="0"/>
        <v>12</v>
      </c>
      <c r="H9">
        <f t="shared" si="0"/>
        <v>5</v>
      </c>
      <c r="I9">
        <f t="shared" si="0"/>
        <v>16</v>
      </c>
      <c r="J9">
        <f t="shared" si="0"/>
        <v>8</v>
      </c>
      <c r="K9">
        <f t="shared" si="0"/>
        <v>1</v>
      </c>
      <c r="L9">
        <f t="shared" si="0"/>
        <v>0</v>
      </c>
      <c r="M9">
        <f t="shared" si="0"/>
        <v>0</v>
      </c>
      <c r="U9" t="s">
        <v>233</v>
      </c>
    </row>
    <row r="10" spans="1:21" ht="16">
      <c r="A10" s="45">
        <v>3</v>
      </c>
      <c r="B10" s="52">
        <v>80</v>
      </c>
      <c r="C10">
        <v>4</v>
      </c>
      <c r="D10">
        <v>4</v>
      </c>
      <c r="E10">
        <f t="shared" si="1"/>
        <v>40</v>
      </c>
      <c r="F10">
        <f t="shared" si="0"/>
        <v>53</v>
      </c>
      <c r="G10">
        <f t="shared" si="0"/>
        <v>0</v>
      </c>
      <c r="H10">
        <f t="shared" si="0"/>
        <v>0</v>
      </c>
      <c r="I10">
        <f t="shared" si="0"/>
        <v>9</v>
      </c>
      <c r="J10">
        <f t="shared" si="0"/>
        <v>11</v>
      </c>
      <c r="K10">
        <f t="shared" si="0"/>
        <v>0</v>
      </c>
      <c r="L10">
        <f t="shared" si="0"/>
        <v>0</v>
      </c>
      <c r="M10">
        <f t="shared" si="0"/>
        <v>1</v>
      </c>
      <c r="U10" t="s">
        <v>234</v>
      </c>
    </row>
    <row r="11" spans="1:21" ht="16">
      <c r="A11" s="45">
        <v>2</v>
      </c>
      <c r="B11" s="52">
        <v>50</v>
      </c>
      <c r="C11">
        <v>5</v>
      </c>
      <c r="D11">
        <v>5</v>
      </c>
      <c r="E11">
        <f t="shared" si="1"/>
        <v>6</v>
      </c>
      <c r="F11">
        <f t="shared" si="0"/>
        <v>35</v>
      </c>
      <c r="G11">
        <f t="shared" si="0"/>
        <v>7</v>
      </c>
      <c r="H11">
        <f t="shared" si="0"/>
        <v>3</v>
      </c>
      <c r="I11">
        <f t="shared" si="0"/>
        <v>11</v>
      </c>
      <c r="J11">
        <f t="shared" si="0"/>
        <v>1</v>
      </c>
      <c r="K11">
        <f t="shared" si="0"/>
        <v>4</v>
      </c>
      <c r="L11">
        <f t="shared" si="0"/>
        <v>0</v>
      </c>
      <c r="M11">
        <f t="shared" si="0"/>
        <v>0</v>
      </c>
      <c r="U11" t="s">
        <v>235</v>
      </c>
    </row>
    <row r="12" spans="1:21" ht="16">
      <c r="A12" s="45">
        <v>3</v>
      </c>
      <c r="B12" s="52">
        <v>50</v>
      </c>
      <c r="C12">
        <v>6</v>
      </c>
      <c r="D12">
        <v>6</v>
      </c>
      <c r="E12">
        <f t="shared" si="1"/>
        <v>11</v>
      </c>
      <c r="F12">
        <f t="shared" si="0"/>
        <v>24</v>
      </c>
      <c r="G12">
        <f t="shared" si="0"/>
        <v>7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1</v>
      </c>
      <c r="L12">
        <f t="shared" si="0"/>
        <v>3</v>
      </c>
      <c r="M12">
        <f t="shared" si="0"/>
        <v>0</v>
      </c>
    </row>
    <row r="13" spans="1:21" ht="16">
      <c r="A13" s="45">
        <v>3</v>
      </c>
      <c r="B13" s="52">
        <v>50</v>
      </c>
      <c r="C13">
        <v>7</v>
      </c>
      <c r="I13"/>
    </row>
    <row r="14" spans="1:21" ht="16">
      <c r="A14" s="45">
        <v>3</v>
      </c>
      <c r="B14" s="52">
        <v>50</v>
      </c>
      <c r="C14">
        <v>8</v>
      </c>
      <c r="I14"/>
    </row>
    <row r="15" spans="1:21" ht="16">
      <c r="A15" s="45">
        <v>3</v>
      </c>
      <c r="B15" s="52">
        <v>50</v>
      </c>
      <c r="C15">
        <v>9</v>
      </c>
      <c r="I15"/>
    </row>
    <row r="16" spans="1:21" ht="16">
      <c r="A16" s="45">
        <v>3</v>
      </c>
      <c r="B16" s="52">
        <v>50</v>
      </c>
      <c r="C16">
        <v>10</v>
      </c>
      <c r="I16"/>
    </row>
    <row r="17" spans="1:9" ht="16">
      <c r="A17" s="45">
        <v>2</v>
      </c>
      <c r="B17" s="52">
        <v>50</v>
      </c>
      <c r="C17">
        <v>11</v>
      </c>
      <c r="I17"/>
    </row>
    <row r="18" spans="1:9" ht="16">
      <c r="A18" s="45">
        <v>3</v>
      </c>
      <c r="B18" s="52">
        <v>50</v>
      </c>
      <c r="C18">
        <v>12</v>
      </c>
      <c r="I18"/>
    </row>
    <row r="19" spans="1:9" ht="16">
      <c r="A19" s="45">
        <v>3</v>
      </c>
      <c r="B19" s="52">
        <v>50</v>
      </c>
      <c r="C19">
        <v>13</v>
      </c>
      <c r="I19"/>
    </row>
    <row r="20" spans="1:9" ht="16">
      <c r="A20" s="45">
        <v>3</v>
      </c>
      <c r="B20" s="52">
        <v>50</v>
      </c>
      <c r="C20">
        <v>14</v>
      </c>
      <c r="I20"/>
    </row>
    <row r="21" spans="1:9" ht="16">
      <c r="A21" s="45">
        <v>3</v>
      </c>
      <c r="B21" s="52">
        <v>50</v>
      </c>
      <c r="C21">
        <v>15</v>
      </c>
      <c r="I21"/>
    </row>
    <row r="22" spans="1:9" ht="16">
      <c r="A22" s="45">
        <v>3</v>
      </c>
      <c r="B22" s="52">
        <v>50</v>
      </c>
      <c r="C22">
        <v>16</v>
      </c>
      <c r="I22"/>
    </row>
    <row r="23" spans="1:9" ht="16">
      <c r="A23" s="45">
        <v>2</v>
      </c>
      <c r="B23" s="52">
        <v>50</v>
      </c>
      <c r="C23">
        <v>17</v>
      </c>
      <c r="I23"/>
    </row>
    <row r="24" spans="1:9" ht="16">
      <c r="A24" s="45">
        <v>3</v>
      </c>
      <c r="B24" s="52">
        <v>50</v>
      </c>
      <c r="C24">
        <v>18</v>
      </c>
      <c r="I24"/>
    </row>
    <row r="25" spans="1:9" ht="16">
      <c r="A25" s="45">
        <v>3</v>
      </c>
      <c r="B25" s="52">
        <v>50</v>
      </c>
      <c r="C25">
        <v>19</v>
      </c>
      <c r="I25"/>
    </row>
    <row r="26" spans="1:9" ht="16">
      <c r="A26" s="45">
        <v>3</v>
      </c>
      <c r="B26" s="52">
        <v>50</v>
      </c>
      <c r="C26">
        <v>20</v>
      </c>
      <c r="I26"/>
    </row>
    <row r="27" spans="1:9" ht="16">
      <c r="A27" s="45">
        <v>3</v>
      </c>
      <c r="B27" s="52">
        <v>50</v>
      </c>
      <c r="C27">
        <v>21</v>
      </c>
      <c r="I27"/>
    </row>
    <row r="28" spans="1:9" ht="16">
      <c r="A28" s="45">
        <v>2</v>
      </c>
      <c r="B28" s="52">
        <v>50</v>
      </c>
      <c r="C28">
        <v>22</v>
      </c>
      <c r="I28"/>
    </row>
    <row r="29" spans="1:9" ht="16">
      <c r="A29" s="45">
        <v>3</v>
      </c>
      <c r="B29" s="52">
        <v>50</v>
      </c>
      <c r="C29">
        <v>23</v>
      </c>
      <c r="I29"/>
    </row>
    <row r="30" spans="1:9" ht="16">
      <c r="A30" s="45">
        <v>3</v>
      </c>
      <c r="B30" s="52">
        <v>50</v>
      </c>
      <c r="C30">
        <v>24</v>
      </c>
      <c r="I30"/>
    </row>
    <row r="31" spans="1:9" ht="16">
      <c r="A31" s="45">
        <v>2</v>
      </c>
      <c r="B31" s="52">
        <v>50</v>
      </c>
      <c r="C31">
        <v>25</v>
      </c>
      <c r="I31"/>
    </row>
    <row r="32" spans="1:9" ht="16">
      <c r="A32" s="45">
        <v>3</v>
      </c>
      <c r="B32" s="52">
        <v>50</v>
      </c>
      <c r="C32">
        <v>26</v>
      </c>
      <c r="I32"/>
    </row>
    <row r="33" spans="1:9" ht="16">
      <c r="A33" s="45">
        <v>3</v>
      </c>
      <c r="B33" s="52">
        <v>50</v>
      </c>
      <c r="C33">
        <v>27</v>
      </c>
      <c r="I33"/>
    </row>
    <row r="34" spans="1:9" ht="16">
      <c r="A34" s="45">
        <v>3</v>
      </c>
      <c r="B34" s="52">
        <v>50</v>
      </c>
      <c r="C34">
        <v>28</v>
      </c>
      <c r="I34"/>
    </row>
    <row r="35" spans="1:9" ht="16">
      <c r="A35" s="45">
        <v>3</v>
      </c>
      <c r="B35" s="52">
        <v>50</v>
      </c>
      <c r="C35">
        <v>29</v>
      </c>
      <c r="I35"/>
    </row>
    <row r="36" spans="1:9" ht="16">
      <c r="A36" s="45">
        <v>3</v>
      </c>
      <c r="B36" s="52">
        <v>50</v>
      </c>
      <c r="C36">
        <v>30</v>
      </c>
      <c r="I36"/>
    </row>
    <row r="37" spans="1:9" ht="16">
      <c r="A37" s="45">
        <v>3</v>
      </c>
      <c r="B37" s="52">
        <v>50</v>
      </c>
      <c r="C37">
        <v>31</v>
      </c>
      <c r="I37"/>
    </row>
    <row r="38" spans="1:9" ht="16">
      <c r="A38" s="45">
        <v>2</v>
      </c>
      <c r="B38" s="52">
        <v>50</v>
      </c>
      <c r="C38">
        <v>32</v>
      </c>
      <c r="I38"/>
    </row>
    <row r="39" spans="1:9" ht="16">
      <c r="A39" s="45">
        <v>2</v>
      </c>
      <c r="B39" s="52">
        <v>50</v>
      </c>
      <c r="C39">
        <v>33</v>
      </c>
      <c r="I39"/>
    </row>
    <row r="40" spans="1:9" ht="16">
      <c r="A40" s="45">
        <v>3</v>
      </c>
      <c r="B40" s="52">
        <v>50</v>
      </c>
      <c r="C40">
        <v>34</v>
      </c>
      <c r="I40"/>
    </row>
    <row r="41" spans="1:9" ht="16">
      <c r="A41" s="45">
        <v>3</v>
      </c>
      <c r="B41" s="52">
        <v>50</v>
      </c>
      <c r="C41">
        <v>35</v>
      </c>
      <c r="I41"/>
    </row>
    <row r="42" spans="1:9" ht="16">
      <c r="A42" s="45">
        <v>3</v>
      </c>
      <c r="B42" s="52">
        <v>50</v>
      </c>
      <c r="C42">
        <v>36</v>
      </c>
      <c r="I42"/>
    </row>
    <row r="43" spans="1:9" ht="16">
      <c r="A43" s="45">
        <v>3</v>
      </c>
      <c r="B43" s="52">
        <v>50</v>
      </c>
      <c r="C43">
        <v>37</v>
      </c>
      <c r="I43"/>
    </row>
    <row r="44" spans="1:9" ht="16">
      <c r="A44" s="45">
        <v>3</v>
      </c>
      <c r="B44" s="52">
        <v>50</v>
      </c>
      <c r="C44">
        <v>38</v>
      </c>
      <c r="I44"/>
    </row>
    <row r="45" spans="1:9" ht="16">
      <c r="A45" s="45">
        <v>3</v>
      </c>
      <c r="B45" s="52">
        <v>50</v>
      </c>
      <c r="C45">
        <v>39</v>
      </c>
      <c r="I45"/>
    </row>
    <row r="46" spans="1:9" ht="16">
      <c r="A46" s="45">
        <v>2</v>
      </c>
      <c r="B46" s="52">
        <v>50</v>
      </c>
      <c r="C46">
        <v>40</v>
      </c>
      <c r="I46"/>
    </row>
    <row r="47" spans="1:9" ht="16">
      <c r="A47" s="45">
        <v>3</v>
      </c>
      <c r="B47" s="52">
        <v>50</v>
      </c>
      <c r="C47">
        <v>41</v>
      </c>
      <c r="I47"/>
    </row>
    <row r="48" spans="1:9" ht="16">
      <c r="A48" s="45">
        <v>3</v>
      </c>
      <c r="B48" s="52">
        <v>50</v>
      </c>
      <c r="C48">
        <v>42</v>
      </c>
      <c r="I48"/>
    </row>
    <row r="49" spans="1:9" ht="16">
      <c r="A49" s="45">
        <v>3</v>
      </c>
      <c r="B49" s="52">
        <v>50</v>
      </c>
      <c r="C49">
        <v>43</v>
      </c>
      <c r="I49"/>
    </row>
    <row r="50" spans="1:9" ht="16">
      <c r="A50" s="45">
        <v>3</v>
      </c>
      <c r="B50" s="52">
        <v>50</v>
      </c>
      <c r="C50">
        <v>44</v>
      </c>
      <c r="I50"/>
    </row>
    <row r="51" spans="1:9" ht="16">
      <c r="A51" s="45">
        <v>3</v>
      </c>
      <c r="B51" s="52">
        <v>50</v>
      </c>
      <c r="I51"/>
    </row>
    <row r="52" spans="1:9" ht="16">
      <c r="A52" s="45">
        <v>3</v>
      </c>
      <c r="B52" s="52">
        <v>50</v>
      </c>
      <c r="I52"/>
    </row>
    <row r="53" spans="1:9" ht="16">
      <c r="A53" s="45">
        <v>3</v>
      </c>
      <c r="B53" s="52">
        <v>50</v>
      </c>
      <c r="I53"/>
    </row>
    <row r="54" spans="1:9" ht="16">
      <c r="A54" s="45">
        <v>3</v>
      </c>
      <c r="B54" s="52">
        <v>50</v>
      </c>
      <c r="I54"/>
    </row>
    <row r="55" spans="1:9" ht="16">
      <c r="A55" s="45">
        <v>3</v>
      </c>
      <c r="B55" s="52">
        <v>50</v>
      </c>
      <c r="I55"/>
    </row>
    <row r="56" spans="1:9" ht="16">
      <c r="A56" s="45">
        <v>3</v>
      </c>
      <c r="B56" s="52">
        <v>50</v>
      </c>
      <c r="I56"/>
    </row>
    <row r="57" spans="1:9" ht="16">
      <c r="A57" s="45">
        <v>3</v>
      </c>
      <c r="B57" s="52">
        <v>50</v>
      </c>
      <c r="I57"/>
    </row>
    <row r="58" spans="1:9" ht="16">
      <c r="A58" s="45">
        <v>3</v>
      </c>
      <c r="B58" s="52">
        <v>50</v>
      </c>
      <c r="I58"/>
    </row>
    <row r="59" spans="1:9" ht="16">
      <c r="A59" s="45">
        <v>3</v>
      </c>
      <c r="B59" s="52">
        <v>200</v>
      </c>
      <c r="I59"/>
    </row>
    <row r="60" spans="1:9" ht="16">
      <c r="A60" s="45">
        <v>3</v>
      </c>
      <c r="B60" s="52">
        <v>200</v>
      </c>
      <c r="I60"/>
    </row>
    <row r="61" spans="1:9" ht="16">
      <c r="A61" s="45">
        <v>3</v>
      </c>
      <c r="B61" s="52">
        <v>50</v>
      </c>
      <c r="I61"/>
    </row>
    <row r="62" spans="1:9" ht="16">
      <c r="A62" s="45">
        <v>3</v>
      </c>
      <c r="B62" s="52">
        <v>200</v>
      </c>
      <c r="I62"/>
    </row>
    <row r="63" spans="1:9" ht="16">
      <c r="A63" s="45">
        <v>3</v>
      </c>
      <c r="B63" s="52">
        <v>50</v>
      </c>
      <c r="I63"/>
    </row>
    <row r="64" spans="1:9" ht="16">
      <c r="A64" s="45">
        <v>3</v>
      </c>
      <c r="B64" s="52">
        <v>50</v>
      </c>
      <c r="I64"/>
    </row>
    <row r="65" spans="1:9" ht="16">
      <c r="A65" s="45">
        <v>3</v>
      </c>
      <c r="B65" s="52">
        <v>50</v>
      </c>
      <c r="I65"/>
    </row>
    <row r="66" spans="1:9" ht="16">
      <c r="A66" s="45">
        <v>3</v>
      </c>
      <c r="B66" s="52">
        <v>50</v>
      </c>
      <c r="I66"/>
    </row>
    <row r="67" spans="1:9" ht="16">
      <c r="A67" s="45">
        <v>3</v>
      </c>
      <c r="B67" s="52">
        <v>50</v>
      </c>
      <c r="I67"/>
    </row>
    <row r="68" spans="1:9" ht="16">
      <c r="A68" s="45">
        <v>3</v>
      </c>
      <c r="B68" s="52">
        <v>50</v>
      </c>
      <c r="I68"/>
    </row>
    <row r="69" spans="1:9" ht="15" thickBot="1">
      <c r="A69"/>
      <c r="B69"/>
      <c r="I69"/>
    </row>
    <row r="70" spans="1:9" ht="17" thickBot="1">
      <c r="A70" s="46">
        <v>3</v>
      </c>
      <c r="B70" s="53">
        <v>200</v>
      </c>
      <c r="I70"/>
    </row>
    <row r="71" spans="1:9" ht="17" thickBot="1">
      <c r="A71" s="46">
        <v>3</v>
      </c>
      <c r="B71" s="52">
        <v>200</v>
      </c>
      <c r="I71"/>
    </row>
    <row r="72" spans="1:9" ht="17" thickBot="1">
      <c r="A72" s="46">
        <v>3</v>
      </c>
      <c r="B72" s="52">
        <v>200</v>
      </c>
      <c r="I72"/>
    </row>
    <row r="73" spans="1:9" ht="17" thickBot="1">
      <c r="A73" s="46">
        <v>3</v>
      </c>
      <c r="B73" s="52">
        <v>200</v>
      </c>
      <c r="I73"/>
    </row>
    <row r="74" spans="1:9" ht="17" thickBot="1">
      <c r="A74" s="46">
        <v>3</v>
      </c>
      <c r="B74" s="52">
        <v>200</v>
      </c>
      <c r="I74"/>
    </row>
    <row r="75" spans="1:9" ht="17" thickBot="1">
      <c r="A75" s="46">
        <v>3</v>
      </c>
      <c r="B75" s="52">
        <v>250</v>
      </c>
      <c r="I75"/>
    </row>
    <row r="76" spans="1:9" ht="17" thickBot="1">
      <c r="A76" s="46">
        <v>3</v>
      </c>
      <c r="B76" s="52">
        <v>200</v>
      </c>
      <c r="I76"/>
    </row>
    <row r="77" spans="1:9" ht="17" thickBot="1">
      <c r="A77" s="46">
        <v>3</v>
      </c>
      <c r="B77" s="52">
        <v>50</v>
      </c>
      <c r="I77"/>
    </row>
    <row r="78" spans="1:9" ht="17" thickBot="1">
      <c r="A78" s="46">
        <v>3</v>
      </c>
      <c r="B78" s="52">
        <v>250</v>
      </c>
      <c r="I78"/>
    </row>
    <row r="79" spans="1:9" ht="17" thickBot="1">
      <c r="A79" s="46">
        <v>3</v>
      </c>
      <c r="B79" s="52">
        <v>250</v>
      </c>
      <c r="I79"/>
    </row>
    <row r="80" spans="1:9" ht="17" thickBot="1">
      <c r="A80" s="46">
        <v>3</v>
      </c>
      <c r="B80" s="52">
        <v>250</v>
      </c>
      <c r="I80"/>
    </row>
    <row r="81" spans="1:9" ht="17" thickBot="1">
      <c r="A81" s="46">
        <v>3</v>
      </c>
      <c r="B81" s="52">
        <v>250</v>
      </c>
      <c r="I81"/>
    </row>
    <row r="82" spans="1:9" ht="17" thickBot="1">
      <c r="A82" s="46">
        <v>3</v>
      </c>
      <c r="B82" s="52">
        <v>50</v>
      </c>
      <c r="I82"/>
    </row>
    <row r="83" spans="1:9" ht="17" thickBot="1">
      <c r="A83" s="46">
        <v>3</v>
      </c>
      <c r="B83" s="52">
        <v>100</v>
      </c>
      <c r="I83"/>
    </row>
    <row r="84" spans="1:9" ht="17" thickBot="1">
      <c r="A84" s="46">
        <v>3</v>
      </c>
      <c r="B84" s="52">
        <v>50</v>
      </c>
      <c r="I84"/>
    </row>
    <row r="85" spans="1:9" ht="17" thickBot="1">
      <c r="A85" s="46">
        <v>3</v>
      </c>
      <c r="B85" s="52">
        <v>50</v>
      </c>
      <c r="I85"/>
    </row>
    <row r="86" spans="1:9" ht="17" thickBot="1">
      <c r="A86" s="46">
        <v>3</v>
      </c>
      <c r="B86" s="52">
        <v>50</v>
      </c>
      <c r="I86"/>
    </row>
    <row r="87" spans="1:9" ht="17" thickBot="1">
      <c r="A87" s="46">
        <v>3</v>
      </c>
      <c r="B87" s="52">
        <v>50</v>
      </c>
      <c r="I87"/>
    </row>
    <row r="88" spans="1:9" ht="17" thickBot="1">
      <c r="A88" s="46">
        <v>3</v>
      </c>
      <c r="B88" s="52">
        <v>100</v>
      </c>
      <c r="I88"/>
    </row>
    <row r="89" spans="1:9" ht="17" thickBot="1">
      <c r="A89" s="46">
        <v>3</v>
      </c>
      <c r="B89" s="52">
        <v>100</v>
      </c>
      <c r="I89"/>
    </row>
    <row r="90" spans="1:9" ht="17" thickBot="1">
      <c r="A90" s="46">
        <v>3</v>
      </c>
      <c r="B90" s="52">
        <v>100</v>
      </c>
      <c r="I90"/>
    </row>
    <row r="91" spans="1:9" ht="17" thickBot="1">
      <c r="A91" s="46">
        <v>3</v>
      </c>
      <c r="B91" s="52">
        <v>100</v>
      </c>
      <c r="I91"/>
    </row>
    <row r="92" spans="1:9" ht="17" thickBot="1">
      <c r="A92" s="46">
        <v>3</v>
      </c>
      <c r="B92" s="52">
        <v>100</v>
      </c>
      <c r="I92"/>
    </row>
    <row r="93" spans="1:9" ht="17" thickBot="1">
      <c r="A93" s="46">
        <v>3</v>
      </c>
      <c r="B93" s="52">
        <v>100</v>
      </c>
      <c r="I93"/>
    </row>
    <row r="94" spans="1:9" ht="17" thickBot="1">
      <c r="A94" s="46">
        <v>3</v>
      </c>
      <c r="B94" s="52">
        <v>100</v>
      </c>
      <c r="I94"/>
    </row>
    <row r="95" spans="1:9" ht="17" thickBot="1">
      <c r="A95" s="46">
        <v>3</v>
      </c>
      <c r="B95" s="52">
        <v>50</v>
      </c>
      <c r="I95"/>
    </row>
    <row r="96" spans="1:9" ht="17" thickBot="1">
      <c r="A96" s="46">
        <v>3</v>
      </c>
      <c r="B96" s="52">
        <v>50</v>
      </c>
      <c r="I96"/>
    </row>
    <row r="97" spans="1:9" ht="17" thickBot="1">
      <c r="A97" s="46">
        <v>3</v>
      </c>
      <c r="B97" s="52">
        <v>100</v>
      </c>
      <c r="I97"/>
    </row>
    <row r="98" spans="1:9" ht="17" thickBot="1">
      <c r="A98" s="46">
        <v>3</v>
      </c>
      <c r="B98" s="52">
        <v>100</v>
      </c>
      <c r="I98"/>
    </row>
    <row r="99" spans="1:9" ht="17" thickBot="1">
      <c r="A99" s="46">
        <v>3</v>
      </c>
      <c r="B99" s="52">
        <v>150</v>
      </c>
      <c r="I99"/>
    </row>
    <row r="100" spans="1:9" ht="17" thickBot="1">
      <c r="A100" s="46">
        <v>3</v>
      </c>
      <c r="B100" s="52">
        <v>200</v>
      </c>
      <c r="I100"/>
    </row>
    <row r="101" spans="1:9" ht="17" thickBot="1">
      <c r="A101" s="46">
        <v>3</v>
      </c>
      <c r="B101" s="52">
        <v>300</v>
      </c>
      <c r="I101"/>
    </row>
    <row r="102" spans="1:9" ht="17" thickBot="1">
      <c r="A102" s="46">
        <v>3</v>
      </c>
      <c r="B102" s="52">
        <v>150</v>
      </c>
      <c r="I102"/>
    </row>
    <row r="103" spans="1:9" ht="17" thickBot="1">
      <c r="A103" s="46">
        <v>3</v>
      </c>
      <c r="B103" s="52">
        <v>150</v>
      </c>
      <c r="I103"/>
    </row>
    <row r="104" spans="1:9" ht="17" thickBot="1">
      <c r="A104" s="46">
        <v>3</v>
      </c>
      <c r="B104" s="52">
        <v>150</v>
      </c>
      <c r="I104"/>
    </row>
    <row r="105" spans="1:9" ht="17" thickBot="1">
      <c r="A105" s="46">
        <v>3</v>
      </c>
      <c r="B105" s="52">
        <v>150</v>
      </c>
      <c r="I105"/>
    </row>
    <row r="106" spans="1:9" ht="17" thickBot="1">
      <c r="A106" s="46">
        <v>3</v>
      </c>
      <c r="B106" s="52">
        <v>150</v>
      </c>
      <c r="I106"/>
    </row>
    <row r="107" spans="1:9" ht="17" thickBot="1">
      <c r="A107" s="46">
        <v>3</v>
      </c>
      <c r="B107" s="52">
        <v>150</v>
      </c>
      <c r="I107"/>
    </row>
    <row r="108" spans="1:9" ht="17" thickBot="1">
      <c r="A108" s="46">
        <v>3</v>
      </c>
      <c r="B108" s="52">
        <v>150</v>
      </c>
      <c r="I108"/>
    </row>
    <row r="109" spans="1:9" ht="17" thickBot="1">
      <c r="A109" s="46">
        <v>3</v>
      </c>
      <c r="B109" s="52">
        <v>50</v>
      </c>
      <c r="I109"/>
    </row>
    <row r="110" spans="1:9" ht="17" thickBot="1">
      <c r="A110" s="46">
        <v>3</v>
      </c>
      <c r="B110" s="52">
        <v>50</v>
      </c>
      <c r="I110"/>
    </row>
    <row r="111" spans="1:9" ht="17" thickBot="1">
      <c r="A111" s="46">
        <v>3</v>
      </c>
      <c r="B111" s="52">
        <v>50</v>
      </c>
      <c r="I111"/>
    </row>
    <row r="112" spans="1:9" ht="17" thickBot="1">
      <c r="A112" s="46">
        <v>3</v>
      </c>
      <c r="B112" s="52">
        <v>50</v>
      </c>
      <c r="I112"/>
    </row>
    <row r="113" spans="1:9" ht="17" thickBot="1">
      <c r="A113" s="46">
        <v>3</v>
      </c>
      <c r="B113" s="52">
        <v>50</v>
      </c>
      <c r="I113"/>
    </row>
    <row r="114" spans="1:9" ht="17" thickBot="1">
      <c r="A114" s="46">
        <v>3</v>
      </c>
      <c r="B114" s="52">
        <v>50</v>
      </c>
      <c r="I114"/>
    </row>
    <row r="115" spans="1:9" ht="17" thickBot="1">
      <c r="A115" s="46">
        <v>3</v>
      </c>
      <c r="B115" s="52">
        <v>80</v>
      </c>
      <c r="I115"/>
    </row>
    <row r="116" spans="1:9" ht="17" thickBot="1">
      <c r="A116" s="46">
        <v>3</v>
      </c>
      <c r="B116" s="52">
        <v>80</v>
      </c>
      <c r="I116"/>
    </row>
    <row r="117" spans="1:9" ht="17" thickBot="1">
      <c r="A117" s="46">
        <v>3</v>
      </c>
      <c r="B117" s="52">
        <v>50</v>
      </c>
      <c r="I117"/>
    </row>
    <row r="118" spans="1:9" ht="17" thickBot="1">
      <c r="A118" s="46">
        <v>3</v>
      </c>
      <c r="B118" s="52">
        <v>50</v>
      </c>
      <c r="I118"/>
    </row>
    <row r="119" spans="1:9" ht="17" thickBot="1">
      <c r="A119" s="46">
        <v>3</v>
      </c>
      <c r="B119" s="52">
        <v>50</v>
      </c>
      <c r="I119"/>
    </row>
    <row r="120" spans="1:9" ht="17" thickBot="1">
      <c r="A120" s="46">
        <v>3</v>
      </c>
      <c r="B120" s="52">
        <v>50</v>
      </c>
      <c r="I120"/>
    </row>
    <row r="121" spans="1:9" ht="17" thickBot="1">
      <c r="A121" s="46">
        <v>3</v>
      </c>
      <c r="B121" s="52">
        <v>50</v>
      </c>
      <c r="I121"/>
    </row>
    <row r="122" spans="1:9" ht="17" thickBot="1">
      <c r="A122" s="46">
        <v>3</v>
      </c>
      <c r="B122" s="52">
        <v>50</v>
      </c>
      <c r="I122"/>
    </row>
    <row r="123" spans="1:9" ht="17" thickBot="1">
      <c r="A123" s="46">
        <v>3</v>
      </c>
      <c r="B123" s="52">
        <v>50</v>
      </c>
      <c r="I123"/>
    </row>
    <row r="124" spans="1:9" ht="17" thickBot="1">
      <c r="A124" s="46">
        <v>3</v>
      </c>
      <c r="B124" s="52">
        <v>50</v>
      </c>
      <c r="I124"/>
    </row>
    <row r="125" spans="1:9" ht="17" thickBot="1">
      <c r="A125" s="46">
        <v>3</v>
      </c>
      <c r="B125" s="52">
        <v>50</v>
      </c>
      <c r="I125"/>
    </row>
    <row r="126" spans="1:9" ht="17" thickBot="1">
      <c r="A126" s="46">
        <v>3</v>
      </c>
      <c r="B126" s="52">
        <v>50</v>
      </c>
      <c r="I126"/>
    </row>
    <row r="127" spans="1:9" ht="17" thickBot="1">
      <c r="A127" s="46">
        <v>3</v>
      </c>
      <c r="B127" s="52">
        <v>50</v>
      </c>
      <c r="I127"/>
    </row>
    <row r="128" spans="1:9" ht="17" thickBot="1">
      <c r="A128" s="46">
        <v>3</v>
      </c>
      <c r="B128" s="52">
        <v>50</v>
      </c>
      <c r="I128"/>
    </row>
    <row r="129" spans="1:9" ht="17" thickBot="1">
      <c r="A129" s="46">
        <v>3</v>
      </c>
      <c r="B129" s="52">
        <v>50</v>
      </c>
      <c r="I129"/>
    </row>
    <row r="130" spans="1:9" ht="17" thickBot="1">
      <c r="A130" s="46">
        <v>3</v>
      </c>
      <c r="B130" s="52">
        <v>50</v>
      </c>
      <c r="I130"/>
    </row>
    <row r="131" spans="1:9" ht="17" thickBot="1">
      <c r="A131" s="46">
        <v>3</v>
      </c>
      <c r="B131" s="52">
        <v>50</v>
      </c>
      <c r="I131"/>
    </row>
    <row r="132" spans="1:9" ht="17" thickBot="1">
      <c r="A132" s="46">
        <v>3</v>
      </c>
      <c r="B132" s="52">
        <v>50</v>
      </c>
      <c r="I132"/>
    </row>
    <row r="133" spans="1:9" ht="17" thickBot="1">
      <c r="A133" s="46">
        <v>3</v>
      </c>
      <c r="B133" s="52">
        <v>50</v>
      </c>
      <c r="I133"/>
    </row>
    <row r="134" spans="1:9" ht="17" thickBot="1">
      <c r="A134" s="46">
        <v>3</v>
      </c>
      <c r="B134" s="52">
        <v>50</v>
      </c>
      <c r="I134"/>
    </row>
    <row r="135" spans="1:9" ht="17" thickBot="1">
      <c r="A135" s="46">
        <v>3</v>
      </c>
      <c r="B135" s="52">
        <v>50</v>
      </c>
      <c r="I135"/>
    </row>
    <row r="136" spans="1:9" ht="17" thickBot="1">
      <c r="A136" s="46">
        <v>3</v>
      </c>
      <c r="B136" s="52">
        <v>50</v>
      </c>
      <c r="I136"/>
    </row>
    <row r="137" spans="1:9" ht="17" thickBot="1">
      <c r="A137" s="46">
        <v>3</v>
      </c>
      <c r="B137" s="52">
        <v>50</v>
      </c>
      <c r="I137"/>
    </row>
    <row r="138" spans="1:9" ht="17" thickBot="1">
      <c r="A138" s="46">
        <v>3</v>
      </c>
      <c r="B138" s="52">
        <v>50</v>
      </c>
      <c r="I138"/>
    </row>
    <row r="139" spans="1:9" ht="17" thickBot="1">
      <c r="A139" s="46">
        <v>3</v>
      </c>
      <c r="B139" s="52">
        <v>50</v>
      </c>
      <c r="I139"/>
    </row>
    <row r="140" spans="1:9" ht="17" thickBot="1">
      <c r="A140" s="46">
        <v>3</v>
      </c>
      <c r="B140" s="52">
        <v>50</v>
      </c>
      <c r="I140"/>
    </row>
    <row r="141" spans="1:9" ht="17" thickBot="1">
      <c r="A141" s="46">
        <v>3</v>
      </c>
      <c r="B141" s="52">
        <v>50</v>
      </c>
      <c r="I141"/>
    </row>
    <row r="142" spans="1:9" ht="17" thickBot="1">
      <c r="A142" s="46">
        <v>3</v>
      </c>
      <c r="B142" s="52">
        <v>50</v>
      </c>
      <c r="I142"/>
    </row>
    <row r="143" spans="1:9" ht="17" thickBot="1">
      <c r="A143" s="46">
        <v>3</v>
      </c>
      <c r="B143" s="52">
        <v>50</v>
      </c>
      <c r="I143"/>
    </row>
    <row r="144" spans="1:9" ht="17" thickBot="1">
      <c r="A144" s="46">
        <v>3</v>
      </c>
      <c r="B144" s="52">
        <v>50</v>
      </c>
      <c r="I144"/>
    </row>
    <row r="145" spans="1:9" ht="17" thickBot="1">
      <c r="A145" s="46">
        <v>3</v>
      </c>
      <c r="B145" s="52">
        <v>50</v>
      </c>
      <c r="I145"/>
    </row>
    <row r="146" spans="1:9" ht="17" thickBot="1">
      <c r="A146" s="46">
        <v>3</v>
      </c>
      <c r="B146" s="52">
        <v>50</v>
      </c>
      <c r="I146"/>
    </row>
    <row r="147" spans="1:9" ht="17" thickBot="1">
      <c r="A147" s="46">
        <v>3</v>
      </c>
      <c r="B147" s="52">
        <v>50</v>
      </c>
      <c r="I147"/>
    </row>
    <row r="148" spans="1:9" ht="17" thickBot="1">
      <c r="A148" s="46">
        <v>3</v>
      </c>
      <c r="B148" s="52">
        <v>200</v>
      </c>
      <c r="I148"/>
    </row>
    <row r="149" spans="1:9" ht="17" thickBot="1">
      <c r="A149" s="46">
        <v>3</v>
      </c>
      <c r="B149" s="52">
        <v>200</v>
      </c>
      <c r="I149"/>
    </row>
    <row r="150" spans="1:9" ht="17" thickBot="1">
      <c r="A150" s="46">
        <v>3</v>
      </c>
      <c r="B150" s="52">
        <v>100</v>
      </c>
      <c r="I150"/>
    </row>
    <row r="151" spans="1:9" ht="17" thickBot="1">
      <c r="A151" s="46">
        <v>3</v>
      </c>
      <c r="B151" s="52">
        <v>100</v>
      </c>
      <c r="I151"/>
    </row>
    <row r="152" spans="1:9" ht="17" thickBot="1">
      <c r="A152" s="46">
        <v>3</v>
      </c>
      <c r="B152" s="52">
        <v>100</v>
      </c>
      <c r="I152"/>
    </row>
    <row r="153" spans="1:9" ht="17" thickBot="1">
      <c r="A153" s="46">
        <v>3</v>
      </c>
      <c r="B153" s="52">
        <v>100</v>
      </c>
      <c r="I153"/>
    </row>
    <row r="154" spans="1:9" ht="17" thickBot="1">
      <c r="A154" s="46">
        <v>3</v>
      </c>
      <c r="B154" s="52">
        <v>100</v>
      </c>
      <c r="I154"/>
    </row>
    <row r="155" spans="1:9" ht="17" thickBot="1">
      <c r="A155" s="46">
        <v>3</v>
      </c>
      <c r="B155" s="54">
        <v>100</v>
      </c>
      <c r="I155"/>
    </row>
    <row r="156" spans="1:9">
      <c r="A156"/>
      <c r="B156"/>
      <c r="I156"/>
    </row>
    <row r="157" spans="1:9" ht="16">
      <c r="A157" s="47">
        <v>6</v>
      </c>
      <c r="B157" s="55">
        <v>200</v>
      </c>
      <c r="I157"/>
    </row>
    <row r="158" spans="1:9" ht="16">
      <c r="A158" s="47">
        <v>6</v>
      </c>
      <c r="B158" s="52">
        <v>200</v>
      </c>
      <c r="I158"/>
    </row>
    <row r="159" spans="1:9" ht="16">
      <c r="A159" s="47">
        <v>6</v>
      </c>
      <c r="B159" s="52">
        <v>200</v>
      </c>
      <c r="I159"/>
    </row>
    <row r="160" spans="1:9" ht="16">
      <c r="A160" s="47">
        <v>6</v>
      </c>
      <c r="B160" s="52">
        <v>200</v>
      </c>
      <c r="I160"/>
    </row>
    <row r="161" spans="1:9" ht="16">
      <c r="A161" s="47">
        <v>6</v>
      </c>
      <c r="B161" s="52">
        <v>200</v>
      </c>
      <c r="I161"/>
    </row>
    <row r="162" spans="1:9" ht="16">
      <c r="A162" s="47">
        <v>6</v>
      </c>
      <c r="B162" s="52">
        <v>50</v>
      </c>
      <c r="I162"/>
    </row>
    <row r="163" spans="1:9" ht="16">
      <c r="A163" s="47">
        <v>6</v>
      </c>
      <c r="B163" s="52">
        <v>300</v>
      </c>
      <c r="I163"/>
    </row>
    <row r="164" spans="1:9" ht="16">
      <c r="A164" s="47">
        <v>6</v>
      </c>
      <c r="B164" s="52">
        <v>50</v>
      </c>
      <c r="I164"/>
    </row>
    <row r="165" spans="1:9" ht="16">
      <c r="A165" s="47">
        <v>6</v>
      </c>
      <c r="B165" s="52">
        <v>200</v>
      </c>
      <c r="I165"/>
    </row>
    <row r="166" spans="1:9" ht="16">
      <c r="A166" s="47">
        <v>6</v>
      </c>
      <c r="B166" s="52">
        <v>200</v>
      </c>
      <c r="I166"/>
    </row>
    <row r="167" spans="1:9" ht="16">
      <c r="A167" s="47">
        <v>6</v>
      </c>
      <c r="B167" s="52">
        <v>50</v>
      </c>
      <c r="I167"/>
    </row>
    <row r="168" spans="1:9" ht="16">
      <c r="A168" s="47">
        <v>6</v>
      </c>
      <c r="B168" s="52">
        <v>600</v>
      </c>
      <c r="I168"/>
    </row>
    <row r="169" spans="1:9" ht="16">
      <c r="A169" s="47">
        <v>6</v>
      </c>
      <c r="B169" s="52">
        <v>600</v>
      </c>
      <c r="I169"/>
    </row>
    <row r="170" spans="1:9" ht="16">
      <c r="A170" s="47">
        <v>6</v>
      </c>
      <c r="B170" s="52">
        <v>600</v>
      </c>
      <c r="I170"/>
    </row>
    <row r="171" spans="1:9" ht="16">
      <c r="A171" s="47">
        <v>6</v>
      </c>
      <c r="B171" s="52">
        <v>50</v>
      </c>
      <c r="I171"/>
    </row>
    <row r="172" spans="1:9" ht="17" thickBot="1">
      <c r="A172" s="47">
        <v>6</v>
      </c>
      <c r="B172" s="54">
        <v>50</v>
      </c>
      <c r="I172"/>
    </row>
    <row r="173" spans="1:9">
      <c r="A173"/>
      <c r="B173"/>
      <c r="I173"/>
    </row>
    <row r="174" spans="1:9" ht="16">
      <c r="A174" s="47">
        <v>2</v>
      </c>
      <c r="B174" s="55">
        <v>50</v>
      </c>
      <c r="I174"/>
    </row>
    <row r="175" spans="1:9" ht="16">
      <c r="A175" s="47">
        <v>2</v>
      </c>
      <c r="B175" s="52">
        <v>50</v>
      </c>
      <c r="I175"/>
    </row>
    <row r="176" spans="1:9" ht="16">
      <c r="A176" s="47">
        <v>2</v>
      </c>
      <c r="B176" s="52">
        <v>50</v>
      </c>
      <c r="I176"/>
    </row>
    <row r="177" spans="1:9" ht="16">
      <c r="A177" s="47">
        <v>2</v>
      </c>
      <c r="B177" s="52">
        <v>50</v>
      </c>
      <c r="I177"/>
    </row>
    <row r="178" spans="1:9" ht="16">
      <c r="A178" s="47">
        <v>2</v>
      </c>
      <c r="B178" s="52">
        <v>50</v>
      </c>
      <c r="I178"/>
    </row>
    <row r="179" spans="1:9" ht="16">
      <c r="A179" s="47">
        <v>2</v>
      </c>
      <c r="B179" s="52">
        <v>50</v>
      </c>
      <c r="I179"/>
    </row>
    <row r="180" spans="1:9" ht="16">
      <c r="A180" s="47">
        <v>2</v>
      </c>
      <c r="B180" s="52">
        <v>100</v>
      </c>
      <c r="I180"/>
    </row>
    <row r="181" spans="1:9" ht="16">
      <c r="A181" s="47">
        <v>2</v>
      </c>
      <c r="B181" s="52">
        <v>100</v>
      </c>
      <c r="I181"/>
    </row>
    <row r="182" spans="1:9" ht="16">
      <c r="A182" s="47">
        <v>2</v>
      </c>
      <c r="B182" s="52">
        <v>100</v>
      </c>
      <c r="I182"/>
    </row>
    <row r="183" spans="1:9" ht="16">
      <c r="A183" s="47">
        <v>2</v>
      </c>
      <c r="B183" s="52">
        <v>50</v>
      </c>
      <c r="I183"/>
    </row>
    <row r="184" spans="1:9" ht="16">
      <c r="A184" s="47">
        <v>2</v>
      </c>
      <c r="B184" s="52">
        <v>50</v>
      </c>
      <c r="I184"/>
    </row>
    <row r="185" spans="1:9" ht="16">
      <c r="A185" s="47">
        <v>2</v>
      </c>
      <c r="B185" s="52">
        <v>50</v>
      </c>
      <c r="I185"/>
    </row>
    <row r="186" spans="1:9" ht="16">
      <c r="A186" s="47">
        <v>2</v>
      </c>
      <c r="B186" s="52">
        <v>50</v>
      </c>
      <c r="I186"/>
    </row>
    <row r="187" spans="1:9" ht="16">
      <c r="A187" s="47">
        <v>2</v>
      </c>
      <c r="B187" s="52">
        <v>50</v>
      </c>
      <c r="I187"/>
    </row>
    <row r="188" spans="1:9" ht="16">
      <c r="A188" s="47">
        <v>2</v>
      </c>
      <c r="B188" s="52">
        <v>50</v>
      </c>
      <c r="I188"/>
    </row>
    <row r="189" spans="1:9" ht="16">
      <c r="A189" s="47">
        <v>2</v>
      </c>
      <c r="B189" s="52">
        <v>50</v>
      </c>
      <c r="I189"/>
    </row>
    <row r="190" spans="1:9" ht="16">
      <c r="A190" s="47">
        <v>2</v>
      </c>
      <c r="B190" s="52">
        <v>50</v>
      </c>
      <c r="I190"/>
    </row>
    <row r="191" spans="1:9" ht="16">
      <c r="A191" s="47">
        <v>2</v>
      </c>
      <c r="B191" s="52">
        <v>50</v>
      </c>
      <c r="I191"/>
    </row>
    <row r="192" spans="1:9" ht="16">
      <c r="A192" s="47">
        <v>2</v>
      </c>
      <c r="B192" s="52">
        <v>50</v>
      </c>
      <c r="I192"/>
    </row>
    <row r="193" spans="1:9" ht="16">
      <c r="A193" s="47">
        <v>2</v>
      </c>
      <c r="B193" s="52">
        <v>80</v>
      </c>
      <c r="I193"/>
    </row>
    <row r="194" spans="1:9" ht="16">
      <c r="A194" s="47">
        <v>2</v>
      </c>
      <c r="B194" s="52">
        <v>50</v>
      </c>
      <c r="I194"/>
    </row>
    <row r="195" spans="1:9" ht="16">
      <c r="A195" s="47">
        <v>2</v>
      </c>
      <c r="B195" s="52">
        <v>300</v>
      </c>
      <c r="I195"/>
    </row>
    <row r="196" spans="1:9" ht="16">
      <c r="A196" s="47">
        <v>2</v>
      </c>
      <c r="B196" s="52">
        <v>50</v>
      </c>
      <c r="I196"/>
    </row>
    <row r="197" spans="1:9" ht="16">
      <c r="A197" s="47">
        <v>2</v>
      </c>
      <c r="B197" s="52">
        <v>50</v>
      </c>
      <c r="I197"/>
    </row>
    <row r="198" spans="1:9" ht="16">
      <c r="A198" s="47">
        <v>2</v>
      </c>
      <c r="B198" s="52">
        <v>50</v>
      </c>
      <c r="I198"/>
    </row>
    <row r="199" spans="1:9" ht="16">
      <c r="A199" s="47">
        <v>2</v>
      </c>
      <c r="B199" s="52">
        <v>50</v>
      </c>
      <c r="I199"/>
    </row>
    <row r="200" spans="1:9" ht="16">
      <c r="A200" s="47">
        <v>2</v>
      </c>
      <c r="B200" s="52">
        <v>50</v>
      </c>
      <c r="I200"/>
    </row>
    <row r="201" spans="1:9" ht="16">
      <c r="A201" s="47">
        <v>2</v>
      </c>
      <c r="B201" s="52">
        <v>50</v>
      </c>
      <c r="I201"/>
    </row>
    <row r="202" spans="1:9" ht="16">
      <c r="A202" s="47">
        <v>2</v>
      </c>
      <c r="B202" s="52">
        <v>100</v>
      </c>
      <c r="I202"/>
    </row>
    <row r="203" spans="1:9" ht="16">
      <c r="A203" s="47">
        <v>2</v>
      </c>
      <c r="B203" s="52">
        <v>100</v>
      </c>
      <c r="I203"/>
    </row>
    <row r="204" spans="1:9" ht="16">
      <c r="A204" s="47">
        <v>2</v>
      </c>
      <c r="B204" s="52">
        <v>50</v>
      </c>
      <c r="I204"/>
    </row>
    <row r="205" spans="1:9" ht="16">
      <c r="A205" s="47">
        <v>2</v>
      </c>
      <c r="B205" s="52">
        <v>150</v>
      </c>
      <c r="I205"/>
    </row>
    <row r="206" spans="1:9" ht="16">
      <c r="A206" s="47">
        <v>2</v>
      </c>
      <c r="B206" s="52">
        <v>80</v>
      </c>
      <c r="I206"/>
    </row>
    <row r="207" spans="1:9" ht="16">
      <c r="A207" s="47">
        <v>2</v>
      </c>
      <c r="B207" s="52">
        <v>80</v>
      </c>
      <c r="I207"/>
    </row>
    <row r="208" spans="1:9" ht="16">
      <c r="A208" s="47">
        <v>2</v>
      </c>
      <c r="B208" s="52">
        <v>50</v>
      </c>
      <c r="I208"/>
    </row>
    <row r="209" spans="1:9" ht="16">
      <c r="A209" s="47">
        <v>2</v>
      </c>
      <c r="B209" s="52">
        <v>80</v>
      </c>
      <c r="I209"/>
    </row>
    <row r="210" spans="1:9" ht="16">
      <c r="A210" s="47">
        <v>2</v>
      </c>
      <c r="B210" s="52">
        <v>50</v>
      </c>
      <c r="I210"/>
    </row>
    <row r="211" spans="1:9" ht="16">
      <c r="A211" s="47">
        <v>2</v>
      </c>
      <c r="B211" s="52">
        <v>50</v>
      </c>
      <c r="I211"/>
    </row>
    <row r="212" spans="1:9" ht="16">
      <c r="A212" s="47">
        <v>2</v>
      </c>
      <c r="B212" s="52">
        <v>50</v>
      </c>
      <c r="I212"/>
    </row>
    <row r="213" spans="1:9" ht="16">
      <c r="A213" s="47">
        <v>2</v>
      </c>
      <c r="B213" s="52">
        <v>80</v>
      </c>
      <c r="I213"/>
    </row>
    <row r="214" spans="1:9" ht="16">
      <c r="A214" s="47">
        <v>2</v>
      </c>
      <c r="B214" s="52">
        <v>100</v>
      </c>
      <c r="I214"/>
    </row>
    <row r="215" spans="1:9" ht="16">
      <c r="A215" s="47">
        <v>2</v>
      </c>
      <c r="B215" s="52">
        <v>100</v>
      </c>
      <c r="I215"/>
    </row>
    <row r="216" spans="1:9" ht="16">
      <c r="A216" s="47">
        <v>2</v>
      </c>
      <c r="B216" s="52">
        <v>50</v>
      </c>
      <c r="I216"/>
    </row>
    <row r="217" spans="1:9" ht="16">
      <c r="A217" s="47">
        <v>2</v>
      </c>
      <c r="B217" s="52">
        <v>50</v>
      </c>
      <c r="I217"/>
    </row>
    <row r="218" spans="1:9" ht="16">
      <c r="A218" s="47">
        <v>2</v>
      </c>
      <c r="B218" s="52">
        <v>50</v>
      </c>
      <c r="I218"/>
    </row>
    <row r="219" spans="1:9" ht="16">
      <c r="A219" s="47">
        <v>2</v>
      </c>
      <c r="B219" s="52">
        <v>50</v>
      </c>
      <c r="I219"/>
    </row>
    <row r="220" spans="1:9" ht="16">
      <c r="A220" s="47">
        <v>2</v>
      </c>
      <c r="B220" s="52">
        <v>50</v>
      </c>
      <c r="I220"/>
    </row>
    <row r="221" spans="1:9" ht="16">
      <c r="A221" s="47">
        <v>2</v>
      </c>
      <c r="B221" s="52">
        <v>50</v>
      </c>
      <c r="I221"/>
    </row>
    <row r="222" spans="1:9" ht="16">
      <c r="A222" s="47">
        <v>2</v>
      </c>
      <c r="B222" s="52">
        <v>50</v>
      </c>
      <c r="I222"/>
    </row>
    <row r="223" spans="1:9" ht="16">
      <c r="A223" s="47">
        <v>2</v>
      </c>
      <c r="B223" s="52">
        <v>50</v>
      </c>
      <c r="I223"/>
    </row>
    <row r="224" spans="1:9" ht="16">
      <c r="A224" s="47">
        <v>2</v>
      </c>
      <c r="B224" s="52">
        <v>50</v>
      </c>
      <c r="I224"/>
    </row>
    <row r="225" spans="1:9" ht="16">
      <c r="A225" s="47">
        <v>2</v>
      </c>
      <c r="B225" s="52">
        <v>200</v>
      </c>
      <c r="I225"/>
    </row>
    <row r="226" spans="1:9" ht="16">
      <c r="A226" s="47">
        <v>2</v>
      </c>
      <c r="B226" s="52">
        <v>80</v>
      </c>
      <c r="I226"/>
    </row>
    <row r="227" spans="1:9" ht="16">
      <c r="A227" s="47">
        <v>2</v>
      </c>
      <c r="B227" s="52">
        <v>50</v>
      </c>
      <c r="I227"/>
    </row>
    <row r="228" spans="1:9" ht="16">
      <c r="A228" s="47">
        <v>2</v>
      </c>
      <c r="B228" s="52">
        <v>150</v>
      </c>
      <c r="I228"/>
    </row>
    <row r="229" spans="1:9" ht="16">
      <c r="A229" s="47">
        <v>2</v>
      </c>
      <c r="B229" s="52">
        <v>150</v>
      </c>
      <c r="I229"/>
    </row>
    <row r="230" spans="1:9" ht="16">
      <c r="A230" s="47">
        <v>2</v>
      </c>
      <c r="B230" s="52">
        <v>80</v>
      </c>
      <c r="I230"/>
    </row>
    <row r="231" spans="1:9" ht="16">
      <c r="A231" s="47">
        <v>2</v>
      </c>
      <c r="B231" s="52">
        <v>50</v>
      </c>
      <c r="I231"/>
    </row>
    <row r="232" spans="1:9" ht="16">
      <c r="A232" s="47">
        <v>2</v>
      </c>
      <c r="B232" s="52">
        <v>50</v>
      </c>
      <c r="I232"/>
    </row>
    <row r="233" spans="1:9" ht="16">
      <c r="A233" s="47">
        <v>2</v>
      </c>
      <c r="B233" s="52">
        <v>100</v>
      </c>
      <c r="I233"/>
    </row>
    <row r="234" spans="1:9" ht="16">
      <c r="A234" s="47">
        <v>2</v>
      </c>
      <c r="B234" s="52">
        <v>150</v>
      </c>
      <c r="I234"/>
    </row>
    <row r="235" spans="1:9" ht="16">
      <c r="A235" s="47">
        <v>2</v>
      </c>
      <c r="B235" s="52">
        <v>150</v>
      </c>
      <c r="I235"/>
    </row>
    <row r="236" spans="1:9" ht="16">
      <c r="A236" s="47">
        <v>2</v>
      </c>
      <c r="B236" s="52">
        <v>50</v>
      </c>
      <c r="I236"/>
    </row>
    <row r="237" spans="1:9" ht="16">
      <c r="A237" s="47">
        <v>2</v>
      </c>
      <c r="B237" s="52">
        <v>80</v>
      </c>
      <c r="I237"/>
    </row>
    <row r="238" spans="1:9" ht="16">
      <c r="A238" s="47">
        <v>2</v>
      </c>
      <c r="B238" s="52">
        <v>80</v>
      </c>
      <c r="I238"/>
    </row>
    <row r="239" spans="1:9" ht="16">
      <c r="A239" s="47">
        <v>2</v>
      </c>
      <c r="B239" s="52">
        <v>50</v>
      </c>
      <c r="I239"/>
    </row>
    <row r="240" spans="1:9" ht="16">
      <c r="A240" s="47">
        <v>2</v>
      </c>
      <c r="B240" s="52">
        <v>250</v>
      </c>
      <c r="I240"/>
    </row>
    <row r="241" spans="1:9" ht="16">
      <c r="A241" s="47">
        <v>2</v>
      </c>
      <c r="B241" s="52">
        <v>80</v>
      </c>
      <c r="I241"/>
    </row>
    <row r="242" spans="1:9" ht="16">
      <c r="A242" s="47">
        <v>2</v>
      </c>
      <c r="B242" s="52">
        <v>150</v>
      </c>
      <c r="I242"/>
    </row>
    <row r="243" spans="1:9" ht="16">
      <c r="A243" s="47">
        <v>2</v>
      </c>
      <c r="B243" s="52">
        <v>150</v>
      </c>
      <c r="I243"/>
    </row>
    <row r="244" spans="1:9" ht="16">
      <c r="A244" s="47">
        <v>2</v>
      </c>
      <c r="B244" s="52">
        <v>200</v>
      </c>
      <c r="I244"/>
    </row>
    <row r="245" spans="1:9" ht="16">
      <c r="A245" s="47">
        <v>2</v>
      </c>
      <c r="B245" s="52">
        <v>200</v>
      </c>
      <c r="I245"/>
    </row>
    <row r="246" spans="1:9" ht="16">
      <c r="A246" s="47">
        <v>2</v>
      </c>
      <c r="B246" s="52">
        <v>200</v>
      </c>
      <c r="I246"/>
    </row>
    <row r="247" spans="1:9" ht="17" thickBot="1">
      <c r="A247" s="47">
        <v>2</v>
      </c>
      <c r="B247" s="54">
        <v>50</v>
      </c>
      <c r="I247"/>
    </row>
    <row r="248" spans="1:9">
      <c r="A248"/>
      <c r="B248"/>
      <c r="I248"/>
    </row>
    <row r="249" spans="1:9" ht="16">
      <c r="A249" s="47">
        <v>6</v>
      </c>
      <c r="B249" s="55">
        <v>80</v>
      </c>
      <c r="I249"/>
    </row>
    <row r="250" spans="1:9" ht="16">
      <c r="A250" s="47">
        <v>6</v>
      </c>
      <c r="B250" s="52">
        <v>80</v>
      </c>
      <c r="I250"/>
    </row>
    <row r="251" spans="1:9" ht="16">
      <c r="A251" s="47">
        <v>6</v>
      </c>
      <c r="B251" s="52">
        <v>50</v>
      </c>
      <c r="I251"/>
    </row>
    <row r="252" spans="1:9" ht="16">
      <c r="A252" s="47">
        <v>6</v>
      </c>
      <c r="B252" s="52">
        <v>50</v>
      </c>
      <c r="I252"/>
    </row>
    <row r="253" spans="1:9" ht="16">
      <c r="A253" s="47">
        <v>6</v>
      </c>
      <c r="B253" s="52">
        <v>50</v>
      </c>
      <c r="I253"/>
    </row>
    <row r="254" spans="1:9" ht="16">
      <c r="A254" s="47">
        <v>6</v>
      </c>
      <c r="B254" s="52">
        <v>50</v>
      </c>
      <c r="I254"/>
    </row>
    <row r="255" spans="1:9" ht="16">
      <c r="A255" s="47">
        <v>6</v>
      </c>
      <c r="B255" s="52">
        <v>50</v>
      </c>
      <c r="I255"/>
    </row>
    <row r="256" spans="1:9" ht="16">
      <c r="A256" s="47">
        <v>6</v>
      </c>
      <c r="B256" s="52">
        <v>50</v>
      </c>
      <c r="I256"/>
    </row>
    <row r="257" spans="1:9" ht="16">
      <c r="A257" s="47">
        <v>6</v>
      </c>
      <c r="B257" s="52">
        <v>50</v>
      </c>
      <c r="I257"/>
    </row>
    <row r="258" spans="1:9" ht="16">
      <c r="A258" s="47">
        <v>6</v>
      </c>
      <c r="B258" s="52">
        <v>50</v>
      </c>
      <c r="I258"/>
    </row>
    <row r="259" spans="1:9" ht="16">
      <c r="A259" s="47">
        <v>6</v>
      </c>
      <c r="B259" s="52">
        <v>50</v>
      </c>
      <c r="I259"/>
    </row>
    <row r="260" spans="1:9" ht="16">
      <c r="A260" s="47">
        <v>6</v>
      </c>
      <c r="B260" s="52">
        <v>50</v>
      </c>
      <c r="I260"/>
    </row>
    <row r="261" spans="1:9" ht="16">
      <c r="A261" s="47">
        <v>6</v>
      </c>
      <c r="B261" s="52">
        <v>50</v>
      </c>
      <c r="I261"/>
    </row>
    <row r="262" spans="1:9" ht="16">
      <c r="A262" s="47">
        <v>6</v>
      </c>
      <c r="B262" s="52">
        <v>50</v>
      </c>
      <c r="I262"/>
    </row>
    <row r="263" spans="1:9" ht="16">
      <c r="A263" s="47">
        <v>6</v>
      </c>
      <c r="B263" s="52">
        <v>50</v>
      </c>
      <c r="I263"/>
    </row>
    <row r="264" spans="1:9" ht="16">
      <c r="A264" s="47">
        <v>6</v>
      </c>
      <c r="B264" s="52">
        <v>50</v>
      </c>
      <c r="I264"/>
    </row>
    <row r="265" spans="1:9" ht="16">
      <c r="A265" s="47">
        <v>6</v>
      </c>
      <c r="B265" s="52">
        <v>80</v>
      </c>
      <c r="I265"/>
    </row>
    <row r="266" spans="1:9" ht="16">
      <c r="A266" s="47">
        <v>6</v>
      </c>
      <c r="B266" s="52">
        <v>80</v>
      </c>
      <c r="I266"/>
    </row>
    <row r="267" spans="1:9" ht="16">
      <c r="A267" s="47">
        <v>6</v>
      </c>
      <c r="B267" s="52">
        <v>80</v>
      </c>
      <c r="I267"/>
    </row>
    <row r="268" spans="1:9" ht="16">
      <c r="A268" s="47">
        <v>6</v>
      </c>
      <c r="B268" s="52">
        <v>80</v>
      </c>
      <c r="I268"/>
    </row>
    <row r="269" spans="1:9" ht="16">
      <c r="A269" s="47">
        <v>6</v>
      </c>
      <c r="B269" s="52">
        <v>80</v>
      </c>
      <c r="I269"/>
    </row>
    <row r="270" spans="1:9" ht="16">
      <c r="A270" s="47">
        <v>6</v>
      </c>
      <c r="B270" s="52">
        <v>80</v>
      </c>
      <c r="I270"/>
    </row>
    <row r="271" spans="1:9" ht="16">
      <c r="A271" s="47">
        <v>6</v>
      </c>
      <c r="B271" s="52">
        <v>80</v>
      </c>
      <c r="I271"/>
    </row>
    <row r="272" spans="1:9" ht="16">
      <c r="A272" s="47">
        <v>6</v>
      </c>
      <c r="B272" s="52">
        <v>80</v>
      </c>
      <c r="I272"/>
    </row>
    <row r="273" spans="1:9" ht="16">
      <c r="A273" s="47">
        <v>6</v>
      </c>
      <c r="B273" s="52">
        <v>80</v>
      </c>
      <c r="I273"/>
    </row>
    <row r="274" spans="1:9" ht="16">
      <c r="A274" s="47">
        <v>6</v>
      </c>
      <c r="B274" s="52">
        <v>50</v>
      </c>
      <c r="I274"/>
    </row>
    <row r="275" spans="1:9" ht="16">
      <c r="A275" s="47">
        <v>6</v>
      </c>
      <c r="B275" s="52">
        <v>50</v>
      </c>
      <c r="I275"/>
    </row>
    <row r="276" spans="1:9" ht="16">
      <c r="A276" s="47">
        <v>6</v>
      </c>
      <c r="B276" s="52">
        <v>50</v>
      </c>
      <c r="I276"/>
    </row>
    <row r="277" spans="1:9" ht="16">
      <c r="A277" s="47">
        <v>6</v>
      </c>
      <c r="B277" s="52">
        <v>50</v>
      </c>
      <c r="I277"/>
    </row>
    <row r="278" spans="1:9" ht="16">
      <c r="A278" s="47">
        <v>6</v>
      </c>
      <c r="B278" s="52">
        <v>50</v>
      </c>
      <c r="I278"/>
    </row>
    <row r="279" spans="1:9">
      <c r="A279"/>
      <c r="B279"/>
      <c r="I279"/>
    </row>
    <row r="280" spans="1:9" ht="16">
      <c r="A280" s="48">
        <v>1</v>
      </c>
      <c r="B280" s="56">
        <v>50</v>
      </c>
      <c r="I280"/>
    </row>
    <row r="281" spans="1:9" ht="16">
      <c r="A281" s="48">
        <v>1</v>
      </c>
      <c r="B281" s="57">
        <v>50</v>
      </c>
      <c r="I281"/>
    </row>
    <row r="282" spans="1:9" ht="16">
      <c r="A282" s="48">
        <v>1</v>
      </c>
      <c r="B282" s="57">
        <v>50</v>
      </c>
      <c r="I282"/>
    </row>
    <row r="283" spans="1:9" ht="16">
      <c r="A283" s="48">
        <v>1</v>
      </c>
      <c r="B283" s="57">
        <v>50</v>
      </c>
      <c r="I283"/>
    </row>
    <row r="284" spans="1:9" ht="16">
      <c r="A284" s="48">
        <v>1</v>
      </c>
      <c r="B284" s="57">
        <v>50</v>
      </c>
      <c r="I284"/>
    </row>
    <row r="285" spans="1:9" ht="16">
      <c r="A285" s="48">
        <v>2</v>
      </c>
      <c r="B285" s="57">
        <v>150</v>
      </c>
      <c r="I285"/>
    </row>
    <row r="286" spans="1:9" ht="16">
      <c r="A286" s="48">
        <v>1</v>
      </c>
      <c r="B286" s="57">
        <v>150</v>
      </c>
      <c r="I286"/>
    </row>
    <row r="287" spans="1:9" ht="16">
      <c r="A287" s="48">
        <v>1</v>
      </c>
      <c r="B287" s="57">
        <v>150</v>
      </c>
      <c r="I287"/>
    </row>
    <row r="288" spans="1:9" ht="16">
      <c r="A288" s="48">
        <v>1</v>
      </c>
      <c r="B288" s="57">
        <v>150</v>
      </c>
      <c r="I288"/>
    </row>
    <row r="289" spans="1:9" ht="16">
      <c r="A289" s="48">
        <v>1</v>
      </c>
      <c r="B289" s="57">
        <v>150</v>
      </c>
      <c r="I289"/>
    </row>
    <row r="290" spans="1:9" ht="16">
      <c r="A290" s="48">
        <v>1</v>
      </c>
      <c r="B290" s="57">
        <v>50</v>
      </c>
      <c r="I290"/>
    </row>
    <row r="291" spans="1:9" ht="16">
      <c r="A291" s="48">
        <v>1</v>
      </c>
      <c r="B291" s="57">
        <v>50</v>
      </c>
      <c r="I291"/>
    </row>
    <row r="292" spans="1:9" ht="16">
      <c r="A292" s="48">
        <v>1</v>
      </c>
      <c r="B292" s="57">
        <v>50</v>
      </c>
      <c r="I292"/>
    </row>
    <row r="293" spans="1:9" ht="16">
      <c r="A293" s="48">
        <v>1</v>
      </c>
      <c r="B293" s="57">
        <v>50</v>
      </c>
      <c r="I293"/>
    </row>
    <row r="294" spans="1:9" ht="16">
      <c r="A294" s="48">
        <v>1</v>
      </c>
      <c r="B294" s="57">
        <v>80</v>
      </c>
      <c r="I294"/>
    </row>
    <row r="295" spans="1:9" ht="16">
      <c r="A295" s="48">
        <v>1</v>
      </c>
      <c r="B295" s="57">
        <v>80</v>
      </c>
      <c r="I295"/>
    </row>
    <row r="296" spans="1:9" ht="16">
      <c r="A296" s="48">
        <v>1</v>
      </c>
      <c r="B296" s="57">
        <v>100</v>
      </c>
      <c r="I296"/>
    </row>
    <row r="297" spans="1:9" ht="16">
      <c r="A297" s="48">
        <v>1</v>
      </c>
      <c r="B297" s="57">
        <v>100</v>
      </c>
      <c r="I297"/>
    </row>
    <row r="298" spans="1:9" ht="16">
      <c r="A298" s="48">
        <v>1</v>
      </c>
      <c r="B298" s="57">
        <v>100</v>
      </c>
      <c r="I298"/>
    </row>
    <row r="299" spans="1:9" ht="16">
      <c r="A299" s="48">
        <v>1</v>
      </c>
      <c r="B299" s="57">
        <v>100</v>
      </c>
      <c r="I299"/>
    </row>
    <row r="300" spans="1:9" ht="16">
      <c r="A300" s="48">
        <v>1</v>
      </c>
      <c r="B300" s="57">
        <v>50</v>
      </c>
      <c r="I300"/>
    </row>
    <row r="301" spans="1:9" ht="16">
      <c r="A301" s="48">
        <v>1</v>
      </c>
      <c r="B301" s="57">
        <v>50</v>
      </c>
      <c r="I301"/>
    </row>
    <row r="302" spans="1:9" ht="16">
      <c r="A302" s="48">
        <v>1</v>
      </c>
      <c r="B302" s="57">
        <v>50</v>
      </c>
      <c r="I302"/>
    </row>
    <row r="303" spans="1:9" ht="16">
      <c r="A303" s="48">
        <v>1</v>
      </c>
      <c r="B303" s="57">
        <v>50</v>
      </c>
      <c r="I303"/>
    </row>
    <row r="304" spans="1:9" ht="16">
      <c r="A304" s="48">
        <v>1</v>
      </c>
      <c r="B304" s="57">
        <v>50</v>
      </c>
      <c r="I304"/>
    </row>
    <row r="305" spans="1:9" ht="16">
      <c r="A305" s="48">
        <v>1</v>
      </c>
      <c r="B305" s="57">
        <v>50</v>
      </c>
      <c r="I305"/>
    </row>
    <row r="306" spans="1:9" ht="16">
      <c r="A306" s="48">
        <v>1</v>
      </c>
      <c r="B306" s="57">
        <v>50</v>
      </c>
      <c r="I306"/>
    </row>
    <row r="307" spans="1:9" ht="16">
      <c r="A307" s="48">
        <v>1</v>
      </c>
      <c r="B307" s="57">
        <v>50</v>
      </c>
      <c r="I307"/>
    </row>
    <row r="308" spans="1:9" ht="16">
      <c r="A308" s="48">
        <v>1</v>
      </c>
      <c r="B308" s="57">
        <v>50</v>
      </c>
      <c r="I308"/>
    </row>
    <row r="309" spans="1:9" ht="16">
      <c r="A309" s="48">
        <v>1</v>
      </c>
      <c r="B309" s="57">
        <v>80</v>
      </c>
      <c r="I309"/>
    </row>
    <row r="310" spans="1:9" ht="16">
      <c r="A310" s="48">
        <v>1</v>
      </c>
      <c r="B310" s="57">
        <v>80</v>
      </c>
      <c r="I310"/>
    </row>
    <row r="311" spans="1:9" ht="16">
      <c r="A311" s="48">
        <v>1</v>
      </c>
      <c r="B311" s="57">
        <v>80</v>
      </c>
      <c r="I311"/>
    </row>
    <row r="312" spans="1:9" ht="16">
      <c r="A312" s="48">
        <v>1</v>
      </c>
      <c r="B312" s="57">
        <v>80</v>
      </c>
      <c r="I312"/>
    </row>
    <row r="313" spans="1:9" ht="16">
      <c r="A313" s="48">
        <v>1</v>
      </c>
      <c r="B313" s="57">
        <v>80</v>
      </c>
      <c r="I313"/>
    </row>
    <row r="314" spans="1:9" ht="16">
      <c r="A314" s="48">
        <v>1</v>
      </c>
      <c r="B314" s="57">
        <v>80</v>
      </c>
      <c r="I314"/>
    </row>
    <row r="315" spans="1:9" ht="16">
      <c r="A315" s="48">
        <v>1</v>
      </c>
      <c r="B315" s="57">
        <v>80</v>
      </c>
      <c r="I315"/>
    </row>
    <row r="316" spans="1:9" ht="16">
      <c r="A316" s="48">
        <v>1</v>
      </c>
      <c r="B316" s="57">
        <v>80</v>
      </c>
      <c r="I316"/>
    </row>
    <row r="317" spans="1:9" ht="16">
      <c r="A317" s="48">
        <v>1</v>
      </c>
      <c r="B317" s="57">
        <v>80</v>
      </c>
      <c r="I317"/>
    </row>
    <row r="318" spans="1:9" ht="16">
      <c r="A318" s="48">
        <v>1</v>
      </c>
      <c r="B318" s="57">
        <v>80</v>
      </c>
      <c r="I318"/>
    </row>
    <row r="319" spans="1:9" ht="16">
      <c r="A319" s="48">
        <v>1</v>
      </c>
      <c r="B319" s="57">
        <v>80</v>
      </c>
      <c r="I319"/>
    </row>
    <row r="320" spans="1:9" ht="16">
      <c r="A320" s="48">
        <v>1</v>
      </c>
      <c r="B320" s="57">
        <v>100</v>
      </c>
      <c r="I320"/>
    </row>
    <row r="321" spans="1:9" ht="16">
      <c r="A321" s="48">
        <v>1</v>
      </c>
      <c r="B321" s="57">
        <v>100</v>
      </c>
      <c r="I321"/>
    </row>
    <row r="322" spans="1:9" ht="16">
      <c r="A322" s="48">
        <v>1</v>
      </c>
      <c r="B322" s="57">
        <v>100</v>
      </c>
      <c r="I322"/>
    </row>
    <row r="323" spans="1:9" ht="16">
      <c r="A323" s="48">
        <v>2</v>
      </c>
      <c r="B323" s="57">
        <v>150</v>
      </c>
      <c r="I323"/>
    </row>
    <row r="324" spans="1:9" ht="16">
      <c r="A324" s="48">
        <v>1</v>
      </c>
      <c r="B324" s="57">
        <v>100</v>
      </c>
      <c r="I324"/>
    </row>
    <row r="325" spans="1:9" ht="16">
      <c r="A325" s="48">
        <v>2</v>
      </c>
      <c r="B325" s="57">
        <v>150</v>
      </c>
      <c r="I325"/>
    </row>
    <row r="326" spans="1:9" ht="16">
      <c r="A326" s="48">
        <v>2</v>
      </c>
      <c r="B326" s="57">
        <v>200</v>
      </c>
      <c r="I326"/>
    </row>
    <row r="327" spans="1:9" ht="16">
      <c r="A327" s="48">
        <v>2</v>
      </c>
      <c r="B327" s="57">
        <v>200</v>
      </c>
      <c r="I327"/>
    </row>
    <row r="328" spans="1:9" ht="16">
      <c r="A328" s="48">
        <v>1</v>
      </c>
      <c r="B328" s="57">
        <v>150</v>
      </c>
      <c r="I328"/>
    </row>
    <row r="329" spans="1:9" ht="16">
      <c r="A329" s="48">
        <v>1</v>
      </c>
      <c r="B329" s="57">
        <v>150</v>
      </c>
      <c r="I329"/>
    </row>
    <row r="330" spans="1:9" ht="16">
      <c r="A330" s="48">
        <v>1</v>
      </c>
      <c r="B330" s="57">
        <v>100</v>
      </c>
      <c r="I330"/>
    </row>
    <row r="331" spans="1:9" ht="16">
      <c r="A331" s="48">
        <v>1</v>
      </c>
      <c r="B331" s="57">
        <v>100</v>
      </c>
      <c r="I331"/>
    </row>
    <row r="332" spans="1:9" ht="16">
      <c r="A332" s="48">
        <v>1</v>
      </c>
      <c r="B332" s="57">
        <v>50</v>
      </c>
      <c r="I332"/>
    </row>
    <row r="333" spans="1:9" ht="16">
      <c r="A333" s="48">
        <v>1</v>
      </c>
      <c r="B333" s="57">
        <v>100</v>
      </c>
      <c r="I333"/>
    </row>
    <row r="334" spans="1:9" ht="16">
      <c r="A334" s="48">
        <v>1</v>
      </c>
      <c r="B334" s="57">
        <v>100</v>
      </c>
      <c r="I334"/>
    </row>
    <row r="335" spans="1:9" ht="16">
      <c r="A335" s="48">
        <v>1</v>
      </c>
      <c r="B335" s="57">
        <v>100</v>
      </c>
      <c r="I335"/>
    </row>
    <row r="336" spans="1:9" ht="16">
      <c r="A336" s="48">
        <v>1</v>
      </c>
      <c r="B336" s="57">
        <v>100</v>
      </c>
      <c r="I336"/>
    </row>
    <row r="337" spans="1:9" ht="16">
      <c r="A337" s="48">
        <v>1</v>
      </c>
      <c r="B337" s="57">
        <v>100</v>
      </c>
      <c r="I337"/>
    </row>
    <row r="338" spans="1:9" ht="16">
      <c r="A338" s="48">
        <v>1</v>
      </c>
      <c r="B338" s="57">
        <v>100</v>
      </c>
      <c r="I338"/>
    </row>
    <row r="339" spans="1:9" ht="16">
      <c r="A339" s="48">
        <v>1</v>
      </c>
      <c r="B339" s="57">
        <v>100</v>
      </c>
      <c r="I339"/>
    </row>
    <row r="340" spans="1:9" ht="16">
      <c r="A340" s="48">
        <v>1</v>
      </c>
      <c r="B340" s="57">
        <v>50</v>
      </c>
      <c r="I340"/>
    </row>
    <row r="341" spans="1:9" ht="16">
      <c r="A341" s="48">
        <v>1</v>
      </c>
      <c r="B341" s="57">
        <v>100</v>
      </c>
      <c r="I341"/>
    </row>
    <row r="342" spans="1:9" ht="16">
      <c r="A342" s="48">
        <v>1</v>
      </c>
      <c r="B342" s="57">
        <v>100</v>
      </c>
      <c r="I342"/>
    </row>
    <row r="343" spans="1:9" ht="16">
      <c r="A343" s="48">
        <v>1</v>
      </c>
      <c r="B343" s="57">
        <v>100</v>
      </c>
      <c r="I343"/>
    </row>
    <row r="344" spans="1:9" ht="16">
      <c r="A344" s="48">
        <v>1</v>
      </c>
      <c r="B344" s="57">
        <v>150</v>
      </c>
      <c r="I344"/>
    </row>
    <row r="345" spans="1:9" ht="16">
      <c r="A345" s="48">
        <v>1</v>
      </c>
      <c r="B345" s="57">
        <v>150</v>
      </c>
      <c r="I345"/>
    </row>
    <row r="346" spans="1:9" ht="16">
      <c r="A346" s="48">
        <v>1</v>
      </c>
      <c r="B346" s="57">
        <v>150</v>
      </c>
      <c r="I346"/>
    </row>
    <row r="347" spans="1:9" ht="16">
      <c r="A347" s="48">
        <v>1</v>
      </c>
      <c r="B347" s="57">
        <v>100</v>
      </c>
      <c r="I347"/>
    </row>
    <row r="348" spans="1:9" ht="16">
      <c r="A348" s="48">
        <v>1</v>
      </c>
      <c r="B348" s="57">
        <v>100</v>
      </c>
      <c r="I348"/>
    </row>
    <row r="349" spans="1:9" ht="16">
      <c r="A349" s="48">
        <v>1</v>
      </c>
      <c r="B349" s="57">
        <v>100</v>
      </c>
      <c r="I349"/>
    </row>
    <row r="350" spans="1:9" ht="16">
      <c r="A350" s="48">
        <v>1</v>
      </c>
      <c r="B350" s="57">
        <v>100</v>
      </c>
      <c r="I350"/>
    </row>
    <row r="351" spans="1:9" ht="16">
      <c r="A351" s="48">
        <v>1</v>
      </c>
      <c r="B351" s="57">
        <v>100</v>
      </c>
      <c r="I351"/>
    </row>
    <row r="352" spans="1:9" ht="16">
      <c r="A352" s="48">
        <v>1</v>
      </c>
      <c r="B352" s="57">
        <v>100</v>
      </c>
      <c r="I352"/>
    </row>
    <row r="353" spans="1:9" ht="16">
      <c r="A353" s="48">
        <v>1</v>
      </c>
      <c r="B353" s="57">
        <v>50</v>
      </c>
      <c r="I353"/>
    </row>
    <row r="354" spans="1:9" ht="16">
      <c r="A354" s="48">
        <v>1</v>
      </c>
      <c r="B354" s="57">
        <v>50</v>
      </c>
      <c r="I354"/>
    </row>
    <row r="355" spans="1:9" ht="16">
      <c r="A355" s="48">
        <v>1</v>
      </c>
      <c r="B355" s="57">
        <v>50</v>
      </c>
      <c r="I355"/>
    </row>
    <row r="356" spans="1:9" ht="16">
      <c r="A356" s="48">
        <v>1</v>
      </c>
      <c r="B356" s="57">
        <v>100</v>
      </c>
      <c r="I356"/>
    </row>
    <row r="357" spans="1:9" ht="16">
      <c r="A357" s="48">
        <v>1</v>
      </c>
      <c r="B357" s="57">
        <v>50</v>
      </c>
      <c r="I357"/>
    </row>
    <row r="358" spans="1:9" ht="16">
      <c r="A358" s="48">
        <v>1</v>
      </c>
      <c r="B358" s="57">
        <v>100</v>
      </c>
      <c r="I358"/>
    </row>
    <row r="359" spans="1:9" ht="16">
      <c r="A359" s="48">
        <v>1</v>
      </c>
      <c r="B359" s="57">
        <v>100</v>
      </c>
      <c r="I359"/>
    </row>
    <row r="360" spans="1:9" ht="16">
      <c r="A360" s="48">
        <v>1</v>
      </c>
      <c r="B360" s="57">
        <v>100</v>
      </c>
      <c r="I360"/>
    </row>
    <row r="361" spans="1:9" ht="16">
      <c r="A361" s="48">
        <v>1</v>
      </c>
      <c r="B361" s="57">
        <v>50</v>
      </c>
      <c r="I361"/>
    </row>
    <row r="362" spans="1:9" ht="16">
      <c r="A362" s="48">
        <v>1</v>
      </c>
      <c r="B362" s="57">
        <v>100</v>
      </c>
      <c r="I362"/>
    </row>
    <row r="363" spans="1:9" ht="16">
      <c r="A363" s="48">
        <v>1</v>
      </c>
      <c r="B363" s="57">
        <v>100</v>
      </c>
      <c r="I363"/>
    </row>
    <row r="364" spans="1:9" ht="16">
      <c r="A364" s="48">
        <v>1</v>
      </c>
      <c r="B364" s="57">
        <v>100</v>
      </c>
      <c r="I364"/>
    </row>
    <row r="365" spans="1:9" ht="16">
      <c r="A365" s="48">
        <v>1</v>
      </c>
      <c r="B365" s="57">
        <v>50</v>
      </c>
      <c r="I365"/>
    </row>
    <row r="366" spans="1:9" ht="16">
      <c r="A366" s="48">
        <v>1</v>
      </c>
      <c r="B366" s="57">
        <v>150</v>
      </c>
      <c r="I366"/>
    </row>
    <row r="367" spans="1:9" ht="16">
      <c r="A367" s="48">
        <v>1</v>
      </c>
      <c r="B367" s="57">
        <v>200</v>
      </c>
      <c r="I367"/>
    </row>
    <row r="368" spans="1:9" ht="16">
      <c r="A368" s="48">
        <v>1</v>
      </c>
      <c r="B368" s="57">
        <v>150</v>
      </c>
      <c r="I368"/>
    </row>
    <row r="369" spans="1:9" ht="16">
      <c r="A369" s="48">
        <v>1</v>
      </c>
      <c r="B369" s="57">
        <v>150</v>
      </c>
      <c r="I369"/>
    </row>
    <row r="370" spans="1:9" ht="16">
      <c r="A370" s="48">
        <v>1</v>
      </c>
      <c r="B370" s="57">
        <v>100</v>
      </c>
      <c r="I370"/>
    </row>
    <row r="371" spans="1:9" ht="16">
      <c r="A371" s="48">
        <v>1</v>
      </c>
      <c r="B371" s="57">
        <v>100</v>
      </c>
      <c r="I371"/>
    </row>
    <row r="372" spans="1:9" ht="16">
      <c r="A372" s="48">
        <v>1</v>
      </c>
      <c r="B372" s="57">
        <v>100</v>
      </c>
      <c r="I372"/>
    </row>
    <row r="373" spans="1:9" ht="16">
      <c r="A373" s="48">
        <v>1</v>
      </c>
      <c r="B373" s="57">
        <v>150</v>
      </c>
      <c r="I373"/>
    </row>
    <row r="374" spans="1:9" ht="16">
      <c r="A374" s="48">
        <v>1</v>
      </c>
      <c r="B374" s="57">
        <v>150</v>
      </c>
      <c r="I374"/>
    </row>
    <row r="375" spans="1:9" ht="16">
      <c r="A375" s="48">
        <v>1</v>
      </c>
      <c r="B375" s="57">
        <v>50</v>
      </c>
      <c r="I375"/>
    </row>
    <row r="376" spans="1:9" ht="16">
      <c r="A376" s="48">
        <v>1</v>
      </c>
      <c r="B376" s="57">
        <v>100</v>
      </c>
      <c r="I376"/>
    </row>
    <row r="377" spans="1:9" ht="16">
      <c r="A377" s="48">
        <v>1</v>
      </c>
      <c r="B377" s="57">
        <v>100</v>
      </c>
      <c r="I377"/>
    </row>
    <row r="378" spans="1:9" ht="16">
      <c r="A378" s="48">
        <v>1</v>
      </c>
      <c r="B378" s="57">
        <v>100</v>
      </c>
      <c r="I378"/>
    </row>
    <row r="379" spans="1:9" ht="16">
      <c r="A379" s="48">
        <v>1</v>
      </c>
      <c r="B379" s="57">
        <v>100</v>
      </c>
      <c r="I379"/>
    </row>
    <row r="380" spans="1:9" ht="16">
      <c r="A380" s="48">
        <v>1</v>
      </c>
      <c r="B380" s="57">
        <v>250</v>
      </c>
      <c r="I380"/>
    </row>
    <row r="381" spans="1:9" ht="16">
      <c r="A381" s="48">
        <v>1</v>
      </c>
      <c r="B381" s="57">
        <v>250</v>
      </c>
      <c r="I381"/>
    </row>
    <row r="382" spans="1:9" ht="16">
      <c r="A382" s="48">
        <v>1</v>
      </c>
      <c r="B382" s="57">
        <v>50</v>
      </c>
      <c r="I382"/>
    </row>
    <row r="383" spans="1:9" ht="16">
      <c r="A383" s="48">
        <v>1</v>
      </c>
      <c r="B383" s="57">
        <v>200</v>
      </c>
      <c r="I383"/>
    </row>
    <row r="384" spans="1:9" ht="16">
      <c r="A384" s="48">
        <v>1</v>
      </c>
      <c r="B384" s="57">
        <v>200</v>
      </c>
      <c r="I384"/>
    </row>
    <row r="385" spans="1:9" ht="16">
      <c r="A385" s="48">
        <v>1</v>
      </c>
      <c r="B385" s="57">
        <v>150</v>
      </c>
      <c r="I385"/>
    </row>
    <row r="386" spans="1:9" ht="16">
      <c r="A386" s="48">
        <v>1</v>
      </c>
      <c r="B386" s="57">
        <v>150</v>
      </c>
      <c r="I386"/>
    </row>
    <row r="387" spans="1:9" ht="16">
      <c r="A387" s="48">
        <v>1</v>
      </c>
      <c r="B387" s="57">
        <v>150</v>
      </c>
      <c r="I387"/>
    </row>
    <row r="388" spans="1:9" ht="16">
      <c r="A388" s="48">
        <v>1</v>
      </c>
      <c r="B388" s="57">
        <v>150</v>
      </c>
      <c r="I388"/>
    </row>
    <row r="389" spans="1:9" ht="16">
      <c r="A389" s="48">
        <v>1</v>
      </c>
      <c r="B389" s="57">
        <v>150</v>
      </c>
      <c r="I389"/>
    </row>
    <row r="390" spans="1:9" ht="16">
      <c r="A390" s="48">
        <v>1</v>
      </c>
      <c r="B390" s="57">
        <v>50</v>
      </c>
      <c r="I390"/>
    </row>
    <row r="391" spans="1:9" ht="16">
      <c r="A391" s="48">
        <v>1</v>
      </c>
      <c r="B391" s="57">
        <v>50</v>
      </c>
      <c r="I391"/>
    </row>
    <row r="392" spans="1:9" ht="16">
      <c r="A392" s="48">
        <v>1</v>
      </c>
      <c r="B392" s="57">
        <v>80</v>
      </c>
      <c r="I392"/>
    </row>
    <row r="393" spans="1:9" ht="16">
      <c r="A393" s="48">
        <v>1</v>
      </c>
      <c r="B393" s="57">
        <v>50</v>
      </c>
      <c r="I393"/>
    </row>
    <row r="394" spans="1:9" ht="16">
      <c r="A394" s="48">
        <v>1</v>
      </c>
      <c r="B394" s="57">
        <v>100</v>
      </c>
      <c r="I394"/>
    </row>
    <row r="395" spans="1:9" ht="16">
      <c r="A395" s="48">
        <v>1</v>
      </c>
      <c r="B395" s="57">
        <v>250</v>
      </c>
      <c r="I395"/>
    </row>
    <row r="396" spans="1:9" ht="16">
      <c r="A396" s="48">
        <v>1</v>
      </c>
      <c r="B396" s="57">
        <v>200</v>
      </c>
      <c r="I396"/>
    </row>
    <row r="397" spans="1:9" ht="16">
      <c r="A397" s="48">
        <v>1</v>
      </c>
      <c r="B397" s="57">
        <v>200</v>
      </c>
      <c r="I397"/>
    </row>
    <row r="398" spans="1:9" ht="16">
      <c r="A398" s="48">
        <v>1</v>
      </c>
      <c r="B398" s="57">
        <v>100</v>
      </c>
      <c r="I398"/>
    </row>
    <row r="399" spans="1:9" ht="16">
      <c r="A399" s="48">
        <v>1</v>
      </c>
      <c r="B399" s="57">
        <v>100</v>
      </c>
      <c r="I399"/>
    </row>
    <row r="400" spans="1:9" ht="16">
      <c r="A400" s="48">
        <v>1</v>
      </c>
      <c r="B400" s="57">
        <v>150</v>
      </c>
      <c r="I400"/>
    </row>
    <row r="401" spans="1:9" ht="16">
      <c r="A401" s="48">
        <v>1</v>
      </c>
      <c r="B401" s="57">
        <v>150</v>
      </c>
      <c r="I401"/>
    </row>
    <row r="402" spans="1:9" ht="16">
      <c r="A402" s="48">
        <v>1</v>
      </c>
      <c r="B402" s="57">
        <v>100</v>
      </c>
      <c r="I402"/>
    </row>
    <row r="403" spans="1:9" ht="16">
      <c r="A403" s="48">
        <v>1</v>
      </c>
      <c r="B403" s="57">
        <v>150</v>
      </c>
      <c r="I403"/>
    </row>
    <row r="404" spans="1:9" ht="16">
      <c r="A404" s="48">
        <v>1</v>
      </c>
      <c r="B404" s="57">
        <v>150</v>
      </c>
      <c r="I404"/>
    </row>
    <row r="405" spans="1:9" ht="16">
      <c r="A405" s="48">
        <v>1</v>
      </c>
      <c r="B405" s="57">
        <v>150</v>
      </c>
      <c r="I405"/>
    </row>
    <row r="406" spans="1:9" ht="16">
      <c r="A406" s="48">
        <v>1</v>
      </c>
      <c r="B406" s="57">
        <v>150</v>
      </c>
      <c r="I406"/>
    </row>
    <row r="407" spans="1:9" ht="16">
      <c r="A407" s="48">
        <v>1</v>
      </c>
      <c r="B407" s="57">
        <v>150</v>
      </c>
      <c r="I407"/>
    </row>
    <row r="408" spans="1:9" ht="16">
      <c r="A408" s="48">
        <v>1</v>
      </c>
      <c r="B408" s="57">
        <v>150</v>
      </c>
      <c r="I408"/>
    </row>
    <row r="409" spans="1:9" ht="16">
      <c r="A409" s="48">
        <v>1</v>
      </c>
      <c r="B409" s="57">
        <v>150</v>
      </c>
      <c r="I409"/>
    </row>
    <row r="410" spans="1:9" ht="16">
      <c r="A410" s="48">
        <v>1</v>
      </c>
      <c r="B410" s="57">
        <v>100</v>
      </c>
      <c r="I410"/>
    </row>
    <row r="411" spans="1:9" ht="16">
      <c r="A411" s="48">
        <v>1</v>
      </c>
      <c r="B411" s="57">
        <v>100</v>
      </c>
      <c r="I411"/>
    </row>
    <row r="412" spans="1:9" ht="16">
      <c r="A412" s="48">
        <v>1</v>
      </c>
      <c r="B412" s="57">
        <v>100</v>
      </c>
      <c r="I412"/>
    </row>
    <row r="413" spans="1:9" ht="16">
      <c r="A413" s="48">
        <v>1</v>
      </c>
      <c r="B413" s="57">
        <v>100</v>
      </c>
      <c r="I413"/>
    </row>
    <row r="414" spans="1:9" ht="16">
      <c r="A414" s="48">
        <v>1</v>
      </c>
      <c r="B414" s="57">
        <v>150</v>
      </c>
      <c r="I414"/>
    </row>
    <row r="415" spans="1:9" ht="16">
      <c r="A415" s="48">
        <v>1</v>
      </c>
      <c r="B415" s="57">
        <v>150</v>
      </c>
      <c r="I415"/>
    </row>
    <row r="416" spans="1:9" ht="16">
      <c r="A416" s="48">
        <v>1</v>
      </c>
      <c r="B416" s="57">
        <v>150</v>
      </c>
      <c r="I416"/>
    </row>
    <row r="417" spans="1:9" ht="16">
      <c r="A417" s="48">
        <v>1</v>
      </c>
      <c r="B417" s="57">
        <v>150</v>
      </c>
      <c r="I417"/>
    </row>
    <row r="418" spans="1:9" ht="16">
      <c r="A418" s="48">
        <v>1</v>
      </c>
      <c r="B418" s="57">
        <v>100</v>
      </c>
      <c r="I418"/>
    </row>
    <row r="419" spans="1:9" ht="16">
      <c r="A419" s="48">
        <v>1</v>
      </c>
      <c r="B419" s="57">
        <v>100</v>
      </c>
      <c r="I419"/>
    </row>
    <row r="420" spans="1:9" ht="16">
      <c r="A420" s="48">
        <v>1</v>
      </c>
      <c r="B420" s="57">
        <v>100</v>
      </c>
      <c r="I420"/>
    </row>
    <row r="421" spans="1:9" ht="16">
      <c r="A421" s="48">
        <v>1</v>
      </c>
      <c r="B421" s="57">
        <v>100</v>
      </c>
      <c r="I421"/>
    </row>
    <row r="422" spans="1:9" ht="16">
      <c r="A422" s="48">
        <v>1</v>
      </c>
      <c r="B422" s="57">
        <v>100</v>
      </c>
      <c r="I422"/>
    </row>
    <row r="423" spans="1:9" ht="16">
      <c r="A423" s="48">
        <v>1</v>
      </c>
      <c r="B423" s="57">
        <v>80</v>
      </c>
      <c r="I423"/>
    </row>
    <row r="424" spans="1:9" ht="16">
      <c r="A424" s="48">
        <v>1</v>
      </c>
      <c r="B424" s="57">
        <v>150</v>
      </c>
      <c r="I424"/>
    </row>
    <row r="425" spans="1:9" ht="16">
      <c r="A425" s="48">
        <v>1</v>
      </c>
      <c r="B425" s="57">
        <v>150</v>
      </c>
      <c r="I425"/>
    </row>
    <row r="426" spans="1:9" ht="16">
      <c r="A426" s="48">
        <v>1</v>
      </c>
      <c r="B426" s="57">
        <v>100</v>
      </c>
      <c r="I426"/>
    </row>
    <row r="427" spans="1:9" ht="16">
      <c r="A427" s="48">
        <v>1</v>
      </c>
      <c r="B427" s="57">
        <v>100</v>
      </c>
      <c r="I427"/>
    </row>
    <row r="428" spans="1:9" ht="16">
      <c r="A428" s="48">
        <v>1</v>
      </c>
      <c r="B428" s="57">
        <v>100</v>
      </c>
      <c r="I428"/>
    </row>
    <row r="429" spans="1:9" ht="16">
      <c r="A429" s="48">
        <v>1</v>
      </c>
      <c r="B429" s="57">
        <v>80</v>
      </c>
      <c r="I429"/>
    </row>
    <row r="430" spans="1:9" ht="16">
      <c r="A430" s="48">
        <v>1</v>
      </c>
      <c r="B430" s="57">
        <v>100</v>
      </c>
      <c r="I430"/>
    </row>
    <row r="431" spans="1:9" ht="16">
      <c r="A431" s="48">
        <v>1</v>
      </c>
      <c r="B431" s="57">
        <v>100</v>
      </c>
      <c r="I431"/>
    </row>
    <row r="432" spans="1:9" ht="16">
      <c r="A432" s="48">
        <v>1</v>
      </c>
      <c r="B432" s="57">
        <v>100</v>
      </c>
      <c r="I432"/>
    </row>
    <row r="433" spans="1:9" ht="17" thickBot="1">
      <c r="A433" s="48">
        <v>1</v>
      </c>
      <c r="B433" s="58">
        <v>80</v>
      </c>
      <c r="I433"/>
    </row>
    <row r="434" spans="1:9" ht="15">
      <c r="A434" s="49" t="s">
        <v>222</v>
      </c>
      <c r="B434" s="59"/>
      <c r="I434"/>
    </row>
    <row r="435" spans="1:9" ht="16">
      <c r="A435" s="45">
        <v>5</v>
      </c>
      <c r="B435" s="52">
        <v>100</v>
      </c>
      <c r="I435"/>
    </row>
    <row r="436" spans="1:9" ht="16">
      <c r="A436" s="45">
        <v>5</v>
      </c>
      <c r="B436" s="52">
        <v>100</v>
      </c>
      <c r="I436"/>
    </row>
    <row r="437" spans="1:9" ht="16">
      <c r="A437" s="45">
        <v>5</v>
      </c>
      <c r="B437" s="52">
        <v>100</v>
      </c>
      <c r="I437"/>
    </row>
    <row r="438" spans="1:9" ht="16">
      <c r="A438" s="45">
        <v>5</v>
      </c>
      <c r="B438" s="52">
        <v>100</v>
      </c>
      <c r="I438"/>
    </row>
    <row r="439" spans="1:9" ht="16">
      <c r="A439" s="45">
        <v>5</v>
      </c>
      <c r="B439" s="52">
        <v>50</v>
      </c>
      <c r="I439"/>
    </row>
    <row r="440" spans="1:9" ht="16">
      <c r="A440" s="45">
        <v>5</v>
      </c>
      <c r="B440" s="52">
        <v>50</v>
      </c>
      <c r="I440"/>
    </row>
    <row r="441" spans="1:9" ht="16">
      <c r="A441" s="45">
        <v>5</v>
      </c>
      <c r="B441" s="52">
        <v>50</v>
      </c>
      <c r="I441"/>
    </row>
    <row r="442" spans="1:9" ht="16">
      <c r="A442" s="45">
        <v>5</v>
      </c>
      <c r="B442" s="52">
        <v>50</v>
      </c>
      <c r="I442"/>
    </row>
    <row r="443" spans="1:9" ht="16">
      <c r="A443" s="45">
        <v>5</v>
      </c>
      <c r="B443" s="52">
        <v>50</v>
      </c>
      <c r="I443"/>
    </row>
    <row r="444" spans="1:9" ht="16">
      <c r="A444" s="45">
        <v>5</v>
      </c>
      <c r="B444" s="52">
        <v>100</v>
      </c>
      <c r="I444"/>
    </row>
    <row r="445" spans="1:9" ht="16">
      <c r="A445" s="45">
        <v>5</v>
      </c>
      <c r="B445" s="52">
        <v>50</v>
      </c>
      <c r="I445"/>
    </row>
    <row r="446" spans="1:9" ht="16">
      <c r="A446" s="45">
        <v>5</v>
      </c>
      <c r="B446" s="52">
        <v>50</v>
      </c>
      <c r="I446"/>
    </row>
    <row r="447" spans="1:9" ht="16">
      <c r="A447" s="45">
        <v>5</v>
      </c>
      <c r="B447" s="52">
        <v>50</v>
      </c>
      <c r="I447"/>
    </row>
    <row r="448" spans="1:9" ht="16">
      <c r="A448" s="45">
        <v>5</v>
      </c>
      <c r="B448" s="52">
        <v>50</v>
      </c>
      <c r="I448"/>
    </row>
    <row r="449" spans="1:9" ht="16">
      <c r="A449" s="45">
        <v>5</v>
      </c>
      <c r="B449" s="52">
        <v>100</v>
      </c>
      <c r="I449"/>
    </row>
    <row r="450" spans="1:9" ht="16">
      <c r="A450" s="45">
        <v>5</v>
      </c>
      <c r="B450" s="52">
        <v>50</v>
      </c>
      <c r="I450"/>
    </row>
    <row r="451" spans="1:9" ht="16">
      <c r="A451" s="45">
        <v>5</v>
      </c>
      <c r="B451" s="52">
        <v>50</v>
      </c>
      <c r="I451"/>
    </row>
    <row r="452" spans="1:9" ht="16">
      <c r="A452" s="45">
        <v>5</v>
      </c>
      <c r="B452" s="52">
        <v>50</v>
      </c>
      <c r="I452"/>
    </row>
    <row r="453" spans="1:9" ht="16">
      <c r="A453" s="45">
        <v>5</v>
      </c>
      <c r="B453" s="52">
        <v>50</v>
      </c>
      <c r="I453"/>
    </row>
    <row r="454" spans="1:9" ht="16">
      <c r="A454" s="45">
        <v>5</v>
      </c>
      <c r="B454" s="52">
        <v>100</v>
      </c>
      <c r="I454"/>
    </row>
    <row r="455" spans="1:9" ht="16">
      <c r="A455" s="45">
        <v>5</v>
      </c>
      <c r="B455" s="52">
        <v>50</v>
      </c>
      <c r="I455"/>
    </row>
    <row r="456" spans="1:9" ht="16">
      <c r="A456" s="45">
        <v>5</v>
      </c>
      <c r="B456" s="52">
        <v>50</v>
      </c>
      <c r="I456"/>
    </row>
    <row r="457" spans="1:9" ht="16">
      <c r="A457" s="45">
        <v>5</v>
      </c>
      <c r="B457" s="52">
        <v>50</v>
      </c>
      <c r="I457"/>
    </row>
    <row r="458" spans="1:9" ht="16">
      <c r="A458" s="45">
        <v>5</v>
      </c>
      <c r="B458" s="52">
        <v>50</v>
      </c>
      <c r="I458"/>
    </row>
    <row r="459" spans="1:9" ht="16">
      <c r="A459" s="45">
        <v>5</v>
      </c>
      <c r="B459" s="52">
        <v>50</v>
      </c>
      <c r="I459"/>
    </row>
    <row r="460" spans="1:9" ht="16">
      <c r="A460" s="45">
        <v>5</v>
      </c>
      <c r="B460" s="52">
        <v>50</v>
      </c>
      <c r="I460"/>
    </row>
    <row r="461" spans="1:9" ht="16">
      <c r="A461" s="45">
        <v>5</v>
      </c>
      <c r="B461" s="52">
        <v>50</v>
      </c>
      <c r="I461"/>
    </row>
    <row r="462" spans="1:9" ht="16">
      <c r="A462" s="45">
        <v>5</v>
      </c>
      <c r="B462" s="52">
        <v>50</v>
      </c>
      <c r="I462"/>
    </row>
    <row r="463" spans="1:9" ht="16">
      <c r="A463" s="45">
        <v>5</v>
      </c>
      <c r="B463" s="52">
        <v>100</v>
      </c>
      <c r="I463"/>
    </row>
    <row r="464" spans="1:9" ht="16">
      <c r="A464" s="45">
        <v>5</v>
      </c>
      <c r="B464" s="52">
        <v>100</v>
      </c>
      <c r="I464"/>
    </row>
    <row r="465" spans="1:9" ht="16">
      <c r="A465" s="45">
        <v>5</v>
      </c>
      <c r="B465" s="52">
        <v>100</v>
      </c>
      <c r="I465"/>
    </row>
    <row r="466" spans="1:9" ht="16">
      <c r="A466" s="45">
        <v>5</v>
      </c>
      <c r="B466" s="60">
        <v>100</v>
      </c>
      <c r="I466"/>
    </row>
    <row r="467" spans="1:9">
      <c r="A467"/>
      <c r="B467"/>
      <c r="I467"/>
    </row>
    <row r="468" spans="1:9" ht="16">
      <c r="A468" s="45">
        <v>5</v>
      </c>
      <c r="B468" s="52">
        <v>50</v>
      </c>
      <c r="I468"/>
    </row>
    <row r="469" spans="1:9" ht="16">
      <c r="A469" s="45">
        <v>5</v>
      </c>
      <c r="B469" s="52">
        <v>50</v>
      </c>
      <c r="I469"/>
    </row>
    <row r="470" spans="1:9" ht="16">
      <c r="A470" s="45">
        <v>5</v>
      </c>
      <c r="B470" s="52">
        <v>50</v>
      </c>
      <c r="I470"/>
    </row>
    <row r="471" spans="1:9" ht="16">
      <c r="A471" s="45">
        <v>5</v>
      </c>
      <c r="B471" s="52">
        <v>50</v>
      </c>
      <c r="I471"/>
    </row>
    <row r="472" spans="1:9" ht="16">
      <c r="A472" s="45">
        <v>5</v>
      </c>
      <c r="B472" s="52">
        <v>150</v>
      </c>
      <c r="I472"/>
    </row>
    <row r="473" spans="1:9" ht="16">
      <c r="A473" s="45">
        <v>5</v>
      </c>
      <c r="B473" s="52">
        <v>80</v>
      </c>
      <c r="I473"/>
    </row>
    <row r="474" spans="1:9" ht="16">
      <c r="A474" s="45">
        <v>5</v>
      </c>
      <c r="B474" s="52">
        <v>50</v>
      </c>
      <c r="I474"/>
    </row>
    <row r="475" spans="1:9" ht="16">
      <c r="A475" s="45">
        <v>5</v>
      </c>
      <c r="B475" s="52">
        <v>50</v>
      </c>
      <c r="I475"/>
    </row>
    <row r="476" spans="1:9" ht="16">
      <c r="A476" s="45">
        <v>5</v>
      </c>
      <c r="B476" s="52">
        <v>250</v>
      </c>
      <c r="I476"/>
    </row>
    <row r="477" spans="1:9" ht="16">
      <c r="A477" s="45">
        <v>5</v>
      </c>
      <c r="B477" s="52">
        <v>250</v>
      </c>
      <c r="I477"/>
    </row>
    <row r="478" spans="1:9" ht="16">
      <c r="A478" s="45">
        <v>5</v>
      </c>
      <c r="B478" s="52">
        <v>250</v>
      </c>
      <c r="I478"/>
    </row>
    <row r="479" spans="1:9" ht="16">
      <c r="A479" s="45">
        <v>5</v>
      </c>
      <c r="B479" s="52">
        <v>80</v>
      </c>
      <c r="I479"/>
    </row>
    <row r="480" spans="1:9" ht="16">
      <c r="A480" s="45">
        <v>5</v>
      </c>
      <c r="B480" s="52">
        <v>80</v>
      </c>
      <c r="I480"/>
    </row>
    <row r="481" spans="1:9" ht="16">
      <c r="A481" s="45">
        <v>5</v>
      </c>
      <c r="B481" s="52">
        <v>80</v>
      </c>
      <c r="I481"/>
    </row>
    <row r="482" spans="1:9" ht="16">
      <c r="A482" s="45">
        <v>5</v>
      </c>
      <c r="B482" s="52">
        <v>80</v>
      </c>
      <c r="I482"/>
    </row>
    <row r="483" spans="1:9" ht="16">
      <c r="A483" s="45">
        <v>5</v>
      </c>
      <c r="B483" s="52">
        <v>80</v>
      </c>
      <c r="I483"/>
    </row>
    <row r="484" spans="1:9" ht="16">
      <c r="A484" s="45">
        <v>5</v>
      </c>
      <c r="B484" s="52">
        <v>200</v>
      </c>
      <c r="I484"/>
    </row>
    <row r="485" spans="1:9" ht="16">
      <c r="A485" s="45">
        <v>5</v>
      </c>
      <c r="B485" s="52">
        <v>200</v>
      </c>
      <c r="I485"/>
    </row>
    <row r="486" spans="1:9" ht="16">
      <c r="A486" s="45">
        <v>5</v>
      </c>
      <c r="B486" s="52">
        <v>50</v>
      </c>
      <c r="I486"/>
    </row>
    <row r="487" spans="1:9" ht="16">
      <c r="A487" s="45">
        <v>5</v>
      </c>
      <c r="B487" s="52">
        <v>200</v>
      </c>
      <c r="I487"/>
    </row>
    <row r="488" spans="1:9" ht="16">
      <c r="A488" s="45">
        <v>5</v>
      </c>
      <c r="B488" s="52">
        <v>50</v>
      </c>
      <c r="I488"/>
    </row>
    <row r="489" spans="1:9" ht="16">
      <c r="A489" s="45">
        <v>5</v>
      </c>
      <c r="B489" s="52">
        <v>200</v>
      </c>
      <c r="I489"/>
    </row>
    <row r="490" spans="1:9" ht="16">
      <c r="A490" s="45">
        <v>5</v>
      </c>
      <c r="B490" s="52">
        <v>50</v>
      </c>
      <c r="I490"/>
    </row>
    <row r="491" spans="1:9" ht="16">
      <c r="A491" s="45">
        <v>5</v>
      </c>
      <c r="B491" s="52">
        <v>200</v>
      </c>
      <c r="I491"/>
    </row>
    <row r="492" spans="1:9" ht="16">
      <c r="A492" s="45">
        <v>5</v>
      </c>
      <c r="B492" s="52">
        <v>200</v>
      </c>
      <c r="I492"/>
    </row>
    <row r="493" spans="1:9" ht="16">
      <c r="A493" s="45">
        <v>5</v>
      </c>
      <c r="B493" s="52">
        <v>200</v>
      </c>
      <c r="I493"/>
    </row>
    <row r="494" spans="1:9" ht="16">
      <c r="A494" s="45">
        <v>5</v>
      </c>
      <c r="B494" s="52">
        <v>50</v>
      </c>
      <c r="I494"/>
    </row>
    <row r="495" spans="1:9" ht="16">
      <c r="A495" s="45">
        <v>5</v>
      </c>
      <c r="B495" s="52">
        <v>50</v>
      </c>
      <c r="I495"/>
    </row>
    <row r="496" spans="1:9" ht="16">
      <c r="A496" s="45">
        <v>5</v>
      </c>
      <c r="B496" s="52">
        <v>50</v>
      </c>
      <c r="I496"/>
    </row>
    <row r="497" spans="1:9" ht="16">
      <c r="A497" s="45">
        <v>5</v>
      </c>
      <c r="B497" s="52">
        <v>300</v>
      </c>
      <c r="I497"/>
    </row>
    <row r="498" spans="1:9" ht="16">
      <c r="A498" s="45">
        <v>5</v>
      </c>
      <c r="B498" s="52">
        <v>300</v>
      </c>
      <c r="I498"/>
    </row>
    <row r="499" spans="1:9" ht="16">
      <c r="A499" s="45">
        <v>5</v>
      </c>
      <c r="B499" s="52">
        <v>50</v>
      </c>
      <c r="I499"/>
    </row>
    <row r="500" spans="1:9" ht="16">
      <c r="A500" s="45">
        <v>5</v>
      </c>
      <c r="B500" s="52">
        <v>50</v>
      </c>
      <c r="I500"/>
    </row>
    <row r="501" spans="1:9" ht="16">
      <c r="A501" s="45">
        <v>5</v>
      </c>
      <c r="B501" s="52">
        <v>300</v>
      </c>
      <c r="I501"/>
    </row>
    <row r="502" spans="1:9" ht="17" thickBot="1">
      <c r="A502" s="45">
        <v>5</v>
      </c>
      <c r="B502" s="60">
        <v>300</v>
      </c>
      <c r="I502"/>
    </row>
    <row r="503" spans="1:9" ht="15">
      <c r="A503" s="46" t="s">
        <v>223</v>
      </c>
      <c r="B503" s="61"/>
      <c r="I503"/>
    </row>
    <row r="504" spans="1:9" ht="16">
      <c r="A504" s="45">
        <v>4</v>
      </c>
      <c r="B504" s="52">
        <v>80</v>
      </c>
      <c r="I504"/>
    </row>
    <row r="505" spans="1:9" ht="16">
      <c r="A505" s="45">
        <v>4</v>
      </c>
      <c r="B505" s="52">
        <v>80</v>
      </c>
      <c r="I505"/>
    </row>
    <row r="506" spans="1:9" ht="16">
      <c r="A506" s="45">
        <v>4</v>
      </c>
      <c r="B506" s="52">
        <v>100</v>
      </c>
      <c r="I506"/>
    </row>
    <row r="507" spans="1:9" ht="16">
      <c r="A507" s="45">
        <v>4</v>
      </c>
      <c r="B507" s="52">
        <v>50</v>
      </c>
      <c r="I507"/>
    </row>
    <row r="508" spans="1:9" ht="16">
      <c r="A508" s="45">
        <v>4</v>
      </c>
      <c r="B508" s="52">
        <v>100</v>
      </c>
      <c r="I508"/>
    </row>
    <row r="509" spans="1:9" ht="16">
      <c r="A509" s="45">
        <v>4</v>
      </c>
      <c r="B509" s="52">
        <v>50</v>
      </c>
      <c r="I509"/>
    </row>
    <row r="510" spans="1:9" ht="16">
      <c r="A510" s="45">
        <v>4</v>
      </c>
      <c r="B510" s="52">
        <v>50</v>
      </c>
      <c r="I510"/>
    </row>
    <row r="511" spans="1:9" ht="16">
      <c r="A511" s="45">
        <v>4</v>
      </c>
      <c r="B511" s="52">
        <v>50</v>
      </c>
      <c r="I511"/>
    </row>
    <row r="512" spans="1:9" ht="16">
      <c r="A512" s="45">
        <v>4</v>
      </c>
      <c r="B512" s="52">
        <v>50</v>
      </c>
      <c r="I512"/>
    </row>
    <row r="513" spans="1:9" ht="16">
      <c r="A513" s="45">
        <v>4</v>
      </c>
      <c r="B513" s="52">
        <v>50</v>
      </c>
      <c r="I513"/>
    </row>
    <row r="514" spans="1:9" ht="16">
      <c r="A514" s="45">
        <v>4</v>
      </c>
      <c r="B514" s="52">
        <v>50</v>
      </c>
      <c r="I514"/>
    </row>
    <row r="515" spans="1:9" ht="16">
      <c r="A515" s="45">
        <v>4</v>
      </c>
      <c r="B515" s="52">
        <v>50</v>
      </c>
      <c r="I515"/>
    </row>
    <row r="516" spans="1:9" ht="16">
      <c r="A516" s="45">
        <v>4</v>
      </c>
      <c r="B516" s="52">
        <v>50</v>
      </c>
      <c r="I516"/>
    </row>
    <row r="517" spans="1:9" ht="16">
      <c r="A517" s="45">
        <v>4</v>
      </c>
      <c r="B517" s="52">
        <v>80</v>
      </c>
      <c r="I517"/>
    </row>
    <row r="518" spans="1:9" ht="16">
      <c r="A518" s="45">
        <v>4</v>
      </c>
      <c r="B518" s="52">
        <v>80</v>
      </c>
      <c r="I518"/>
    </row>
    <row r="519" spans="1:9" ht="16">
      <c r="A519" s="45">
        <v>4</v>
      </c>
      <c r="B519" s="52">
        <v>80</v>
      </c>
      <c r="I519"/>
    </row>
    <row r="520" spans="1:9" ht="16">
      <c r="A520" s="45">
        <v>4</v>
      </c>
      <c r="B520" s="52">
        <v>150</v>
      </c>
      <c r="I520"/>
    </row>
    <row r="521" spans="1:9" ht="16">
      <c r="A521" s="45">
        <v>4</v>
      </c>
      <c r="B521" s="52">
        <v>150</v>
      </c>
      <c r="I521"/>
    </row>
    <row r="522" spans="1:9" ht="16">
      <c r="A522" s="45">
        <v>4</v>
      </c>
      <c r="B522" s="52">
        <v>80</v>
      </c>
      <c r="I522"/>
    </row>
    <row r="523" spans="1:9" ht="16">
      <c r="A523" s="45">
        <v>4</v>
      </c>
      <c r="B523" s="52">
        <v>80</v>
      </c>
      <c r="I523"/>
    </row>
    <row r="524" spans="1:9" ht="16">
      <c r="A524" s="45">
        <v>4</v>
      </c>
      <c r="B524" s="52">
        <v>80</v>
      </c>
      <c r="I524"/>
    </row>
    <row r="525" spans="1:9" ht="16">
      <c r="A525" s="45">
        <v>4</v>
      </c>
      <c r="B525" s="52">
        <v>80</v>
      </c>
      <c r="I525"/>
    </row>
    <row r="526" spans="1:9" ht="16">
      <c r="A526" s="45">
        <v>4</v>
      </c>
      <c r="B526" s="52">
        <v>80</v>
      </c>
      <c r="I526"/>
    </row>
    <row r="527" spans="1:9" ht="16">
      <c r="A527" s="45">
        <v>4</v>
      </c>
      <c r="B527" s="52">
        <v>80</v>
      </c>
      <c r="I527"/>
    </row>
    <row r="528" spans="1:9" ht="16">
      <c r="A528" s="45">
        <v>4</v>
      </c>
      <c r="B528" s="52">
        <v>80</v>
      </c>
      <c r="I528"/>
    </row>
    <row r="529" spans="1:9" ht="16">
      <c r="A529" s="45">
        <v>4</v>
      </c>
      <c r="B529" s="52">
        <v>80</v>
      </c>
      <c r="I529"/>
    </row>
    <row r="530" spans="1:9" ht="16">
      <c r="A530" s="45">
        <v>4</v>
      </c>
      <c r="B530" s="52">
        <v>80</v>
      </c>
      <c r="I530"/>
    </row>
    <row r="531" spans="1:9" ht="16">
      <c r="A531" s="45">
        <v>4</v>
      </c>
      <c r="B531" s="52">
        <v>80</v>
      </c>
      <c r="I531"/>
    </row>
    <row r="532" spans="1:9" ht="16">
      <c r="A532" s="45">
        <v>4</v>
      </c>
      <c r="B532" s="52">
        <v>80</v>
      </c>
      <c r="I532"/>
    </row>
    <row r="533" spans="1:9" ht="16">
      <c r="A533" s="45">
        <v>4</v>
      </c>
      <c r="B533" s="52">
        <v>80</v>
      </c>
      <c r="I533"/>
    </row>
    <row r="534" spans="1:9" ht="16">
      <c r="A534" s="45">
        <v>4</v>
      </c>
      <c r="B534" s="52">
        <v>80</v>
      </c>
      <c r="I534"/>
    </row>
    <row r="535" spans="1:9" ht="16">
      <c r="A535" s="45">
        <v>4</v>
      </c>
      <c r="B535" s="52">
        <v>80</v>
      </c>
      <c r="I535"/>
    </row>
    <row r="536" spans="1:9" ht="16">
      <c r="A536" s="45">
        <v>4</v>
      </c>
      <c r="B536" s="52">
        <v>80</v>
      </c>
      <c r="I536"/>
    </row>
    <row r="537" spans="1:9" ht="16">
      <c r="A537" s="45">
        <v>4</v>
      </c>
      <c r="B537" s="52">
        <v>80</v>
      </c>
      <c r="I537"/>
    </row>
    <row r="538" spans="1:9" ht="16">
      <c r="A538" s="45">
        <v>4</v>
      </c>
      <c r="B538" s="52">
        <v>150</v>
      </c>
      <c r="I538"/>
    </row>
    <row r="539" spans="1:9" ht="16">
      <c r="A539" s="45">
        <v>4</v>
      </c>
      <c r="B539" s="52">
        <v>150</v>
      </c>
      <c r="I539"/>
    </row>
    <row r="540" spans="1:9" ht="16">
      <c r="A540" s="45">
        <v>4</v>
      </c>
      <c r="B540" s="52">
        <v>150</v>
      </c>
      <c r="I540"/>
    </row>
    <row r="541" spans="1:9" ht="16">
      <c r="A541" s="45">
        <v>4</v>
      </c>
      <c r="B541" s="52">
        <v>150</v>
      </c>
      <c r="I541"/>
    </row>
    <row r="542" spans="1:9" ht="16">
      <c r="A542" s="45">
        <v>4</v>
      </c>
      <c r="B542" s="52">
        <v>80</v>
      </c>
      <c r="I542"/>
    </row>
    <row r="543" spans="1:9" ht="16">
      <c r="A543" s="45">
        <v>4</v>
      </c>
      <c r="B543" s="52">
        <v>80</v>
      </c>
      <c r="I543"/>
    </row>
    <row r="544" spans="1:9" ht="16">
      <c r="A544" s="45">
        <v>4</v>
      </c>
      <c r="B544" s="52">
        <v>80</v>
      </c>
      <c r="I544"/>
    </row>
    <row r="545" spans="1:9" ht="16">
      <c r="A545" s="45">
        <v>4</v>
      </c>
      <c r="B545" s="52">
        <v>80</v>
      </c>
      <c r="I545"/>
    </row>
    <row r="546" spans="1:9" ht="16">
      <c r="A546" s="45">
        <v>4</v>
      </c>
      <c r="B546" s="52">
        <v>50</v>
      </c>
      <c r="I546"/>
    </row>
    <row r="547" spans="1:9" ht="16">
      <c r="A547" s="45">
        <v>4</v>
      </c>
      <c r="B547" s="52">
        <v>50</v>
      </c>
      <c r="I547"/>
    </row>
    <row r="548" spans="1:9" ht="16">
      <c r="A548" s="45">
        <v>4</v>
      </c>
      <c r="B548" s="52">
        <v>100</v>
      </c>
      <c r="I548"/>
    </row>
    <row r="549" spans="1:9" ht="16">
      <c r="A549" s="45">
        <v>4</v>
      </c>
      <c r="B549" s="52">
        <v>100</v>
      </c>
      <c r="I549"/>
    </row>
    <row r="550" spans="1:9" ht="16">
      <c r="A550" s="45">
        <v>4</v>
      </c>
      <c r="B550" s="52">
        <v>50</v>
      </c>
      <c r="I550"/>
    </row>
    <row r="551" spans="1:9" ht="16">
      <c r="A551" s="45">
        <v>4</v>
      </c>
      <c r="B551" s="52">
        <v>80</v>
      </c>
      <c r="I551"/>
    </row>
    <row r="552" spans="1:9" ht="16">
      <c r="A552" s="45">
        <v>4</v>
      </c>
      <c r="B552" s="52">
        <v>80</v>
      </c>
      <c r="I552"/>
    </row>
    <row r="553" spans="1:9" ht="16">
      <c r="A553" s="45">
        <v>4</v>
      </c>
      <c r="B553" s="52">
        <v>80</v>
      </c>
      <c r="I553"/>
    </row>
    <row r="554" spans="1:9" ht="16">
      <c r="A554" s="45">
        <v>4</v>
      </c>
      <c r="B554" s="52">
        <v>80</v>
      </c>
      <c r="I554"/>
    </row>
    <row r="555" spans="1:9" ht="16">
      <c r="A555" s="45">
        <v>4</v>
      </c>
      <c r="B555" s="52">
        <v>100</v>
      </c>
      <c r="I555"/>
    </row>
    <row r="556" spans="1:9" ht="16">
      <c r="A556" s="45">
        <v>4</v>
      </c>
      <c r="B556" s="52">
        <v>150</v>
      </c>
      <c r="I556"/>
    </row>
    <row r="557" spans="1:9" ht="16">
      <c r="A557" s="45">
        <v>4</v>
      </c>
      <c r="B557" s="52">
        <v>150</v>
      </c>
      <c r="I557"/>
    </row>
    <row r="558" spans="1:9" ht="16">
      <c r="A558" s="45">
        <v>4</v>
      </c>
      <c r="B558" s="52">
        <v>150</v>
      </c>
      <c r="I558"/>
    </row>
    <row r="559" spans="1:9" ht="16">
      <c r="A559" s="45">
        <v>4</v>
      </c>
      <c r="B559" s="52">
        <v>80</v>
      </c>
      <c r="I559"/>
    </row>
    <row r="560" spans="1:9" ht="16">
      <c r="A560" s="45">
        <v>4</v>
      </c>
      <c r="B560" s="52">
        <v>80</v>
      </c>
      <c r="I560"/>
    </row>
    <row r="561" spans="1:9" ht="16">
      <c r="A561" s="45">
        <v>4</v>
      </c>
      <c r="B561" s="52">
        <v>80</v>
      </c>
      <c r="I561"/>
    </row>
    <row r="562" spans="1:9" ht="16">
      <c r="A562" s="45">
        <v>4</v>
      </c>
      <c r="B562" s="52">
        <v>80</v>
      </c>
      <c r="I562"/>
    </row>
    <row r="563" spans="1:9" ht="16">
      <c r="A563" s="45">
        <v>4</v>
      </c>
      <c r="B563" s="52">
        <v>50</v>
      </c>
      <c r="I563"/>
    </row>
    <row r="564" spans="1:9" ht="16">
      <c r="A564" s="45">
        <v>4</v>
      </c>
      <c r="B564" s="52">
        <v>50</v>
      </c>
      <c r="I564"/>
    </row>
    <row r="565" spans="1:9" ht="16">
      <c r="A565" s="45">
        <v>4</v>
      </c>
      <c r="B565" s="52">
        <v>50</v>
      </c>
      <c r="I565"/>
    </row>
    <row r="566" spans="1:9" ht="16">
      <c r="A566" s="45">
        <v>4</v>
      </c>
      <c r="B566" s="52">
        <v>50</v>
      </c>
      <c r="I566"/>
    </row>
    <row r="567" spans="1:9" ht="16">
      <c r="A567" s="45">
        <v>4</v>
      </c>
      <c r="B567" s="52">
        <v>50</v>
      </c>
      <c r="I567"/>
    </row>
    <row r="568" spans="1:9" ht="16">
      <c r="A568" s="45">
        <v>4</v>
      </c>
      <c r="B568" s="52">
        <v>50</v>
      </c>
      <c r="I568"/>
    </row>
    <row r="569" spans="1:9" ht="16">
      <c r="A569" s="45">
        <v>4</v>
      </c>
      <c r="B569" s="52">
        <v>50</v>
      </c>
      <c r="I569"/>
    </row>
    <row r="570" spans="1:9" ht="16">
      <c r="A570" s="45">
        <v>4</v>
      </c>
      <c r="B570" s="52">
        <v>50</v>
      </c>
      <c r="I570"/>
    </row>
    <row r="571" spans="1:9" ht="16">
      <c r="A571" s="45">
        <v>4</v>
      </c>
      <c r="B571" s="52">
        <v>80</v>
      </c>
      <c r="I571"/>
    </row>
    <row r="572" spans="1:9" ht="16">
      <c r="A572" s="45">
        <v>4</v>
      </c>
      <c r="B572" s="52">
        <v>50</v>
      </c>
      <c r="I572"/>
    </row>
    <row r="573" spans="1:9" ht="16">
      <c r="A573" s="45">
        <v>4</v>
      </c>
      <c r="B573" s="52">
        <v>50</v>
      </c>
      <c r="I573"/>
    </row>
    <row r="574" spans="1:9" ht="16">
      <c r="A574" s="45">
        <v>4</v>
      </c>
      <c r="B574" s="52">
        <v>50</v>
      </c>
      <c r="I574"/>
    </row>
    <row r="575" spans="1:9" ht="16">
      <c r="A575" s="45">
        <v>4</v>
      </c>
      <c r="B575" s="52">
        <v>50</v>
      </c>
      <c r="I575"/>
    </row>
    <row r="576" spans="1:9" ht="16">
      <c r="A576" s="45">
        <v>4</v>
      </c>
      <c r="B576" s="52">
        <v>50</v>
      </c>
      <c r="I576"/>
    </row>
    <row r="577" spans="1:9" ht="16">
      <c r="A577" s="45">
        <v>4</v>
      </c>
      <c r="B577" s="52">
        <v>50</v>
      </c>
      <c r="I577"/>
    </row>
    <row r="578" spans="1:9" ht="16">
      <c r="A578" s="45">
        <v>4</v>
      </c>
      <c r="B578" s="52">
        <v>50</v>
      </c>
      <c r="I578"/>
    </row>
    <row r="579" spans="1:9" ht="16">
      <c r="A579" s="45">
        <v>4</v>
      </c>
      <c r="B579" s="52">
        <v>50</v>
      </c>
      <c r="I579"/>
    </row>
    <row r="580" spans="1:9" ht="16">
      <c r="A580" s="45">
        <v>4</v>
      </c>
      <c r="B580" s="52">
        <v>50</v>
      </c>
      <c r="I580"/>
    </row>
    <row r="581" spans="1:9" ht="16">
      <c r="A581" s="45">
        <v>4</v>
      </c>
      <c r="B581" s="52">
        <v>50</v>
      </c>
      <c r="I581"/>
    </row>
    <row r="582" spans="1:9" ht="16">
      <c r="A582" s="45">
        <v>4</v>
      </c>
      <c r="B582" s="52">
        <v>50</v>
      </c>
      <c r="I582"/>
    </row>
    <row r="583" spans="1:9" ht="16">
      <c r="A583" s="45">
        <v>4</v>
      </c>
      <c r="B583" s="52">
        <v>50</v>
      </c>
      <c r="I583"/>
    </row>
    <row r="584" spans="1:9" ht="16">
      <c r="A584" s="45">
        <v>4</v>
      </c>
      <c r="B584" s="52">
        <v>50</v>
      </c>
      <c r="I584"/>
    </row>
    <row r="585" spans="1:9" ht="16">
      <c r="A585" s="45">
        <v>4</v>
      </c>
      <c r="B585" s="52">
        <v>50</v>
      </c>
      <c r="I585"/>
    </row>
    <row r="586" spans="1:9" ht="16">
      <c r="A586" s="45">
        <v>4</v>
      </c>
      <c r="B586" s="52">
        <v>50</v>
      </c>
      <c r="I586"/>
    </row>
    <row r="587" spans="1:9" ht="16">
      <c r="A587" s="45">
        <v>4</v>
      </c>
      <c r="B587" s="52">
        <v>50</v>
      </c>
      <c r="I587"/>
    </row>
    <row r="588" spans="1:9" ht="16">
      <c r="A588" s="45">
        <v>4</v>
      </c>
      <c r="B588" s="52">
        <v>50</v>
      </c>
      <c r="I588"/>
    </row>
    <row r="589" spans="1:9" ht="16">
      <c r="A589" s="45">
        <v>4</v>
      </c>
      <c r="B589" s="52">
        <v>50</v>
      </c>
      <c r="I589"/>
    </row>
    <row r="590" spans="1:9" ht="16">
      <c r="A590" s="45">
        <v>4</v>
      </c>
      <c r="B590" s="52">
        <v>50</v>
      </c>
      <c r="I590"/>
    </row>
    <row r="591" spans="1:9" ht="16">
      <c r="A591" s="45">
        <v>4</v>
      </c>
      <c r="B591" s="52">
        <v>80</v>
      </c>
      <c r="I591"/>
    </row>
    <row r="592" spans="1:9" ht="16">
      <c r="A592" s="45">
        <v>4</v>
      </c>
      <c r="B592" s="52">
        <v>100</v>
      </c>
      <c r="I592"/>
    </row>
    <row r="593" spans="1:9" ht="16">
      <c r="A593" s="45">
        <v>4</v>
      </c>
      <c r="B593" s="52">
        <v>100</v>
      </c>
      <c r="I593"/>
    </row>
    <row r="594" spans="1:9" ht="16">
      <c r="A594" s="45">
        <v>4</v>
      </c>
      <c r="B594" s="52">
        <v>400</v>
      </c>
      <c r="I594"/>
    </row>
    <row r="595" spans="1:9" ht="16">
      <c r="A595" s="45">
        <v>4</v>
      </c>
      <c r="B595" s="52">
        <v>150</v>
      </c>
      <c r="I595"/>
    </row>
    <row r="596" spans="1:9" ht="16">
      <c r="A596" s="45">
        <v>4</v>
      </c>
      <c r="B596" s="52">
        <v>150</v>
      </c>
      <c r="I596"/>
    </row>
    <row r="597" spans="1:9" ht="17" thickBot="1">
      <c r="A597" s="45">
        <v>4</v>
      </c>
      <c r="B597" s="54">
        <v>80</v>
      </c>
      <c r="I597"/>
    </row>
    <row r="598" spans="1:9">
      <c r="A598"/>
      <c r="B598"/>
      <c r="I598"/>
    </row>
    <row r="599" spans="1:9" ht="16">
      <c r="A599" s="45">
        <v>4</v>
      </c>
      <c r="B599" s="52">
        <v>80</v>
      </c>
      <c r="I599"/>
    </row>
    <row r="600" spans="1:9" ht="16">
      <c r="A600" s="45">
        <v>4</v>
      </c>
      <c r="B600" s="52">
        <v>50</v>
      </c>
      <c r="I600"/>
    </row>
    <row r="601" spans="1:9" ht="16">
      <c r="A601" s="45">
        <v>4</v>
      </c>
      <c r="B601" s="52">
        <v>50</v>
      </c>
      <c r="I601"/>
    </row>
    <row r="602" spans="1:9" ht="16">
      <c r="A602" s="45">
        <v>4</v>
      </c>
      <c r="B602" s="52">
        <v>50</v>
      </c>
      <c r="I602"/>
    </row>
    <row r="603" spans="1:9" ht="16">
      <c r="A603" s="45">
        <v>4</v>
      </c>
      <c r="B603" s="52">
        <v>50</v>
      </c>
      <c r="I603"/>
    </row>
    <row r="604" spans="1:9" ht="16">
      <c r="A604" s="45">
        <v>4</v>
      </c>
      <c r="B604" s="52">
        <v>50</v>
      </c>
      <c r="I604"/>
    </row>
    <row r="605" spans="1:9" ht="16">
      <c r="A605" s="45">
        <v>4</v>
      </c>
      <c r="B605" s="52">
        <v>50</v>
      </c>
      <c r="I605"/>
    </row>
    <row r="606" spans="1:9" ht="16">
      <c r="A606" s="45">
        <v>4</v>
      </c>
      <c r="B606" s="52">
        <v>50</v>
      </c>
      <c r="I606"/>
    </row>
    <row r="607" spans="1:9" ht="16">
      <c r="A607" s="45">
        <v>4</v>
      </c>
      <c r="B607" s="52">
        <v>100</v>
      </c>
      <c r="I607"/>
    </row>
    <row r="608" spans="1:9" ht="16">
      <c r="A608" s="45">
        <v>4</v>
      </c>
      <c r="B608" s="52">
        <v>100</v>
      </c>
      <c r="I608"/>
    </row>
    <row r="609" spans="1:9" ht="16">
      <c r="A609" s="45">
        <v>4</v>
      </c>
      <c r="B609" s="52">
        <v>50</v>
      </c>
      <c r="I609"/>
    </row>
    <row r="610" spans="1:9" ht="16">
      <c r="A610" s="45">
        <v>4</v>
      </c>
      <c r="B610" s="52">
        <v>80</v>
      </c>
      <c r="I610"/>
    </row>
    <row r="611" spans="1:9" ht="16">
      <c r="A611" s="45">
        <v>4</v>
      </c>
      <c r="B611" s="52">
        <v>50</v>
      </c>
      <c r="I611"/>
    </row>
    <row r="612" spans="1:9" ht="16">
      <c r="A612" s="45">
        <v>4</v>
      </c>
      <c r="B612" s="52">
        <v>50</v>
      </c>
      <c r="I612"/>
    </row>
    <row r="613" spans="1:9" ht="16">
      <c r="A613" s="45">
        <v>4</v>
      </c>
      <c r="B613" s="52">
        <v>50</v>
      </c>
      <c r="I613"/>
    </row>
    <row r="614" spans="1:9" ht="16">
      <c r="A614" s="45">
        <v>4</v>
      </c>
      <c r="B614" s="52">
        <v>80</v>
      </c>
      <c r="I614"/>
    </row>
    <row r="615" spans="1:9" ht="16">
      <c r="A615" s="45">
        <v>4</v>
      </c>
      <c r="B615" s="52">
        <v>50</v>
      </c>
      <c r="I615"/>
    </row>
    <row r="616" spans="1:9" ht="16">
      <c r="A616" s="45">
        <v>4</v>
      </c>
      <c r="B616" s="52">
        <v>50</v>
      </c>
      <c r="I616"/>
    </row>
    <row r="617" spans="1:9" ht="16">
      <c r="A617" s="45">
        <v>4</v>
      </c>
      <c r="B617" s="52">
        <v>50</v>
      </c>
      <c r="I617"/>
    </row>
    <row r="618" spans="1:9" ht="17" thickBot="1">
      <c r="A618" s="45">
        <v>4</v>
      </c>
      <c r="B618" s="54">
        <v>80</v>
      </c>
      <c r="I61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F129"/>
  <sheetViews>
    <sheetView zoomScale="70" zoomScaleNormal="70" workbookViewId="0">
      <pane xSplit="1" ySplit="8" topLeftCell="B110" activePane="bottomRight" state="frozen"/>
      <selection activeCell="E89" sqref="E89"/>
      <selection pane="topRight" activeCell="E89" sqref="E89"/>
      <selection pane="bottomLeft" activeCell="E89" sqref="E89"/>
      <selection pane="bottomRight" activeCell="E130" sqref="E130"/>
    </sheetView>
  </sheetViews>
  <sheetFormatPr baseColWidth="10" defaultColWidth="9" defaultRowHeight="30.75" customHeight="1"/>
  <cols>
    <col min="1" max="1" width="9.83203125" style="23" customWidth="1"/>
    <col min="2" max="2" width="29.83203125" style="23" customWidth="1"/>
    <col min="3" max="3" width="15.33203125" style="23" customWidth="1"/>
    <col min="4" max="4" width="13.33203125" style="23" customWidth="1"/>
    <col min="5" max="5" width="9" style="23" customWidth="1"/>
    <col min="6" max="232" width="9" style="23"/>
    <col min="233" max="233" width="23.6640625" style="23" customWidth="1"/>
    <col min="234" max="234" width="16.33203125" style="23" customWidth="1"/>
    <col min="235" max="235" width="20.33203125" style="23" customWidth="1"/>
    <col min="236" max="236" width="14.83203125" style="23" customWidth="1"/>
    <col min="237" max="488" width="9" style="23"/>
    <col min="489" max="489" width="23.6640625" style="23" customWidth="1"/>
    <col min="490" max="490" width="16.33203125" style="23" customWidth="1"/>
    <col min="491" max="491" width="20.33203125" style="23" customWidth="1"/>
    <col min="492" max="492" width="14.83203125" style="23" customWidth="1"/>
    <col min="493" max="744" width="9" style="23"/>
    <col min="745" max="745" width="23.6640625" style="23" customWidth="1"/>
    <col min="746" max="746" width="16.33203125" style="23" customWidth="1"/>
    <col min="747" max="747" width="20.33203125" style="23" customWidth="1"/>
    <col min="748" max="748" width="14.83203125" style="23" customWidth="1"/>
    <col min="749" max="1000" width="9" style="23"/>
    <col min="1001" max="1001" width="23.6640625" style="23" customWidth="1"/>
    <col min="1002" max="1002" width="16.33203125" style="23" customWidth="1"/>
    <col min="1003" max="1003" width="20.33203125" style="23" customWidth="1"/>
    <col min="1004" max="1004" width="14.83203125" style="23" customWidth="1"/>
    <col min="1005" max="1256" width="9" style="23"/>
    <col min="1257" max="1257" width="23.6640625" style="23" customWidth="1"/>
    <col min="1258" max="1258" width="16.33203125" style="23" customWidth="1"/>
    <col min="1259" max="1259" width="20.33203125" style="23" customWidth="1"/>
    <col min="1260" max="1260" width="14.83203125" style="23" customWidth="1"/>
    <col min="1261" max="1512" width="9" style="23"/>
    <col min="1513" max="1513" width="23.6640625" style="23" customWidth="1"/>
    <col min="1514" max="1514" width="16.33203125" style="23" customWidth="1"/>
    <col min="1515" max="1515" width="20.33203125" style="23" customWidth="1"/>
    <col min="1516" max="1516" width="14.83203125" style="23" customWidth="1"/>
    <col min="1517" max="1768" width="9" style="23"/>
    <col min="1769" max="1769" width="23.6640625" style="23" customWidth="1"/>
    <col min="1770" max="1770" width="16.33203125" style="23" customWidth="1"/>
    <col min="1771" max="1771" width="20.33203125" style="23" customWidth="1"/>
    <col min="1772" max="1772" width="14.83203125" style="23" customWidth="1"/>
    <col min="1773" max="2024" width="9" style="23"/>
    <col min="2025" max="2025" width="23.6640625" style="23" customWidth="1"/>
    <col min="2026" max="2026" width="16.33203125" style="23" customWidth="1"/>
    <col min="2027" max="2027" width="20.33203125" style="23" customWidth="1"/>
    <col min="2028" max="2028" width="14.83203125" style="23" customWidth="1"/>
    <col min="2029" max="2280" width="9" style="23"/>
    <col min="2281" max="2281" width="23.6640625" style="23" customWidth="1"/>
    <col min="2282" max="2282" width="16.33203125" style="23" customWidth="1"/>
    <col min="2283" max="2283" width="20.33203125" style="23" customWidth="1"/>
    <col min="2284" max="2284" width="14.83203125" style="23" customWidth="1"/>
    <col min="2285" max="2536" width="9" style="23"/>
    <col min="2537" max="2537" width="23.6640625" style="23" customWidth="1"/>
    <col min="2538" max="2538" width="16.33203125" style="23" customWidth="1"/>
    <col min="2539" max="2539" width="20.33203125" style="23" customWidth="1"/>
    <col min="2540" max="2540" width="14.83203125" style="23" customWidth="1"/>
    <col min="2541" max="2792" width="9" style="23"/>
    <col min="2793" max="2793" width="23.6640625" style="23" customWidth="1"/>
    <col min="2794" max="2794" width="16.33203125" style="23" customWidth="1"/>
    <col min="2795" max="2795" width="20.33203125" style="23" customWidth="1"/>
    <col min="2796" max="2796" width="14.83203125" style="23" customWidth="1"/>
    <col min="2797" max="3048" width="9" style="23"/>
    <col min="3049" max="3049" width="23.6640625" style="23" customWidth="1"/>
    <col min="3050" max="3050" width="16.33203125" style="23" customWidth="1"/>
    <col min="3051" max="3051" width="20.33203125" style="23" customWidth="1"/>
    <col min="3052" max="3052" width="14.83203125" style="23" customWidth="1"/>
    <col min="3053" max="3304" width="9" style="23"/>
    <col min="3305" max="3305" width="23.6640625" style="23" customWidth="1"/>
    <col min="3306" max="3306" width="16.33203125" style="23" customWidth="1"/>
    <col min="3307" max="3307" width="20.33203125" style="23" customWidth="1"/>
    <col min="3308" max="3308" width="14.83203125" style="23" customWidth="1"/>
    <col min="3309" max="3560" width="9" style="23"/>
    <col min="3561" max="3561" width="23.6640625" style="23" customWidth="1"/>
    <col min="3562" max="3562" width="16.33203125" style="23" customWidth="1"/>
    <col min="3563" max="3563" width="20.33203125" style="23" customWidth="1"/>
    <col min="3564" max="3564" width="14.83203125" style="23" customWidth="1"/>
    <col min="3565" max="3816" width="9" style="23"/>
    <col min="3817" max="3817" width="23.6640625" style="23" customWidth="1"/>
    <col min="3818" max="3818" width="16.33203125" style="23" customWidth="1"/>
    <col min="3819" max="3819" width="20.33203125" style="23" customWidth="1"/>
    <col min="3820" max="3820" width="14.83203125" style="23" customWidth="1"/>
    <col min="3821" max="4072" width="9" style="23"/>
    <col min="4073" max="4073" width="23.6640625" style="23" customWidth="1"/>
    <col min="4074" max="4074" width="16.33203125" style="23" customWidth="1"/>
    <col min="4075" max="4075" width="20.33203125" style="23" customWidth="1"/>
    <col min="4076" max="4076" width="14.83203125" style="23" customWidth="1"/>
    <col min="4077" max="4328" width="9" style="23"/>
    <col min="4329" max="4329" width="23.6640625" style="23" customWidth="1"/>
    <col min="4330" max="4330" width="16.33203125" style="23" customWidth="1"/>
    <col min="4331" max="4331" width="20.33203125" style="23" customWidth="1"/>
    <col min="4332" max="4332" width="14.83203125" style="23" customWidth="1"/>
    <col min="4333" max="4584" width="9" style="23"/>
    <col min="4585" max="4585" width="23.6640625" style="23" customWidth="1"/>
    <col min="4586" max="4586" width="16.33203125" style="23" customWidth="1"/>
    <col min="4587" max="4587" width="20.33203125" style="23" customWidth="1"/>
    <col min="4588" max="4588" width="14.83203125" style="23" customWidth="1"/>
    <col min="4589" max="4840" width="9" style="23"/>
    <col min="4841" max="4841" width="23.6640625" style="23" customWidth="1"/>
    <col min="4842" max="4842" width="16.33203125" style="23" customWidth="1"/>
    <col min="4843" max="4843" width="20.33203125" style="23" customWidth="1"/>
    <col min="4844" max="4844" width="14.83203125" style="23" customWidth="1"/>
    <col min="4845" max="5096" width="9" style="23"/>
    <col min="5097" max="5097" width="23.6640625" style="23" customWidth="1"/>
    <col min="5098" max="5098" width="16.33203125" style="23" customWidth="1"/>
    <col min="5099" max="5099" width="20.33203125" style="23" customWidth="1"/>
    <col min="5100" max="5100" width="14.83203125" style="23" customWidth="1"/>
    <col min="5101" max="5352" width="9" style="23"/>
    <col min="5353" max="5353" width="23.6640625" style="23" customWidth="1"/>
    <col min="5354" max="5354" width="16.33203125" style="23" customWidth="1"/>
    <col min="5355" max="5355" width="20.33203125" style="23" customWidth="1"/>
    <col min="5356" max="5356" width="14.83203125" style="23" customWidth="1"/>
    <col min="5357" max="5608" width="9" style="23"/>
    <col min="5609" max="5609" width="23.6640625" style="23" customWidth="1"/>
    <col min="5610" max="5610" width="16.33203125" style="23" customWidth="1"/>
    <col min="5611" max="5611" width="20.33203125" style="23" customWidth="1"/>
    <col min="5612" max="5612" width="14.83203125" style="23" customWidth="1"/>
    <col min="5613" max="5864" width="9" style="23"/>
    <col min="5865" max="5865" width="23.6640625" style="23" customWidth="1"/>
    <col min="5866" max="5866" width="16.33203125" style="23" customWidth="1"/>
    <col min="5867" max="5867" width="20.33203125" style="23" customWidth="1"/>
    <col min="5868" max="5868" width="14.83203125" style="23" customWidth="1"/>
    <col min="5869" max="6120" width="9" style="23"/>
    <col min="6121" max="6121" width="23.6640625" style="23" customWidth="1"/>
    <col min="6122" max="6122" width="16.33203125" style="23" customWidth="1"/>
    <col min="6123" max="6123" width="20.33203125" style="23" customWidth="1"/>
    <col min="6124" max="6124" width="14.83203125" style="23" customWidth="1"/>
    <col min="6125" max="6376" width="9" style="23"/>
    <col min="6377" max="6377" width="23.6640625" style="23" customWidth="1"/>
    <col min="6378" max="6378" width="16.33203125" style="23" customWidth="1"/>
    <col min="6379" max="6379" width="20.33203125" style="23" customWidth="1"/>
    <col min="6380" max="6380" width="14.83203125" style="23" customWidth="1"/>
    <col min="6381" max="6632" width="9" style="23"/>
    <col min="6633" max="6633" width="23.6640625" style="23" customWidth="1"/>
    <col min="6634" max="6634" width="16.33203125" style="23" customWidth="1"/>
    <col min="6635" max="6635" width="20.33203125" style="23" customWidth="1"/>
    <col min="6636" max="6636" width="14.83203125" style="23" customWidth="1"/>
    <col min="6637" max="6888" width="9" style="23"/>
    <col min="6889" max="6889" width="23.6640625" style="23" customWidth="1"/>
    <col min="6890" max="6890" width="16.33203125" style="23" customWidth="1"/>
    <col min="6891" max="6891" width="20.33203125" style="23" customWidth="1"/>
    <col min="6892" max="6892" width="14.83203125" style="23" customWidth="1"/>
    <col min="6893" max="7144" width="9" style="23"/>
    <col min="7145" max="7145" width="23.6640625" style="23" customWidth="1"/>
    <col min="7146" max="7146" width="16.33203125" style="23" customWidth="1"/>
    <col min="7147" max="7147" width="20.33203125" style="23" customWidth="1"/>
    <col min="7148" max="7148" width="14.83203125" style="23" customWidth="1"/>
    <col min="7149" max="7400" width="9" style="23"/>
    <col min="7401" max="7401" width="23.6640625" style="23" customWidth="1"/>
    <col min="7402" max="7402" width="16.33203125" style="23" customWidth="1"/>
    <col min="7403" max="7403" width="20.33203125" style="23" customWidth="1"/>
    <col min="7404" max="7404" width="14.83203125" style="23" customWidth="1"/>
    <col min="7405" max="7656" width="9" style="23"/>
    <col min="7657" max="7657" width="23.6640625" style="23" customWidth="1"/>
    <col min="7658" max="7658" width="16.33203125" style="23" customWidth="1"/>
    <col min="7659" max="7659" width="20.33203125" style="23" customWidth="1"/>
    <col min="7660" max="7660" width="14.83203125" style="23" customWidth="1"/>
    <col min="7661" max="7912" width="9" style="23"/>
    <col min="7913" max="7913" width="23.6640625" style="23" customWidth="1"/>
    <col min="7914" max="7914" width="16.33203125" style="23" customWidth="1"/>
    <col min="7915" max="7915" width="20.33203125" style="23" customWidth="1"/>
    <col min="7916" max="7916" width="14.83203125" style="23" customWidth="1"/>
    <col min="7917" max="8168" width="9" style="23"/>
    <col min="8169" max="8169" width="23.6640625" style="23" customWidth="1"/>
    <col min="8170" max="8170" width="16.33203125" style="23" customWidth="1"/>
    <col min="8171" max="8171" width="20.33203125" style="23" customWidth="1"/>
    <col min="8172" max="8172" width="14.83203125" style="23" customWidth="1"/>
    <col min="8173" max="8424" width="9" style="23"/>
    <col min="8425" max="8425" width="23.6640625" style="23" customWidth="1"/>
    <col min="8426" max="8426" width="16.33203125" style="23" customWidth="1"/>
    <col min="8427" max="8427" width="20.33203125" style="23" customWidth="1"/>
    <col min="8428" max="8428" width="14.83203125" style="23" customWidth="1"/>
    <col min="8429" max="8680" width="9" style="23"/>
    <col min="8681" max="8681" width="23.6640625" style="23" customWidth="1"/>
    <col min="8682" max="8682" width="16.33203125" style="23" customWidth="1"/>
    <col min="8683" max="8683" width="20.33203125" style="23" customWidth="1"/>
    <col min="8684" max="8684" width="14.83203125" style="23" customWidth="1"/>
    <col min="8685" max="8936" width="9" style="23"/>
    <col min="8937" max="8937" width="23.6640625" style="23" customWidth="1"/>
    <col min="8938" max="8938" width="16.33203125" style="23" customWidth="1"/>
    <col min="8939" max="8939" width="20.33203125" style="23" customWidth="1"/>
    <col min="8940" max="8940" width="14.83203125" style="23" customWidth="1"/>
    <col min="8941" max="9192" width="9" style="23"/>
    <col min="9193" max="9193" width="23.6640625" style="23" customWidth="1"/>
    <col min="9194" max="9194" width="16.33203125" style="23" customWidth="1"/>
    <col min="9195" max="9195" width="20.33203125" style="23" customWidth="1"/>
    <col min="9196" max="9196" width="14.83203125" style="23" customWidth="1"/>
    <col min="9197" max="9448" width="9" style="23"/>
    <col min="9449" max="9449" width="23.6640625" style="23" customWidth="1"/>
    <col min="9450" max="9450" width="16.33203125" style="23" customWidth="1"/>
    <col min="9451" max="9451" width="20.33203125" style="23" customWidth="1"/>
    <col min="9452" max="9452" width="14.83203125" style="23" customWidth="1"/>
    <col min="9453" max="9704" width="9" style="23"/>
    <col min="9705" max="9705" width="23.6640625" style="23" customWidth="1"/>
    <col min="9706" max="9706" width="16.33203125" style="23" customWidth="1"/>
    <col min="9707" max="9707" width="20.33203125" style="23" customWidth="1"/>
    <col min="9708" max="9708" width="14.83203125" style="23" customWidth="1"/>
    <col min="9709" max="9960" width="9" style="23"/>
    <col min="9961" max="9961" width="23.6640625" style="23" customWidth="1"/>
    <col min="9962" max="9962" width="16.33203125" style="23" customWidth="1"/>
    <col min="9963" max="9963" width="20.33203125" style="23" customWidth="1"/>
    <col min="9964" max="9964" width="14.83203125" style="23" customWidth="1"/>
    <col min="9965" max="10216" width="9" style="23"/>
    <col min="10217" max="10217" width="23.6640625" style="23" customWidth="1"/>
    <col min="10218" max="10218" width="16.33203125" style="23" customWidth="1"/>
    <col min="10219" max="10219" width="20.33203125" style="23" customWidth="1"/>
    <col min="10220" max="10220" width="14.83203125" style="23" customWidth="1"/>
    <col min="10221" max="10472" width="9" style="23"/>
    <col min="10473" max="10473" width="23.6640625" style="23" customWidth="1"/>
    <col min="10474" max="10474" width="16.33203125" style="23" customWidth="1"/>
    <col min="10475" max="10475" width="20.33203125" style="23" customWidth="1"/>
    <col min="10476" max="10476" width="14.83203125" style="23" customWidth="1"/>
    <col min="10477" max="10728" width="9" style="23"/>
    <col min="10729" max="10729" width="23.6640625" style="23" customWidth="1"/>
    <col min="10730" max="10730" width="16.33203125" style="23" customWidth="1"/>
    <col min="10731" max="10731" width="20.33203125" style="23" customWidth="1"/>
    <col min="10732" max="10732" width="14.83203125" style="23" customWidth="1"/>
    <col min="10733" max="10984" width="9" style="23"/>
    <col min="10985" max="10985" width="23.6640625" style="23" customWidth="1"/>
    <col min="10986" max="10986" width="16.33203125" style="23" customWidth="1"/>
    <col min="10987" max="10987" width="20.33203125" style="23" customWidth="1"/>
    <col min="10988" max="10988" width="14.83203125" style="23" customWidth="1"/>
    <col min="10989" max="11240" width="9" style="23"/>
    <col min="11241" max="11241" width="23.6640625" style="23" customWidth="1"/>
    <col min="11242" max="11242" width="16.33203125" style="23" customWidth="1"/>
    <col min="11243" max="11243" width="20.33203125" style="23" customWidth="1"/>
    <col min="11244" max="11244" width="14.83203125" style="23" customWidth="1"/>
    <col min="11245" max="11496" width="9" style="23"/>
    <col min="11497" max="11497" width="23.6640625" style="23" customWidth="1"/>
    <col min="11498" max="11498" width="16.33203125" style="23" customWidth="1"/>
    <col min="11499" max="11499" width="20.33203125" style="23" customWidth="1"/>
    <col min="11500" max="11500" width="14.83203125" style="23" customWidth="1"/>
    <col min="11501" max="11752" width="9" style="23"/>
    <col min="11753" max="11753" width="23.6640625" style="23" customWidth="1"/>
    <col min="11754" max="11754" width="16.33203125" style="23" customWidth="1"/>
    <col min="11755" max="11755" width="20.33203125" style="23" customWidth="1"/>
    <col min="11756" max="11756" width="14.83203125" style="23" customWidth="1"/>
    <col min="11757" max="12008" width="9" style="23"/>
    <col min="12009" max="12009" width="23.6640625" style="23" customWidth="1"/>
    <col min="12010" max="12010" width="16.33203125" style="23" customWidth="1"/>
    <col min="12011" max="12011" width="20.33203125" style="23" customWidth="1"/>
    <col min="12012" max="12012" width="14.83203125" style="23" customWidth="1"/>
    <col min="12013" max="12264" width="9" style="23"/>
    <col min="12265" max="12265" width="23.6640625" style="23" customWidth="1"/>
    <col min="12266" max="12266" width="16.33203125" style="23" customWidth="1"/>
    <col min="12267" max="12267" width="20.33203125" style="23" customWidth="1"/>
    <col min="12268" max="12268" width="14.83203125" style="23" customWidth="1"/>
    <col min="12269" max="12520" width="9" style="23"/>
    <col min="12521" max="12521" width="23.6640625" style="23" customWidth="1"/>
    <col min="12522" max="12522" width="16.33203125" style="23" customWidth="1"/>
    <col min="12523" max="12523" width="20.33203125" style="23" customWidth="1"/>
    <col min="12524" max="12524" width="14.83203125" style="23" customWidth="1"/>
    <col min="12525" max="12776" width="9" style="23"/>
    <col min="12777" max="12777" width="23.6640625" style="23" customWidth="1"/>
    <col min="12778" max="12778" width="16.33203125" style="23" customWidth="1"/>
    <col min="12779" max="12779" width="20.33203125" style="23" customWidth="1"/>
    <col min="12780" max="12780" width="14.83203125" style="23" customWidth="1"/>
    <col min="12781" max="13032" width="9" style="23"/>
    <col min="13033" max="13033" width="23.6640625" style="23" customWidth="1"/>
    <col min="13034" max="13034" width="16.33203125" style="23" customWidth="1"/>
    <col min="13035" max="13035" width="20.33203125" style="23" customWidth="1"/>
    <col min="13036" max="13036" width="14.83203125" style="23" customWidth="1"/>
    <col min="13037" max="13288" width="9" style="23"/>
    <col min="13289" max="13289" width="23.6640625" style="23" customWidth="1"/>
    <col min="13290" max="13290" width="16.33203125" style="23" customWidth="1"/>
    <col min="13291" max="13291" width="20.33203125" style="23" customWidth="1"/>
    <col min="13292" max="13292" width="14.83203125" style="23" customWidth="1"/>
    <col min="13293" max="13544" width="9" style="23"/>
    <col min="13545" max="13545" width="23.6640625" style="23" customWidth="1"/>
    <col min="13546" max="13546" width="16.33203125" style="23" customWidth="1"/>
    <col min="13547" max="13547" width="20.33203125" style="23" customWidth="1"/>
    <col min="13548" max="13548" width="14.83203125" style="23" customWidth="1"/>
    <col min="13549" max="13800" width="9" style="23"/>
    <col min="13801" max="13801" width="23.6640625" style="23" customWidth="1"/>
    <col min="13802" max="13802" width="16.33203125" style="23" customWidth="1"/>
    <col min="13803" max="13803" width="20.33203125" style="23" customWidth="1"/>
    <col min="13804" max="13804" width="14.83203125" style="23" customWidth="1"/>
    <col min="13805" max="14056" width="9" style="23"/>
    <col min="14057" max="14057" width="23.6640625" style="23" customWidth="1"/>
    <col min="14058" max="14058" width="16.33203125" style="23" customWidth="1"/>
    <col min="14059" max="14059" width="20.33203125" style="23" customWidth="1"/>
    <col min="14060" max="14060" width="14.83203125" style="23" customWidth="1"/>
    <col min="14061" max="14312" width="9" style="23"/>
    <col min="14313" max="14313" width="23.6640625" style="23" customWidth="1"/>
    <col min="14314" max="14314" width="16.33203125" style="23" customWidth="1"/>
    <col min="14315" max="14315" width="20.33203125" style="23" customWidth="1"/>
    <col min="14316" max="14316" width="14.83203125" style="23" customWidth="1"/>
    <col min="14317" max="14568" width="9" style="23"/>
    <col min="14569" max="14569" width="23.6640625" style="23" customWidth="1"/>
    <col min="14570" max="14570" width="16.33203125" style="23" customWidth="1"/>
    <col min="14571" max="14571" width="20.33203125" style="23" customWidth="1"/>
    <col min="14572" max="14572" width="14.83203125" style="23" customWidth="1"/>
    <col min="14573" max="14824" width="9" style="23"/>
    <col min="14825" max="14825" width="23.6640625" style="23" customWidth="1"/>
    <col min="14826" max="14826" width="16.33203125" style="23" customWidth="1"/>
    <col min="14827" max="14827" width="20.33203125" style="23" customWidth="1"/>
    <col min="14828" max="14828" width="14.83203125" style="23" customWidth="1"/>
    <col min="14829" max="15080" width="9" style="23"/>
    <col min="15081" max="15081" width="23.6640625" style="23" customWidth="1"/>
    <col min="15082" max="15082" width="16.33203125" style="23" customWidth="1"/>
    <col min="15083" max="15083" width="20.33203125" style="23" customWidth="1"/>
    <col min="15084" max="15084" width="14.83203125" style="23" customWidth="1"/>
    <col min="15085" max="15336" width="9" style="23"/>
    <col min="15337" max="15337" width="23.6640625" style="23" customWidth="1"/>
    <col min="15338" max="15338" width="16.33203125" style="23" customWidth="1"/>
    <col min="15339" max="15339" width="20.33203125" style="23" customWidth="1"/>
    <col min="15340" max="15340" width="14.83203125" style="23" customWidth="1"/>
    <col min="15341" max="15592" width="9" style="23"/>
    <col min="15593" max="15593" width="23.6640625" style="23" customWidth="1"/>
    <col min="15594" max="15594" width="16.33203125" style="23" customWidth="1"/>
    <col min="15595" max="15595" width="20.33203125" style="23" customWidth="1"/>
    <col min="15596" max="15596" width="14.83203125" style="23" customWidth="1"/>
    <col min="15597" max="15848" width="9" style="23"/>
    <col min="15849" max="15849" width="23.6640625" style="23" customWidth="1"/>
    <col min="15850" max="15850" width="16.33203125" style="23" customWidth="1"/>
    <col min="15851" max="15851" width="20.33203125" style="23" customWidth="1"/>
    <col min="15852" max="15852" width="14.83203125" style="23" customWidth="1"/>
    <col min="15853" max="16104" width="9" style="23"/>
    <col min="16105" max="16105" width="23.6640625" style="23" customWidth="1"/>
    <col min="16106" max="16106" width="16.33203125" style="23" customWidth="1"/>
    <col min="16107" max="16107" width="20.33203125" style="23" customWidth="1"/>
    <col min="16108" max="16108" width="14.83203125" style="23" customWidth="1"/>
    <col min="16109" max="16384" width="9" style="23"/>
  </cols>
  <sheetData>
    <row r="1" spans="1:6" ht="30.75" customHeight="1">
      <c r="A1" s="82" t="s">
        <v>184</v>
      </c>
      <c r="B1" s="82"/>
      <c r="C1" s="82"/>
      <c r="D1" s="82"/>
      <c r="E1" s="82"/>
    </row>
    <row r="2" spans="1:6" ht="13" customHeight="1">
      <c r="A2" s="24"/>
      <c r="B2" s="24"/>
      <c r="C2" s="24"/>
      <c r="D2" s="24"/>
      <c r="E2" s="24"/>
    </row>
    <row r="3" spans="1:6" s="25" customFormat="1" ht="24" customHeight="1" thickBot="1">
      <c r="A3" s="83" t="s">
        <v>185</v>
      </c>
      <c r="B3" s="83"/>
      <c r="E3" s="26"/>
    </row>
    <row r="4" spans="1:6" ht="24" customHeight="1">
      <c r="A4" s="27" t="s">
        <v>186</v>
      </c>
      <c r="B4" s="73" t="s">
        <v>168</v>
      </c>
      <c r="C4" s="73"/>
      <c r="D4" s="73"/>
      <c r="E4" s="73"/>
      <c r="F4" s="84"/>
    </row>
    <row r="5" spans="1:6" ht="24" customHeight="1">
      <c r="A5" s="28" t="s">
        <v>187</v>
      </c>
      <c r="B5" s="77" t="s">
        <v>188</v>
      </c>
      <c r="C5" s="77"/>
      <c r="D5" s="77"/>
      <c r="E5" s="77"/>
      <c r="F5" s="81"/>
    </row>
    <row r="6" spans="1:6" ht="33.75" customHeight="1">
      <c r="A6" s="28" t="s">
        <v>189</v>
      </c>
      <c r="B6" s="77" t="s">
        <v>190</v>
      </c>
      <c r="C6" s="77"/>
      <c r="D6" s="77"/>
      <c r="E6" s="77"/>
      <c r="F6" s="81"/>
    </row>
    <row r="7" spans="1:6" ht="41" customHeight="1">
      <c r="A7" s="28" t="s">
        <v>191</v>
      </c>
      <c r="B7" s="77" t="s">
        <v>192</v>
      </c>
      <c r="C7" s="77"/>
      <c r="D7" s="77"/>
      <c r="E7" s="77"/>
      <c r="F7" s="81"/>
    </row>
    <row r="8" spans="1:6" ht="36" customHeight="1">
      <c r="A8" s="28" t="s">
        <v>193</v>
      </c>
      <c r="B8" s="29" t="s">
        <v>194</v>
      </c>
      <c r="C8" s="29" t="s">
        <v>195</v>
      </c>
      <c r="D8" s="29" t="s">
        <v>196</v>
      </c>
      <c r="E8" s="29" t="s">
        <v>197</v>
      </c>
      <c r="F8" s="30" t="s">
        <v>198</v>
      </c>
    </row>
    <row r="9" spans="1:6" ht="20" customHeight="1">
      <c r="A9" s="66" t="s">
        <v>199</v>
      </c>
      <c r="B9" s="29" t="s">
        <v>4</v>
      </c>
      <c r="C9" s="29" t="s">
        <v>169</v>
      </c>
      <c r="D9" s="29">
        <v>19</v>
      </c>
      <c r="E9" s="31" t="s">
        <v>200</v>
      </c>
      <c r="F9" s="32" t="s">
        <v>201</v>
      </c>
    </row>
    <row r="10" spans="1:6" ht="20" customHeight="1">
      <c r="A10" s="67"/>
      <c r="B10" s="29" t="s">
        <v>6</v>
      </c>
      <c r="C10" s="29" t="s">
        <v>170</v>
      </c>
      <c r="D10" s="29">
        <v>13</v>
      </c>
      <c r="E10" s="31" t="s">
        <v>200</v>
      </c>
      <c r="F10" s="32" t="s">
        <v>201</v>
      </c>
    </row>
    <row r="11" spans="1:6" ht="20" customHeight="1">
      <c r="A11" s="67"/>
      <c r="B11" s="29" t="s">
        <v>8</v>
      </c>
      <c r="C11" s="29" t="s">
        <v>171</v>
      </c>
      <c r="D11" s="29">
        <v>2</v>
      </c>
      <c r="E11" s="31" t="s">
        <v>202</v>
      </c>
      <c r="F11" s="32" t="s">
        <v>201</v>
      </c>
    </row>
    <row r="12" spans="1:6" ht="20" customHeight="1">
      <c r="A12" s="67"/>
      <c r="B12" s="29" t="s">
        <v>9</v>
      </c>
      <c r="C12" s="29" t="s">
        <v>172</v>
      </c>
      <c r="D12" s="29">
        <v>4</v>
      </c>
      <c r="E12" s="31" t="s">
        <v>202</v>
      </c>
      <c r="F12" s="32" t="s">
        <v>201</v>
      </c>
    </row>
    <row r="13" spans="1:6" ht="20" customHeight="1">
      <c r="A13" s="67"/>
      <c r="B13" s="29" t="s">
        <v>10</v>
      </c>
      <c r="C13" s="29" t="s">
        <v>173</v>
      </c>
      <c r="D13" s="29">
        <v>1</v>
      </c>
      <c r="E13" s="31" t="s">
        <v>200</v>
      </c>
      <c r="F13" s="32" t="s">
        <v>201</v>
      </c>
    </row>
    <row r="14" spans="1:6" ht="20" customHeight="1">
      <c r="A14" s="67"/>
      <c r="B14" s="29" t="s">
        <v>11</v>
      </c>
      <c r="C14" s="29" t="s">
        <v>173</v>
      </c>
      <c r="D14" s="29">
        <v>21</v>
      </c>
      <c r="E14" s="31" t="s">
        <v>202</v>
      </c>
      <c r="F14" s="32" t="s">
        <v>201</v>
      </c>
    </row>
    <row r="15" spans="1:6" ht="20" customHeight="1">
      <c r="A15" s="67"/>
      <c r="B15" s="29" t="s">
        <v>12</v>
      </c>
      <c r="C15" s="29" t="s">
        <v>174</v>
      </c>
      <c r="D15" s="29">
        <v>6</v>
      </c>
      <c r="E15" s="31" t="s">
        <v>202</v>
      </c>
      <c r="F15" s="32" t="s">
        <v>201</v>
      </c>
    </row>
    <row r="16" spans="1:6" ht="20" customHeight="1">
      <c r="A16" s="67"/>
      <c r="B16" s="29" t="s">
        <v>13</v>
      </c>
      <c r="C16" s="29" t="s">
        <v>169</v>
      </c>
      <c r="D16" s="29">
        <v>3</v>
      </c>
      <c r="E16" s="31" t="s">
        <v>202</v>
      </c>
      <c r="F16" s="32" t="s">
        <v>201</v>
      </c>
    </row>
    <row r="17" spans="1:6" ht="20" customHeight="1">
      <c r="A17" s="67"/>
      <c r="B17" s="29" t="s">
        <v>15</v>
      </c>
      <c r="C17" s="29" t="s">
        <v>170</v>
      </c>
      <c r="D17" s="29">
        <v>7</v>
      </c>
      <c r="E17" s="31" t="s">
        <v>202</v>
      </c>
      <c r="F17" s="32" t="s">
        <v>201</v>
      </c>
    </row>
    <row r="18" spans="1:6" ht="20" customHeight="1">
      <c r="A18" s="67"/>
      <c r="B18" s="29" t="s">
        <v>17</v>
      </c>
      <c r="C18" s="29" t="s">
        <v>171</v>
      </c>
      <c r="D18" s="29">
        <v>4</v>
      </c>
      <c r="E18" s="31" t="s">
        <v>202</v>
      </c>
      <c r="F18" s="32" t="s">
        <v>201</v>
      </c>
    </row>
    <row r="19" spans="1:6" ht="20" customHeight="1">
      <c r="A19" s="67"/>
      <c r="B19" s="29" t="s">
        <v>18</v>
      </c>
      <c r="C19" s="29" t="s">
        <v>173</v>
      </c>
      <c r="D19" s="29">
        <v>4</v>
      </c>
      <c r="E19" s="31" t="s">
        <v>202</v>
      </c>
      <c r="F19" s="32" t="s">
        <v>201</v>
      </c>
    </row>
    <row r="20" spans="1:6" ht="20" customHeight="1">
      <c r="A20" s="67"/>
      <c r="B20" s="29" t="s">
        <v>19</v>
      </c>
      <c r="C20" s="29" t="s">
        <v>174</v>
      </c>
      <c r="D20" s="29">
        <v>1</v>
      </c>
      <c r="E20" s="31" t="s">
        <v>202</v>
      </c>
      <c r="F20" s="32" t="s">
        <v>201</v>
      </c>
    </row>
    <row r="21" spans="1:6" ht="20" customHeight="1">
      <c r="A21" s="67"/>
      <c r="B21" s="29" t="s">
        <v>20</v>
      </c>
      <c r="C21" s="29" t="s">
        <v>169</v>
      </c>
      <c r="D21" s="29">
        <v>16</v>
      </c>
      <c r="E21" s="31" t="s">
        <v>202</v>
      </c>
      <c r="F21" s="32" t="s">
        <v>201</v>
      </c>
    </row>
    <row r="22" spans="1:6" ht="20" customHeight="1">
      <c r="A22" s="67"/>
      <c r="B22" s="29" t="s">
        <v>22</v>
      </c>
      <c r="C22" s="29" t="s">
        <v>170</v>
      </c>
      <c r="D22" s="29">
        <v>2</v>
      </c>
      <c r="E22" s="31" t="s">
        <v>202</v>
      </c>
      <c r="F22" s="32" t="s">
        <v>201</v>
      </c>
    </row>
    <row r="23" spans="1:6" ht="20" customHeight="1">
      <c r="A23" s="67"/>
      <c r="B23" s="29" t="s">
        <v>23</v>
      </c>
      <c r="C23" s="29" t="s">
        <v>171</v>
      </c>
      <c r="D23" s="29">
        <v>6</v>
      </c>
      <c r="E23" s="31" t="s">
        <v>202</v>
      </c>
      <c r="F23" s="32" t="s">
        <v>201</v>
      </c>
    </row>
    <row r="24" spans="1:6" ht="20" customHeight="1">
      <c r="A24" s="67"/>
      <c r="B24" s="29" t="s">
        <v>27</v>
      </c>
      <c r="C24" s="29" t="s">
        <v>173</v>
      </c>
      <c r="D24" s="29">
        <v>12</v>
      </c>
      <c r="E24" s="31" t="s">
        <v>202</v>
      </c>
      <c r="F24" s="32" t="s">
        <v>201</v>
      </c>
    </row>
    <row r="25" spans="1:6" ht="20" customHeight="1">
      <c r="A25" s="67"/>
      <c r="B25" s="29" t="s">
        <v>28</v>
      </c>
      <c r="C25" s="29" t="s">
        <v>174</v>
      </c>
      <c r="D25" s="29">
        <v>9</v>
      </c>
      <c r="E25" s="31" t="s">
        <v>202</v>
      </c>
      <c r="F25" s="32" t="s">
        <v>201</v>
      </c>
    </row>
    <row r="26" spans="1:6" ht="20" customHeight="1">
      <c r="A26" s="67"/>
      <c r="B26" s="29" t="s">
        <v>29</v>
      </c>
      <c r="C26" s="29" t="s">
        <v>169</v>
      </c>
      <c r="D26" s="29">
        <v>2</v>
      </c>
      <c r="E26" s="31" t="s">
        <v>202</v>
      </c>
      <c r="F26" s="32" t="s">
        <v>201</v>
      </c>
    </row>
    <row r="27" spans="1:6" ht="20" customHeight="1">
      <c r="A27" s="67"/>
      <c r="B27" s="29" t="s">
        <v>30</v>
      </c>
      <c r="C27" s="29" t="s">
        <v>169</v>
      </c>
      <c r="D27" s="29">
        <v>4</v>
      </c>
      <c r="E27" s="31" t="s">
        <v>202</v>
      </c>
      <c r="F27" s="32" t="s">
        <v>201</v>
      </c>
    </row>
    <row r="28" spans="1:6" ht="20" customHeight="1">
      <c r="A28" s="67"/>
      <c r="B28" s="29" t="s">
        <v>31</v>
      </c>
      <c r="C28" s="29" t="s">
        <v>171</v>
      </c>
      <c r="D28" s="29">
        <v>4</v>
      </c>
      <c r="E28" s="31" t="s">
        <v>202</v>
      </c>
      <c r="F28" s="32" t="s">
        <v>201</v>
      </c>
    </row>
    <row r="29" spans="1:6" ht="20" customHeight="1">
      <c r="A29" s="67"/>
      <c r="B29" s="29" t="s">
        <v>32</v>
      </c>
      <c r="C29" s="29" t="s">
        <v>173</v>
      </c>
      <c r="D29" s="29">
        <v>12</v>
      </c>
      <c r="E29" s="31" t="s">
        <v>202</v>
      </c>
      <c r="F29" s="32" t="s">
        <v>201</v>
      </c>
    </row>
    <row r="30" spans="1:6" ht="20" customHeight="1">
      <c r="A30" s="67"/>
      <c r="B30" s="29" t="s">
        <v>33</v>
      </c>
      <c r="C30" s="29" t="s">
        <v>169</v>
      </c>
      <c r="D30" s="29">
        <v>2</v>
      </c>
      <c r="E30" s="31" t="s">
        <v>202</v>
      </c>
      <c r="F30" s="32" t="s">
        <v>201</v>
      </c>
    </row>
    <row r="31" spans="1:6" ht="20" customHeight="1">
      <c r="A31" s="67"/>
      <c r="B31" s="29" t="s">
        <v>34</v>
      </c>
      <c r="C31" s="29" t="s">
        <v>173</v>
      </c>
      <c r="D31" s="29">
        <v>2</v>
      </c>
      <c r="E31" s="31" t="s">
        <v>202</v>
      </c>
      <c r="F31" s="32" t="s">
        <v>201</v>
      </c>
    </row>
    <row r="32" spans="1:6" ht="20" customHeight="1">
      <c r="A32" s="67"/>
      <c r="B32" s="29" t="s">
        <v>35</v>
      </c>
      <c r="C32" s="29" t="s">
        <v>173</v>
      </c>
      <c r="D32" s="29">
        <v>16</v>
      </c>
      <c r="E32" s="31" t="s">
        <v>202</v>
      </c>
      <c r="F32" s="32" t="s">
        <v>201</v>
      </c>
    </row>
    <row r="33" spans="1:6" ht="20" customHeight="1">
      <c r="A33" s="67"/>
      <c r="B33" s="29" t="s">
        <v>36</v>
      </c>
      <c r="C33" s="29" t="s">
        <v>174</v>
      </c>
      <c r="D33" s="29">
        <v>3</v>
      </c>
      <c r="E33" s="31" t="s">
        <v>202</v>
      </c>
      <c r="F33" s="32" t="s">
        <v>201</v>
      </c>
    </row>
    <row r="34" spans="1:6" ht="20" customHeight="1">
      <c r="A34" s="67"/>
      <c r="B34" s="29" t="s">
        <v>37</v>
      </c>
      <c r="C34" s="29" t="s">
        <v>169</v>
      </c>
      <c r="D34" s="29">
        <v>1</v>
      </c>
      <c r="E34" s="31" t="s">
        <v>202</v>
      </c>
      <c r="F34" s="32" t="s">
        <v>201</v>
      </c>
    </row>
    <row r="35" spans="1:6" ht="20" customHeight="1">
      <c r="A35" s="67"/>
      <c r="B35" s="29" t="s">
        <v>38</v>
      </c>
      <c r="C35" s="29" t="s">
        <v>170</v>
      </c>
      <c r="D35" s="29">
        <v>3</v>
      </c>
      <c r="E35" s="31" t="s">
        <v>202</v>
      </c>
      <c r="F35" s="32" t="s">
        <v>201</v>
      </c>
    </row>
    <row r="36" spans="1:6" ht="20" customHeight="1">
      <c r="A36" s="67"/>
      <c r="B36" s="29" t="s">
        <v>39</v>
      </c>
      <c r="C36" s="29" t="s">
        <v>172</v>
      </c>
      <c r="D36" s="29">
        <v>1</v>
      </c>
      <c r="E36" s="31" t="s">
        <v>202</v>
      </c>
      <c r="F36" s="32" t="s">
        <v>201</v>
      </c>
    </row>
    <row r="37" spans="1:6" ht="20" customHeight="1">
      <c r="A37" s="67"/>
      <c r="B37" s="29" t="s">
        <v>40</v>
      </c>
      <c r="C37" s="29" t="s">
        <v>171</v>
      </c>
      <c r="D37" s="29">
        <v>4</v>
      </c>
      <c r="E37" s="31" t="s">
        <v>202</v>
      </c>
      <c r="F37" s="32" t="s">
        <v>201</v>
      </c>
    </row>
    <row r="38" spans="1:6" ht="20" customHeight="1">
      <c r="A38" s="67"/>
      <c r="B38" s="29" t="s">
        <v>41</v>
      </c>
      <c r="C38" s="29" t="s">
        <v>172</v>
      </c>
      <c r="D38" s="29">
        <v>2</v>
      </c>
      <c r="E38" s="31" t="s">
        <v>202</v>
      </c>
      <c r="F38" s="32" t="s">
        <v>201</v>
      </c>
    </row>
    <row r="39" spans="1:6" ht="20" customHeight="1">
      <c r="A39" s="67"/>
      <c r="B39" s="29" t="s">
        <v>42</v>
      </c>
      <c r="C39" s="29" t="s">
        <v>175</v>
      </c>
      <c r="D39" s="29">
        <v>1</v>
      </c>
      <c r="E39" s="31" t="s">
        <v>202</v>
      </c>
      <c r="F39" s="32" t="s">
        <v>201</v>
      </c>
    </row>
    <row r="40" spans="1:6" ht="20" customHeight="1">
      <c r="A40" s="67"/>
      <c r="B40" s="29" t="s">
        <v>43</v>
      </c>
      <c r="C40" s="29" t="s">
        <v>171</v>
      </c>
      <c r="D40" s="29">
        <v>2</v>
      </c>
      <c r="E40" s="31" t="s">
        <v>202</v>
      </c>
      <c r="F40" s="32" t="s">
        <v>201</v>
      </c>
    </row>
    <row r="41" spans="1:6" ht="20" customHeight="1">
      <c r="A41" s="67"/>
      <c r="B41" s="29" t="s">
        <v>44</v>
      </c>
      <c r="C41" s="29" t="s">
        <v>171</v>
      </c>
      <c r="D41" s="29">
        <v>3</v>
      </c>
      <c r="E41" s="31" t="s">
        <v>202</v>
      </c>
      <c r="F41" s="32" t="s">
        <v>201</v>
      </c>
    </row>
    <row r="42" spans="1:6" ht="20" customHeight="1">
      <c r="A42" s="67"/>
      <c r="B42" s="29" t="s">
        <v>45</v>
      </c>
      <c r="C42" s="29" t="s">
        <v>176</v>
      </c>
      <c r="D42" s="29">
        <v>3</v>
      </c>
      <c r="E42" s="31" t="s">
        <v>202</v>
      </c>
      <c r="F42" s="32" t="s">
        <v>201</v>
      </c>
    </row>
    <row r="43" spans="1:6" ht="20" customHeight="1">
      <c r="A43" s="67"/>
      <c r="B43" s="29" t="s">
        <v>46</v>
      </c>
      <c r="C43" s="29" t="s">
        <v>169</v>
      </c>
      <c r="D43" s="29">
        <v>1</v>
      </c>
      <c r="E43" s="31" t="s">
        <v>202</v>
      </c>
      <c r="F43" s="32" t="s">
        <v>201</v>
      </c>
    </row>
    <row r="44" spans="1:6" ht="20" customHeight="1">
      <c r="A44" s="67"/>
      <c r="B44" s="29" t="s">
        <v>47</v>
      </c>
      <c r="C44" s="29" t="s">
        <v>171</v>
      </c>
      <c r="D44" s="29">
        <v>5</v>
      </c>
      <c r="E44" s="31" t="s">
        <v>202</v>
      </c>
      <c r="F44" s="32" t="s">
        <v>201</v>
      </c>
    </row>
    <row r="45" spans="1:6" ht="20" customHeight="1">
      <c r="A45" s="67"/>
      <c r="B45" s="29" t="s">
        <v>48</v>
      </c>
      <c r="C45" s="29" t="s">
        <v>177</v>
      </c>
      <c r="D45" s="29">
        <v>5</v>
      </c>
      <c r="E45" s="31" t="s">
        <v>202</v>
      </c>
      <c r="F45" s="32" t="s">
        <v>201</v>
      </c>
    </row>
    <row r="46" spans="1:6" ht="20" customHeight="1">
      <c r="A46" s="67"/>
      <c r="B46" s="29" t="s">
        <v>49</v>
      </c>
      <c r="C46" s="29" t="s">
        <v>173</v>
      </c>
      <c r="D46" s="29">
        <v>8</v>
      </c>
      <c r="E46" s="31" t="s">
        <v>202</v>
      </c>
      <c r="F46" s="32" t="s">
        <v>201</v>
      </c>
    </row>
    <row r="47" spans="1:6" ht="20" customHeight="1">
      <c r="A47" s="67"/>
      <c r="B47" s="29" t="s">
        <v>50</v>
      </c>
      <c r="C47" s="29" t="s">
        <v>169</v>
      </c>
      <c r="D47" s="29">
        <v>1</v>
      </c>
      <c r="E47" s="31" t="s">
        <v>202</v>
      </c>
      <c r="F47" s="32" t="s">
        <v>201</v>
      </c>
    </row>
    <row r="48" spans="1:6" ht="20" customHeight="1">
      <c r="A48" s="67"/>
      <c r="B48" s="29" t="s">
        <v>51</v>
      </c>
      <c r="C48" s="29" t="s">
        <v>170</v>
      </c>
      <c r="D48" s="29">
        <v>3</v>
      </c>
      <c r="E48" s="31" t="s">
        <v>202</v>
      </c>
      <c r="F48" s="32" t="s">
        <v>201</v>
      </c>
    </row>
    <row r="49" spans="1:6" ht="20" customHeight="1">
      <c r="A49" s="67"/>
      <c r="B49" s="29" t="s">
        <v>52</v>
      </c>
      <c r="C49" s="29" t="s">
        <v>171</v>
      </c>
      <c r="D49" s="29">
        <v>1</v>
      </c>
      <c r="E49" s="31" t="s">
        <v>202</v>
      </c>
      <c r="F49" s="32" t="s">
        <v>201</v>
      </c>
    </row>
    <row r="50" spans="1:6" ht="20" customHeight="1">
      <c r="A50" s="67"/>
      <c r="B50" s="29" t="s">
        <v>53</v>
      </c>
      <c r="C50" s="29" t="s">
        <v>177</v>
      </c>
      <c r="D50" s="29">
        <v>1</v>
      </c>
      <c r="E50" s="31" t="s">
        <v>202</v>
      </c>
      <c r="F50" s="32" t="s">
        <v>201</v>
      </c>
    </row>
    <row r="51" spans="1:6" ht="20" customHeight="1">
      <c r="A51" s="67"/>
      <c r="B51" s="29" t="s">
        <v>54</v>
      </c>
      <c r="C51" s="29" t="s">
        <v>173</v>
      </c>
      <c r="D51" s="29">
        <v>24</v>
      </c>
      <c r="E51" s="31" t="s">
        <v>202</v>
      </c>
      <c r="F51" s="32" t="s">
        <v>201</v>
      </c>
    </row>
    <row r="52" spans="1:6" ht="20" customHeight="1">
      <c r="A52" s="67"/>
      <c r="B52" s="29" t="s">
        <v>55</v>
      </c>
      <c r="C52" s="29" t="s">
        <v>173</v>
      </c>
      <c r="D52" s="29">
        <v>29</v>
      </c>
      <c r="E52" s="31" t="s">
        <v>202</v>
      </c>
      <c r="F52" s="32" t="s">
        <v>201</v>
      </c>
    </row>
    <row r="53" spans="1:6" ht="20" customHeight="1">
      <c r="A53" s="67"/>
      <c r="B53" s="29" t="s">
        <v>56</v>
      </c>
      <c r="C53" s="29" t="s">
        <v>174</v>
      </c>
      <c r="D53" s="29">
        <v>21</v>
      </c>
      <c r="E53" s="31" t="s">
        <v>202</v>
      </c>
      <c r="F53" s="32" t="s">
        <v>201</v>
      </c>
    </row>
    <row r="54" spans="1:6" ht="20" customHeight="1">
      <c r="A54" s="67"/>
      <c r="B54" s="29" t="s">
        <v>57</v>
      </c>
      <c r="C54" s="29" t="s">
        <v>169</v>
      </c>
      <c r="D54" s="29">
        <v>3</v>
      </c>
      <c r="E54" s="31" t="s">
        <v>202</v>
      </c>
      <c r="F54" s="32" t="s">
        <v>201</v>
      </c>
    </row>
    <row r="55" spans="1:6" ht="20" customHeight="1">
      <c r="A55" s="67"/>
      <c r="B55" s="29" t="s">
        <v>58</v>
      </c>
      <c r="C55" s="29" t="s">
        <v>173</v>
      </c>
      <c r="D55" s="29">
        <v>2</v>
      </c>
      <c r="E55" s="31" t="s">
        <v>202</v>
      </c>
      <c r="F55" s="32" t="s">
        <v>201</v>
      </c>
    </row>
    <row r="56" spans="1:6" ht="20" customHeight="1">
      <c r="A56" s="67"/>
      <c r="B56" s="29" t="s">
        <v>59</v>
      </c>
      <c r="C56" s="29" t="s">
        <v>174</v>
      </c>
      <c r="D56" s="29">
        <v>2</v>
      </c>
      <c r="E56" s="31" t="s">
        <v>202</v>
      </c>
      <c r="F56" s="32" t="s">
        <v>201</v>
      </c>
    </row>
    <row r="57" spans="1:6" ht="20" customHeight="1">
      <c r="A57" s="67"/>
      <c r="B57" s="29" t="s">
        <v>60</v>
      </c>
      <c r="C57" s="29" t="s">
        <v>173</v>
      </c>
      <c r="D57" s="29">
        <v>1</v>
      </c>
      <c r="E57" s="31" t="s">
        <v>202</v>
      </c>
      <c r="F57" s="32" t="s">
        <v>201</v>
      </c>
    </row>
    <row r="58" spans="1:6" ht="20" customHeight="1">
      <c r="A58" s="67"/>
      <c r="B58" s="29" t="s">
        <v>61</v>
      </c>
      <c r="C58" s="29" t="s">
        <v>174</v>
      </c>
      <c r="D58" s="29">
        <v>1</v>
      </c>
      <c r="E58" s="31" t="s">
        <v>202</v>
      </c>
      <c r="F58" s="32" t="s">
        <v>201</v>
      </c>
    </row>
    <row r="59" spans="1:6" ht="20" customHeight="1">
      <c r="A59" s="67"/>
      <c r="B59" s="29" t="s">
        <v>62</v>
      </c>
      <c r="C59" s="29" t="s">
        <v>171</v>
      </c>
      <c r="D59" s="29">
        <v>2</v>
      </c>
      <c r="E59" s="31" t="s">
        <v>202</v>
      </c>
      <c r="F59" s="32" t="s">
        <v>201</v>
      </c>
    </row>
    <row r="60" spans="1:6" ht="20" customHeight="1">
      <c r="A60" s="67"/>
      <c r="B60" s="29" t="s">
        <v>63</v>
      </c>
      <c r="C60" s="29" t="s">
        <v>173</v>
      </c>
      <c r="D60" s="29">
        <v>2</v>
      </c>
      <c r="E60" s="31" t="s">
        <v>202</v>
      </c>
      <c r="F60" s="32" t="s">
        <v>201</v>
      </c>
    </row>
    <row r="61" spans="1:6" ht="20" customHeight="1">
      <c r="A61" s="67"/>
      <c r="B61" s="29" t="s">
        <v>64</v>
      </c>
      <c r="C61" s="29" t="s">
        <v>171</v>
      </c>
      <c r="D61" s="29">
        <v>2</v>
      </c>
      <c r="E61" s="31" t="s">
        <v>202</v>
      </c>
      <c r="F61" s="32" t="s">
        <v>201</v>
      </c>
    </row>
    <row r="62" spans="1:6" ht="20" customHeight="1">
      <c r="A62" s="67"/>
      <c r="B62" s="29" t="s">
        <v>65</v>
      </c>
      <c r="C62" s="29" t="s">
        <v>173</v>
      </c>
      <c r="D62" s="29">
        <v>4</v>
      </c>
      <c r="E62" s="31" t="s">
        <v>202</v>
      </c>
      <c r="F62" s="32" t="s">
        <v>201</v>
      </c>
    </row>
    <row r="63" spans="1:6" ht="20" customHeight="1">
      <c r="A63" s="67"/>
      <c r="B63" s="29" t="s">
        <v>66</v>
      </c>
      <c r="C63" s="29" t="s">
        <v>174</v>
      </c>
      <c r="D63" s="29">
        <v>2</v>
      </c>
      <c r="E63" s="31" t="s">
        <v>202</v>
      </c>
      <c r="F63" s="32" t="s">
        <v>201</v>
      </c>
    </row>
    <row r="64" spans="1:6" ht="20" customHeight="1">
      <c r="A64" s="67"/>
      <c r="B64" s="29" t="s">
        <v>67</v>
      </c>
      <c r="C64" s="29" t="s">
        <v>173</v>
      </c>
      <c r="D64" s="29">
        <v>2</v>
      </c>
      <c r="E64" s="31" t="s">
        <v>202</v>
      </c>
      <c r="F64" s="32" t="s">
        <v>201</v>
      </c>
    </row>
    <row r="65" spans="1:6" ht="20" customHeight="1">
      <c r="A65" s="67"/>
      <c r="B65" s="29" t="s">
        <v>68</v>
      </c>
      <c r="C65" s="29" t="s">
        <v>174</v>
      </c>
      <c r="D65" s="29">
        <v>2</v>
      </c>
      <c r="E65" s="31" t="s">
        <v>202</v>
      </c>
      <c r="F65" s="32" t="s">
        <v>201</v>
      </c>
    </row>
    <row r="66" spans="1:6" ht="20" customHeight="1">
      <c r="A66" s="67"/>
      <c r="B66" s="29" t="s">
        <v>69</v>
      </c>
      <c r="C66" s="29" t="s">
        <v>173</v>
      </c>
      <c r="D66" s="29">
        <v>2</v>
      </c>
      <c r="E66" s="31" t="s">
        <v>202</v>
      </c>
      <c r="F66" s="32" t="s">
        <v>201</v>
      </c>
    </row>
    <row r="67" spans="1:6" ht="20" customHeight="1">
      <c r="A67" s="67"/>
      <c r="B67" s="29" t="s">
        <v>70</v>
      </c>
      <c r="C67" s="29" t="s">
        <v>174</v>
      </c>
      <c r="D67" s="29">
        <v>3</v>
      </c>
      <c r="E67" s="31" t="s">
        <v>202</v>
      </c>
      <c r="F67" s="32" t="s">
        <v>201</v>
      </c>
    </row>
    <row r="68" spans="1:6" ht="20" customHeight="1">
      <c r="A68" s="67"/>
      <c r="B68" s="29" t="s">
        <v>71</v>
      </c>
      <c r="C68" s="29" t="s">
        <v>169</v>
      </c>
      <c r="D68" s="29">
        <v>2</v>
      </c>
      <c r="E68" s="31" t="s">
        <v>202</v>
      </c>
      <c r="F68" s="32" t="s">
        <v>201</v>
      </c>
    </row>
    <row r="69" spans="1:6" ht="20" customHeight="1">
      <c r="A69" s="67"/>
      <c r="B69" s="29" t="s">
        <v>72</v>
      </c>
      <c r="C69" s="29" t="s">
        <v>173</v>
      </c>
      <c r="D69" s="29">
        <v>7</v>
      </c>
      <c r="E69" s="31" t="s">
        <v>202</v>
      </c>
      <c r="F69" s="32" t="s">
        <v>201</v>
      </c>
    </row>
    <row r="70" spans="1:6" ht="20" customHeight="1">
      <c r="A70" s="67"/>
      <c r="B70" s="29" t="s">
        <v>73</v>
      </c>
      <c r="C70" s="29" t="s">
        <v>173</v>
      </c>
      <c r="D70" s="29">
        <v>2</v>
      </c>
      <c r="E70" s="31" t="s">
        <v>202</v>
      </c>
      <c r="F70" s="32" t="s">
        <v>201</v>
      </c>
    </row>
    <row r="71" spans="1:6" ht="20" customHeight="1">
      <c r="A71" s="67"/>
      <c r="B71" s="29" t="s">
        <v>74</v>
      </c>
      <c r="C71" s="29" t="s">
        <v>173</v>
      </c>
      <c r="D71" s="29">
        <v>2</v>
      </c>
      <c r="E71" s="31" t="s">
        <v>202</v>
      </c>
      <c r="F71" s="32" t="s">
        <v>201</v>
      </c>
    </row>
    <row r="72" spans="1:6" ht="20" customHeight="1">
      <c r="A72" s="67"/>
      <c r="B72" s="29" t="s">
        <v>75</v>
      </c>
      <c r="C72" s="29" t="s">
        <v>173</v>
      </c>
      <c r="D72" s="29">
        <v>22</v>
      </c>
      <c r="E72" s="31" t="s">
        <v>202</v>
      </c>
      <c r="F72" s="32" t="s">
        <v>201</v>
      </c>
    </row>
    <row r="73" spans="1:6" ht="20" customHeight="1">
      <c r="A73" s="67"/>
      <c r="B73" s="29" t="s">
        <v>76</v>
      </c>
      <c r="C73" s="29" t="s">
        <v>173</v>
      </c>
      <c r="D73" s="29">
        <v>2</v>
      </c>
      <c r="E73" s="31" t="s">
        <v>202</v>
      </c>
      <c r="F73" s="32" t="s">
        <v>201</v>
      </c>
    </row>
    <row r="74" spans="1:6" ht="20" customHeight="1">
      <c r="A74" s="67"/>
      <c r="B74" s="29" t="s">
        <v>77</v>
      </c>
      <c r="C74" s="29" t="s">
        <v>173</v>
      </c>
      <c r="D74" s="29">
        <v>2</v>
      </c>
      <c r="E74" s="31" t="s">
        <v>202</v>
      </c>
      <c r="F74" s="32" t="s">
        <v>201</v>
      </c>
    </row>
    <row r="75" spans="1:6" ht="20" customHeight="1">
      <c r="A75" s="67"/>
      <c r="B75" s="29" t="s">
        <v>78</v>
      </c>
      <c r="C75" s="29" t="s">
        <v>174</v>
      </c>
      <c r="D75" s="29">
        <v>2</v>
      </c>
      <c r="E75" s="31" t="s">
        <v>202</v>
      </c>
      <c r="F75" s="32" t="s">
        <v>201</v>
      </c>
    </row>
    <row r="76" spans="1:6" ht="20" customHeight="1">
      <c r="A76" s="67"/>
      <c r="B76" s="29" t="s">
        <v>79</v>
      </c>
      <c r="C76" s="29" t="s">
        <v>173</v>
      </c>
      <c r="D76" s="29">
        <v>2</v>
      </c>
      <c r="E76" s="31" t="s">
        <v>202</v>
      </c>
      <c r="F76" s="32" t="s">
        <v>201</v>
      </c>
    </row>
    <row r="77" spans="1:6" ht="20" customHeight="1">
      <c r="A77" s="67"/>
      <c r="B77" s="29" t="s">
        <v>80</v>
      </c>
      <c r="C77" s="29" t="s">
        <v>169</v>
      </c>
      <c r="D77" s="29">
        <v>4</v>
      </c>
      <c r="E77" s="31" t="s">
        <v>202</v>
      </c>
      <c r="F77" s="32" t="s">
        <v>201</v>
      </c>
    </row>
    <row r="78" spans="1:6" ht="20" customHeight="1">
      <c r="A78" s="67"/>
      <c r="B78" s="29" t="s">
        <v>81</v>
      </c>
      <c r="C78" s="29" t="s">
        <v>169</v>
      </c>
      <c r="D78" s="29">
        <v>2</v>
      </c>
      <c r="E78" s="31" t="s">
        <v>202</v>
      </c>
      <c r="F78" s="32" t="s">
        <v>201</v>
      </c>
    </row>
    <row r="79" spans="1:6" ht="20" customHeight="1">
      <c r="A79" s="67"/>
      <c r="B79" s="29" t="s">
        <v>82</v>
      </c>
      <c r="C79" s="29" t="s">
        <v>171</v>
      </c>
      <c r="D79" s="29">
        <v>2</v>
      </c>
      <c r="E79" s="31" t="s">
        <v>202</v>
      </c>
      <c r="F79" s="32" t="s">
        <v>201</v>
      </c>
    </row>
    <row r="80" spans="1:6" ht="20" customHeight="1">
      <c r="A80" s="67"/>
      <c r="B80" s="29" t="s">
        <v>83</v>
      </c>
      <c r="C80" s="29" t="s">
        <v>172</v>
      </c>
      <c r="D80" s="29">
        <v>2</v>
      </c>
      <c r="E80" s="31" t="s">
        <v>202</v>
      </c>
      <c r="F80" s="32" t="s">
        <v>201</v>
      </c>
    </row>
    <row r="81" spans="1:6" ht="20" customHeight="1">
      <c r="A81" s="67"/>
      <c r="B81" s="29" t="s">
        <v>84</v>
      </c>
      <c r="C81" s="29" t="s">
        <v>173</v>
      </c>
      <c r="D81" s="29">
        <v>2</v>
      </c>
      <c r="E81" s="31" t="s">
        <v>202</v>
      </c>
      <c r="F81" s="32" t="s">
        <v>201</v>
      </c>
    </row>
    <row r="82" spans="1:6" ht="20" customHeight="1">
      <c r="A82" s="67"/>
      <c r="B82" s="29" t="s">
        <v>85</v>
      </c>
      <c r="C82" s="29" t="s">
        <v>174</v>
      </c>
      <c r="D82" s="29">
        <v>1</v>
      </c>
      <c r="E82" s="31" t="s">
        <v>202</v>
      </c>
      <c r="F82" s="32" t="s">
        <v>201</v>
      </c>
    </row>
    <row r="83" spans="1:6" ht="20" customHeight="1">
      <c r="A83" s="67"/>
      <c r="B83" s="29" t="s">
        <v>86</v>
      </c>
      <c r="C83" s="29" t="s">
        <v>173</v>
      </c>
      <c r="D83" s="29">
        <v>2</v>
      </c>
      <c r="E83" s="31" t="s">
        <v>202</v>
      </c>
      <c r="F83" s="32" t="s">
        <v>201</v>
      </c>
    </row>
    <row r="84" spans="1:6" ht="20" customHeight="1">
      <c r="A84" s="67"/>
      <c r="B84" s="29" t="s">
        <v>87</v>
      </c>
      <c r="C84" s="29" t="s">
        <v>173</v>
      </c>
      <c r="D84" s="29">
        <v>5</v>
      </c>
      <c r="E84" s="31" t="s">
        <v>202</v>
      </c>
      <c r="F84" s="32" t="s">
        <v>201</v>
      </c>
    </row>
    <row r="85" spans="1:6" ht="20" customHeight="1">
      <c r="A85" s="67"/>
      <c r="B85" s="29" t="s">
        <v>88</v>
      </c>
      <c r="C85" s="29" t="s">
        <v>174</v>
      </c>
      <c r="D85" s="29">
        <v>2</v>
      </c>
      <c r="E85" s="31" t="s">
        <v>202</v>
      </c>
      <c r="F85" s="32" t="s">
        <v>201</v>
      </c>
    </row>
    <row r="86" spans="1:6" ht="20" customHeight="1">
      <c r="A86" s="67"/>
      <c r="B86" s="29" t="s">
        <v>89</v>
      </c>
      <c r="C86" s="29" t="s">
        <v>169</v>
      </c>
      <c r="D86" s="29">
        <v>3</v>
      </c>
      <c r="E86" s="31" t="s">
        <v>202</v>
      </c>
      <c r="F86" s="32" t="s">
        <v>201</v>
      </c>
    </row>
    <row r="87" spans="1:6" ht="20" customHeight="1">
      <c r="A87" s="67"/>
      <c r="B87" s="29" t="s">
        <v>90</v>
      </c>
      <c r="C87" s="29" t="s">
        <v>170</v>
      </c>
      <c r="D87" s="29">
        <v>2</v>
      </c>
      <c r="E87" s="31" t="s">
        <v>202</v>
      </c>
      <c r="F87" s="32" t="s">
        <v>201</v>
      </c>
    </row>
    <row r="88" spans="1:6" ht="20" customHeight="1">
      <c r="A88" s="67"/>
      <c r="B88" s="29" t="s">
        <v>91</v>
      </c>
      <c r="C88" s="29" t="s">
        <v>173</v>
      </c>
      <c r="D88" s="29">
        <v>1</v>
      </c>
      <c r="E88" s="31" t="s">
        <v>202</v>
      </c>
      <c r="F88" s="32" t="s">
        <v>201</v>
      </c>
    </row>
    <row r="89" spans="1:6" ht="20" customHeight="1">
      <c r="A89" s="67"/>
      <c r="B89" s="29" t="s">
        <v>92</v>
      </c>
      <c r="C89" s="29" t="s">
        <v>173</v>
      </c>
      <c r="D89" s="29">
        <v>1</v>
      </c>
      <c r="E89" s="31" t="s">
        <v>202</v>
      </c>
      <c r="F89" s="32" t="s">
        <v>201</v>
      </c>
    </row>
    <row r="90" spans="1:6" ht="20" customHeight="1">
      <c r="A90" s="67"/>
      <c r="B90" s="29" t="s">
        <v>93</v>
      </c>
      <c r="C90" s="29" t="s">
        <v>173</v>
      </c>
      <c r="D90" s="29">
        <v>3</v>
      </c>
      <c r="E90" s="31" t="s">
        <v>202</v>
      </c>
      <c r="F90" s="32" t="s">
        <v>201</v>
      </c>
    </row>
    <row r="91" spans="1:6" ht="20" customHeight="1">
      <c r="A91" s="67"/>
      <c r="B91" s="29" t="s">
        <v>94</v>
      </c>
      <c r="C91" s="29" t="s">
        <v>174</v>
      </c>
      <c r="D91" s="29">
        <v>2</v>
      </c>
      <c r="E91" s="31" t="s">
        <v>202</v>
      </c>
      <c r="F91" s="32" t="s">
        <v>201</v>
      </c>
    </row>
    <row r="92" spans="1:6" ht="20" customHeight="1">
      <c r="A92" s="67"/>
      <c r="B92" s="29" t="s">
        <v>95</v>
      </c>
      <c r="C92" s="29" t="s">
        <v>169</v>
      </c>
      <c r="D92" s="29">
        <v>1</v>
      </c>
      <c r="E92" s="31" t="s">
        <v>202</v>
      </c>
      <c r="F92" s="32" t="s">
        <v>201</v>
      </c>
    </row>
    <row r="93" spans="1:6" ht="20" customHeight="1">
      <c r="A93" s="67"/>
      <c r="B93" s="29" t="s">
        <v>96</v>
      </c>
      <c r="C93" s="29" t="s">
        <v>173</v>
      </c>
      <c r="D93" s="29">
        <v>4</v>
      </c>
      <c r="E93" s="31" t="s">
        <v>202</v>
      </c>
      <c r="F93" s="32" t="s">
        <v>201</v>
      </c>
    </row>
    <row r="94" spans="1:6" ht="20" customHeight="1">
      <c r="A94" s="67"/>
      <c r="B94" s="29" t="s">
        <v>97</v>
      </c>
      <c r="C94" s="29" t="s">
        <v>174</v>
      </c>
      <c r="D94" s="29">
        <v>3</v>
      </c>
      <c r="E94" s="31" t="s">
        <v>202</v>
      </c>
      <c r="F94" s="32" t="s">
        <v>201</v>
      </c>
    </row>
    <row r="95" spans="1:6" ht="20" customHeight="1">
      <c r="A95" s="67"/>
      <c r="B95" s="29" t="s">
        <v>98</v>
      </c>
      <c r="C95" s="29" t="s">
        <v>170</v>
      </c>
      <c r="D95" s="29">
        <v>2</v>
      </c>
      <c r="E95" s="31" t="s">
        <v>202</v>
      </c>
      <c r="F95" s="32" t="s">
        <v>201</v>
      </c>
    </row>
    <row r="96" spans="1:6" ht="20" customHeight="1">
      <c r="A96" s="67"/>
      <c r="B96" s="29" t="s">
        <v>99</v>
      </c>
      <c r="C96" s="29" t="s">
        <v>173</v>
      </c>
      <c r="D96" s="29">
        <v>1</v>
      </c>
      <c r="E96" s="31" t="s">
        <v>202</v>
      </c>
      <c r="F96" s="32" t="s">
        <v>201</v>
      </c>
    </row>
    <row r="97" spans="1:6" ht="20" customHeight="1">
      <c r="A97" s="67"/>
      <c r="B97" s="29" t="s">
        <v>100</v>
      </c>
      <c r="C97" s="29" t="s">
        <v>174</v>
      </c>
      <c r="D97" s="29">
        <v>3</v>
      </c>
      <c r="E97" s="31" t="s">
        <v>202</v>
      </c>
      <c r="F97" s="32" t="s">
        <v>201</v>
      </c>
    </row>
    <row r="98" spans="1:6" ht="20" customHeight="1">
      <c r="A98" s="67"/>
      <c r="B98" s="29" t="s">
        <v>101</v>
      </c>
      <c r="C98" s="29" t="s">
        <v>173</v>
      </c>
      <c r="D98" s="29">
        <v>5</v>
      </c>
      <c r="E98" s="31" t="s">
        <v>202</v>
      </c>
      <c r="F98" s="32" t="s">
        <v>201</v>
      </c>
    </row>
    <row r="99" spans="1:6" ht="20" customHeight="1">
      <c r="A99" s="67"/>
      <c r="B99" s="29" t="s">
        <v>103</v>
      </c>
      <c r="C99" s="29" t="s">
        <v>173</v>
      </c>
      <c r="D99" s="29">
        <v>1</v>
      </c>
      <c r="E99" s="31" t="s">
        <v>202</v>
      </c>
      <c r="F99" s="32" t="s">
        <v>201</v>
      </c>
    </row>
    <row r="100" spans="1:6" ht="20" customHeight="1">
      <c r="A100" s="67"/>
      <c r="B100" s="29" t="s">
        <v>104</v>
      </c>
      <c r="C100" s="29" t="s">
        <v>173</v>
      </c>
      <c r="D100" s="29">
        <v>1</v>
      </c>
      <c r="E100" s="31" t="s">
        <v>202</v>
      </c>
      <c r="F100" s="32" t="s">
        <v>201</v>
      </c>
    </row>
    <row r="101" spans="1:6" ht="20" customHeight="1">
      <c r="A101" s="67"/>
      <c r="B101" s="29" t="s">
        <v>105</v>
      </c>
      <c r="C101" s="29" t="s">
        <v>173</v>
      </c>
      <c r="D101" s="29">
        <v>2</v>
      </c>
      <c r="E101" s="31" t="s">
        <v>202</v>
      </c>
      <c r="F101" s="32" t="s">
        <v>201</v>
      </c>
    </row>
    <row r="102" spans="1:6" ht="20" customHeight="1">
      <c r="A102" s="67"/>
      <c r="B102" s="29" t="s">
        <v>106</v>
      </c>
      <c r="C102" s="29" t="s">
        <v>173</v>
      </c>
      <c r="D102" s="29">
        <v>77</v>
      </c>
      <c r="E102" s="31" t="s">
        <v>202</v>
      </c>
      <c r="F102" s="32" t="s">
        <v>201</v>
      </c>
    </row>
    <row r="103" spans="1:6" ht="20" customHeight="1">
      <c r="A103" s="67"/>
      <c r="B103" s="29" t="s">
        <v>107</v>
      </c>
      <c r="C103" s="29" t="s">
        <v>174</v>
      </c>
      <c r="D103" s="29">
        <v>27</v>
      </c>
      <c r="E103" s="31" t="s">
        <v>202</v>
      </c>
      <c r="F103" s="32" t="s">
        <v>201</v>
      </c>
    </row>
    <row r="104" spans="1:6" ht="20" customHeight="1">
      <c r="A104" s="67"/>
      <c r="B104" s="29" t="s">
        <v>108</v>
      </c>
      <c r="C104" s="29" t="s">
        <v>170</v>
      </c>
      <c r="D104" s="29">
        <v>1</v>
      </c>
      <c r="E104" s="31" t="s">
        <v>202</v>
      </c>
      <c r="F104" s="32" t="s">
        <v>201</v>
      </c>
    </row>
    <row r="105" spans="1:6" ht="20" customHeight="1">
      <c r="A105" s="67"/>
      <c r="B105" s="29" t="s">
        <v>111</v>
      </c>
      <c r="C105" s="29" t="s">
        <v>169</v>
      </c>
      <c r="D105" s="29">
        <v>2</v>
      </c>
      <c r="E105" s="31" t="s">
        <v>202</v>
      </c>
      <c r="F105" s="32" t="s">
        <v>201</v>
      </c>
    </row>
    <row r="106" spans="1:6" ht="20" customHeight="1">
      <c r="A106" s="67"/>
      <c r="B106" s="29" t="s">
        <v>114</v>
      </c>
      <c r="C106" s="29" t="s">
        <v>169</v>
      </c>
      <c r="D106" s="29">
        <v>6</v>
      </c>
      <c r="E106" s="31" t="s">
        <v>202</v>
      </c>
      <c r="F106" s="32" t="s">
        <v>201</v>
      </c>
    </row>
    <row r="107" spans="1:6" ht="20" customHeight="1">
      <c r="A107" s="67"/>
      <c r="B107" s="29" t="s">
        <v>116</v>
      </c>
      <c r="C107" s="29" t="s">
        <v>172</v>
      </c>
      <c r="D107" s="29">
        <v>1</v>
      </c>
      <c r="E107" s="31" t="s">
        <v>202</v>
      </c>
      <c r="F107" s="32" t="s">
        <v>201</v>
      </c>
    </row>
    <row r="108" spans="1:6" ht="20" customHeight="1">
      <c r="A108" s="67"/>
      <c r="B108" s="29" t="s">
        <v>118</v>
      </c>
      <c r="C108" s="29" t="s">
        <v>177</v>
      </c>
      <c r="D108" s="29">
        <v>1</v>
      </c>
      <c r="E108" s="31" t="s">
        <v>202</v>
      </c>
      <c r="F108" s="32" t="s">
        <v>201</v>
      </c>
    </row>
    <row r="109" spans="1:6" ht="20" customHeight="1">
      <c r="A109" s="67"/>
      <c r="B109" s="29" t="s">
        <v>121</v>
      </c>
      <c r="C109" s="29" t="s">
        <v>169</v>
      </c>
      <c r="D109" s="29">
        <v>1</v>
      </c>
      <c r="E109" s="31" t="s">
        <v>202</v>
      </c>
      <c r="F109" s="32" t="s">
        <v>201</v>
      </c>
    </row>
    <row r="110" spans="1:6" ht="20" customHeight="1">
      <c r="A110" s="67"/>
      <c r="B110" s="29" t="s">
        <v>123</v>
      </c>
      <c r="C110" s="29" t="s">
        <v>169</v>
      </c>
      <c r="D110" s="29">
        <v>1</v>
      </c>
      <c r="E110" s="31" t="s">
        <v>202</v>
      </c>
      <c r="F110" s="32" t="s">
        <v>201</v>
      </c>
    </row>
    <row r="111" spans="1:6" ht="20" customHeight="1">
      <c r="A111" s="67"/>
      <c r="B111" s="29" t="s">
        <v>124</v>
      </c>
      <c r="C111" s="29" t="s">
        <v>170</v>
      </c>
      <c r="D111" s="29">
        <v>2</v>
      </c>
      <c r="E111" s="31" t="s">
        <v>202</v>
      </c>
      <c r="F111" s="32" t="s">
        <v>201</v>
      </c>
    </row>
    <row r="112" spans="1:6" ht="20" customHeight="1">
      <c r="A112" s="67"/>
      <c r="B112" s="29" t="s">
        <v>126</v>
      </c>
      <c r="C112" s="29" t="s">
        <v>172</v>
      </c>
      <c r="D112" s="29">
        <v>1</v>
      </c>
      <c r="E112" s="31" t="s">
        <v>202</v>
      </c>
      <c r="F112" s="32" t="s">
        <v>201</v>
      </c>
    </row>
    <row r="113" spans="1:6" ht="20" customHeight="1">
      <c r="A113" s="67"/>
      <c r="B113" s="29" t="s">
        <v>130</v>
      </c>
      <c r="C113" s="29" t="s">
        <v>169</v>
      </c>
      <c r="D113" s="29">
        <v>1</v>
      </c>
      <c r="E113" s="31" t="s">
        <v>202</v>
      </c>
      <c r="F113" s="32" t="s">
        <v>201</v>
      </c>
    </row>
    <row r="114" spans="1:6" ht="20" customHeight="1">
      <c r="A114" s="67"/>
      <c r="B114" s="29" t="s">
        <v>132</v>
      </c>
      <c r="C114" s="29" t="s">
        <v>169</v>
      </c>
      <c r="D114" s="29">
        <v>13</v>
      </c>
      <c r="E114" s="31" t="s">
        <v>202</v>
      </c>
      <c r="F114" s="32" t="s">
        <v>201</v>
      </c>
    </row>
    <row r="115" spans="1:6" ht="20" customHeight="1">
      <c r="A115" s="67"/>
      <c r="B115" s="29" t="s">
        <v>133</v>
      </c>
      <c r="C115" s="29" t="s">
        <v>170</v>
      </c>
      <c r="D115" s="29">
        <v>2</v>
      </c>
      <c r="E115" s="31" t="s">
        <v>202</v>
      </c>
      <c r="F115" s="32" t="s">
        <v>201</v>
      </c>
    </row>
    <row r="116" spans="1:6" ht="20" customHeight="1">
      <c r="A116" s="67"/>
      <c r="B116" s="29" t="s">
        <v>134</v>
      </c>
      <c r="C116" s="29" t="s">
        <v>169</v>
      </c>
      <c r="D116" s="29">
        <v>15</v>
      </c>
      <c r="E116" s="31" t="s">
        <v>202</v>
      </c>
      <c r="F116" s="32" t="s">
        <v>201</v>
      </c>
    </row>
    <row r="117" spans="1:6" ht="20" customHeight="1">
      <c r="A117" s="67"/>
      <c r="B117" s="29" t="s">
        <v>135</v>
      </c>
      <c r="C117" s="29" t="s">
        <v>170</v>
      </c>
      <c r="D117" s="29">
        <v>18</v>
      </c>
      <c r="E117" s="31" t="s">
        <v>202</v>
      </c>
      <c r="F117" s="32" t="s">
        <v>201</v>
      </c>
    </row>
    <row r="118" spans="1:6" ht="20" customHeight="1">
      <c r="A118" s="67"/>
      <c r="B118" s="29" t="s">
        <v>137</v>
      </c>
      <c r="C118" s="29" t="s">
        <v>172</v>
      </c>
      <c r="D118" s="29">
        <v>1</v>
      </c>
      <c r="E118" s="31" t="s">
        <v>202</v>
      </c>
      <c r="F118" s="32" t="s">
        <v>201</v>
      </c>
    </row>
    <row r="119" spans="1:6" ht="20" customHeight="1">
      <c r="A119" s="67"/>
      <c r="B119" s="29" t="s">
        <v>140</v>
      </c>
      <c r="C119" s="29" t="s">
        <v>170</v>
      </c>
      <c r="D119" s="29">
        <v>4</v>
      </c>
      <c r="E119" s="31" t="s">
        <v>202</v>
      </c>
      <c r="F119" s="32" t="s">
        <v>201</v>
      </c>
    </row>
    <row r="120" spans="1:6" ht="20" customHeight="1">
      <c r="A120" s="67"/>
      <c r="B120" s="29" t="s">
        <v>146</v>
      </c>
      <c r="C120" s="29" t="s">
        <v>170</v>
      </c>
      <c r="D120" s="29">
        <v>4</v>
      </c>
      <c r="E120" s="31" t="s">
        <v>202</v>
      </c>
      <c r="F120" s="32" t="s">
        <v>201</v>
      </c>
    </row>
    <row r="121" spans="1:6" ht="20" customHeight="1" thickBot="1">
      <c r="A121" s="68"/>
      <c r="B121" s="33" t="s">
        <v>150</v>
      </c>
      <c r="C121" s="33" t="s">
        <v>170</v>
      </c>
      <c r="D121" s="34">
        <v>1</v>
      </c>
      <c r="E121" s="33" t="s">
        <v>203</v>
      </c>
      <c r="F121" s="35" t="s">
        <v>201</v>
      </c>
    </row>
    <row r="122" spans="1:6" ht="17" customHeight="1">
      <c r="A122" s="69"/>
      <c r="B122" s="69"/>
      <c r="C122" s="69"/>
      <c r="D122" s="69"/>
      <c r="E122" s="69"/>
    </row>
    <row r="123" spans="1:6" ht="32" customHeight="1" thickBot="1">
      <c r="A123" s="70" t="s">
        <v>204</v>
      </c>
      <c r="B123" s="70"/>
      <c r="C123" s="70"/>
      <c r="D123" s="70"/>
      <c r="E123" s="70"/>
    </row>
    <row r="124" spans="1:6" ht="30.75" customHeight="1">
      <c r="A124" s="71" t="s">
        <v>205</v>
      </c>
      <c r="B124" s="72"/>
      <c r="C124" s="73" t="s">
        <v>206</v>
      </c>
      <c r="D124" s="73"/>
      <c r="E124" s="36" t="s">
        <v>207</v>
      </c>
      <c r="F124" s="37" t="s">
        <v>208</v>
      </c>
    </row>
    <row r="125" spans="1:6" ht="30.75" customHeight="1">
      <c r="A125" s="74" t="s">
        <v>209</v>
      </c>
      <c r="B125" s="75"/>
      <c r="C125" s="76" t="s">
        <v>210</v>
      </c>
      <c r="D125" s="76"/>
      <c r="E125" s="29" t="s">
        <v>211</v>
      </c>
      <c r="F125" s="30"/>
    </row>
    <row r="126" spans="1:6" ht="30.75" customHeight="1">
      <c r="A126" s="74" t="s">
        <v>212</v>
      </c>
      <c r="B126" s="75"/>
      <c r="C126" s="77" t="s">
        <v>213</v>
      </c>
      <c r="D126" s="77"/>
      <c r="E126" s="29" t="s">
        <v>211</v>
      </c>
      <c r="F126" s="30"/>
    </row>
    <row r="127" spans="1:6" ht="30.75" customHeight="1">
      <c r="A127" s="74" t="s">
        <v>214</v>
      </c>
      <c r="B127" s="75"/>
      <c r="C127" s="77" t="s">
        <v>215</v>
      </c>
      <c r="D127" s="77"/>
      <c r="E127" s="29" t="s">
        <v>211</v>
      </c>
      <c r="F127" s="30"/>
    </row>
    <row r="128" spans="1:6" ht="30.75" customHeight="1" thickBot="1">
      <c r="A128" s="78" t="s">
        <v>216</v>
      </c>
      <c r="B128" s="79"/>
      <c r="C128" s="79"/>
      <c r="D128" s="80"/>
      <c r="E128" s="38" t="s">
        <v>211</v>
      </c>
      <c r="F128" s="39"/>
    </row>
    <row r="129" spans="1:6" ht="30.75" customHeight="1">
      <c r="A129" s="40" t="s">
        <v>217</v>
      </c>
      <c r="B129" s="41" t="s">
        <v>218</v>
      </c>
      <c r="D129" s="41" t="s">
        <v>219</v>
      </c>
      <c r="E129" s="65" t="s">
        <v>220</v>
      </c>
      <c r="F129" s="65"/>
    </row>
  </sheetData>
  <mergeCells count="19">
    <mergeCell ref="B7:F7"/>
    <mergeCell ref="A1:E1"/>
    <mergeCell ref="A3:B3"/>
    <mergeCell ref="B4:F4"/>
    <mergeCell ref="B5:F5"/>
    <mergeCell ref="B6:F6"/>
    <mergeCell ref="E129:F129"/>
    <mergeCell ref="A9:A121"/>
    <mergeCell ref="A122:E122"/>
    <mergeCell ref="A123:E123"/>
    <mergeCell ref="A124:B124"/>
    <mergeCell ref="C124:D124"/>
    <mergeCell ref="A125:B125"/>
    <mergeCell ref="C125:D125"/>
    <mergeCell ref="A126:B126"/>
    <mergeCell ref="C126:D126"/>
    <mergeCell ref="A127:B127"/>
    <mergeCell ref="C127:D127"/>
    <mergeCell ref="A128:D128"/>
  </mergeCells>
  <phoneticPr fontId="1" type="noConversion"/>
  <printOptions horizontalCentered="1"/>
  <pageMargins left="0.39370078740157499" right="0.39370078740157499" top="0.39370078740157499" bottom="0.39370078740157499" header="0.27559055118110198" footer="0.196850393700787"/>
  <pageSetup paperSize="9" fitToHeight="0" orientation="portrait" r:id="rId1"/>
  <headerFooter scaleWithDoc="0" alignWithMargins="0">
    <oddFooter>&amp;C第 &amp;P 页，共 &amp;N 页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D1:AU523"/>
  <sheetViews>
    <sheetView zoomScale="160" workbookViewId="0">
      <selection activeCell="AC22" sqref="AC22:AH23"/>
    </sheetView>
  </sheetViews>
  <sheetFormatPr baseColWidth="10" defaultColWidth="8.83203125" defaultRowHeight="14"/>
  <cols>
    <col min="1" max="3" width="1.6640625" customWidth="1"/>
    <col min="4" max="4" width="2.33203125" customWidth="1"/>
    <col min="5" max="10" width="1.6640625" customWidth="1"/>
    <col min="11" max="11" width="3.6640625" customWidth="1"/>
    <col min="12" max="21" width="1.6640625" customWidth="1"/>
    <col min="22" max="22" width="1.33203125" customWidth="1"/>
    <col min="23" max="23" width="17.33203125" customWidth="1"/>
    <col min="24" max="26" width="1.6640625" customWidth="1"/>
    <col min="27" max="27" width="2.33203125" customWidth="1"/>
    <col min="28" max="33" width="1.6640625" customWidth="1"/>
    <col min="34" max="34" width="3.6640625" customWidth="1"/>
    <col min="35" max="44" width="1.6640625" customWidth="1"/>
    <col min="45" max="45" width="1.33203125" customWidth="1"/>
    <col min="46" max="46" width="17.33203125" customWidth="1"/>
    <col min="47" max="251" width="1.6640625" customWidth="1"/>
    <col min="252" max="252" width="1.6640625" bestFit="1" customWidth="1"/>
    <col min="257" max="259" width="1.6640625" customWidth="1"/>
    <col min="260" max="260" width="2.33203125" customWidth="1"/>
    <col min="261" max="266" width="1.6640625" customWidth="1"/>
    <col min="267" max="267" width="3.6640625" customWidth="1"/>
    <col min="268" max="277" width="1.6640625" customWidth="1"/>
    <col min="278" max="278" width="1.33203125" customWidth="1"/>
    <col min="279" max="279" width="17.33203125" customWidth="1"/>
    <col min="280" max="282" width="1.6640625" customWidth="1"/>
    <col min="283" max="283" width="2.33203125" customWidth="1"/>
    <col min="284" max="289" width="1.6640625" customWidth="1"/>
    <col min="290" max="290" width="3.6640625" customWidth="1"/>
    <col min="291" max="300" width="1.6640625" customWidth="1"/>
    <col min="301" max="301" width="1.33203125" customWidth="1"/>
    <col min="302" max="302" width="17.33203125" customWidth="1"/>
    <col min="303" max="507" width="1.6640625" customWidth="1"/>
    <col min="508" max="508" width="1.6640625" bestFit="1" customWidth="1"/>
    <col min="513" max="515" width="1.6640625" customWidth="1"/>
    <col min="516" max="516" width="2.33203125" customWidth="1"/>
    <col min="517" max="522" width="1.6640625" customWidth="1"/>
    <col min="523" max="523" width="3.6640625" customWidth="1"/>
    <col min="524" max="533" width="1.6640625" customWidth="1"/>
    <col min="534" max="534" width="1.33203125" customWidth="1"/>
    <col min="535" max="535" width="17.33203125" customWidth="1"/>
    <col min="536" max="538" width="1.6640625" customWidth="1"/>
    <col min="539" max="539" width="2.33203125" customWidth="1"/>
    <col min="540" max="545" width="1.6640625" customWidth="1"/>
    <col min="546" max="546" width="3.6640625" customWidth="1"/>
    <col min="547" max="556" width="1.6640625" customWidth="1"/>
    <col min="557" max="557" width="1.33203125" customWidth="1"/>
    <col min="558" max="558" width="17.33203125" customWidth="1"/>
    <col min="559" max="763" width="1.6640625" customWidth="1"/>
    <col min="764" max="764" width="1.6640625" bestFit="1" customWidth="1"/>
    <col min="769" max="771" width="1.6640625" customWidth="1"/>
    <col min="772" max="772" width="2.33203125" customWidth="1"/>
    <col min="773" max="778" width="1.6640625" customWidth="1"/>
    <col min="779" max="779" width="3.6640625" customWidth="1"/>
    <col min="780" max="789" width="1.6640625" customWidth="1"/>
    <col min="790" max="790" width="1.33203125" customWidth="1"/>
    <col min="791" max="791" width="17.33203125" customWidth="1"/>
    <col min="792" max="794" width="1.6640625" customWidth="1"/>
    <col min="795" max="795" width="2.33203125" customWidth="1"/>
    <col min="796" max="801" width="1.6640625" customWidth="1"/>
    <col min="802" max="802" width="3.6640625" customWidth="1"/>
    <col min="803" max="812" width="1.6640625" customWidth="1"/>
    <col min="813" max="813" width="1.33203125" customWidth="1"/>
    <col min="814" max="814" width="17.33203125" customWidth="1"/>
    <col min="815" max="1019" width="1.6640625" customWidth="1"/>
    <col min="1020" max="1020" width="1.6640625" bestFit="1" customWidth="1"/>
    <col min="1025" max="1027" width="1.6640625" customWidth="1"/>
    <col min="1028" max="1028" width="2.33203125" customWidth="1"/>
    <col min="1029" max="1034" width="1.6640625" customWidth="1"/>
    <col min="1035" max="1035" width="3.6640625" customWidth="1"/>
    <col min="1036" max="1045" width="1.6640625" customWidth="1"/>
    <col min="1046" max="1046" width="1.33203125" customWidth="1"/>
    <col min="1047" max="1047" width="17.33203125" customWidth="1"/>
    <col min="1048" max="1050" width="1.6640625" customWidth="1"/>
    <col min="1051" max="1051" width="2.33203125" customWidth="1"/>
    <col min="1052" max="1057" width="1.6640625" customWidth="1"/>
    <col min="1058" max="1058" width="3.6640625" customWidth="1"/>
    <col min="1059" max="1068" width="1.6640625" customWidth="1"/>
    <col min="1069" max="1069" width="1.33203125" customWidth="1"/>
    <col min="1070" max="1070" width="17.33203125" customWidth="1"/>
    <col min="1071" max="1275" width="1.6640625" customWidth="1"/>
    <col min="1276" max="1276" width="1.6640625" bestFit="1" customWidth="1"/>
    <col min="1281" max="1283" width="1.6640625" customWidth="1"/>
    <col min="1284" max="1284" width="2.33203125" customWidth="1"/>
    <col min="1285" max="1290" width="1.6640625" customWidth="1"/>
    <col min="1291" max="1291" width="3.6640625" customWidth="1"/>
    <col min="1292" max="1301" width="1.6640625" customWidth="1"/>
    <col min="1302" max="1302" width="1.33203125" customWidth="1"/>
    <col min="1303" max="1303" width="17.33203125" customWidth="1"/>
    <col min="1304" max="1306" width="1.6640625" customWidth="1"/>
    <col min="1307" max="1307" width="2.33203125" customWidth="1"/>
    <col min="1308" max="1313" width="1.6640625" customWidth="1"/>
    <col min="1314" max="1314" width="3.6640625" customWidth="1"/>
    <col min="1315" max="1324" width="1.6640625" customWidth="1"/>
    <col min="1325" max="1325" width="1.33203125" customWidth="1"/>
    <col min="1326" max="1326" width="17.33203125" customWidth="1"/>
    <col min="1327" max="1531" width="1.6640625" customWidth="1"/>
    <col min="1532" max="1532" width="1.6640625" bestFit="1" customWidth="1"/>
    <col min="1537" max="1539" width="1.6640625" customWidth="1"/>
    <col min="1540" max="1540" width="2.33203125" customWidth="1"/>
    <col min="1541" max="1546" width="1.6640625" customWidth="1"/>
    <col min="1547" max="1547" width="3.6640625" customWidth="1"/>
    <col min="1548" max="1557" width="1.6640625" customWidth="1"/>
    <col min="1558" max="1558" width="1.33203125" customWidth="1"/>
    <col min="1559" max="1559" width="17.33203125" customWidth="1"/>
    <col min="1560" max="1562" width="1.6640625" customWidth="1"/>
    <col min="1563" max="1563" width="2.33203125" customWidth="1"/>
    <col min="1564" max="1569" width="1.6640625" customWidth="1"/>
    <col min="1570" max="1570" width="3.6640625" customWidth="1"/>
    <col min="1571" max="1580" width="1.6640625" customWidth="1"/>
    <col min="1581" max="1581" width="1.33203125" customWidth="1"/>
    <col min="1582" max="1582" width="17.33203125" customWidth="1"/>
    <col min="1583" max="1787" width="1.6640625" customWidth="1"/>
    <col min="1788" max="1788" width="1.6640625" bestFit="1" customWidth="1"/>
    <col min="1793" max="1795" width="1.6640625" customWidth="1"/>
    <col min="1796" max="1796" width="2.33203125" customWidth="1"/>
    <col min="1797" max="1802" width="1.6640625" customWidth="1"/>
    <col min="1803" max="1803" width="3.6640625" customWidth="1"/>
    <col min="1804" max="1813" width="1.6640625" customWidth="1"/>
    <col min="1814" max="1814" width="1.33203125" customWidth="1"/>
    <col min="1815" max="1815" width="17.33203125" customWidth="1"/>
    <col min="1816" max="1818" width="1.6640625" customWidth="1"/>
    <col min="1819" max="1819" width="2.33203125" customWidth="1"/>
    <col min="1820" max="1825" width="1.6640625" customWidth="1"/>
    <col min="1826" max="1826" width="3.6640625" customWidth="1"/>
    <col min="1827" max="1836" width="1.6640625" customWidth="1"/>
    <col min="1837" max="1837" width="1.33203125" customWidth="1"/>
    <col min="1838" max="1838" width="17.33203125" customWidth="1"/>
    <col min="1839" max="2043" width="1.6640625" customWidth="1"/>
    <col min="2044" max="2044" width="1.6640625" bestFit="1" customWidth="1"/>
    <col min="2049" max="2051" width="1.6640625" customWidth="1"/>
    <col min="2052" max="2052" width="2.33203125" customWidth="1"/>
    <col min="2053" max="2058" width="1.6640625" customWidth="1"/>
    <col min="2059" max="2059" width="3.6640625" customWidth="1"/>
    <col min="2060" max="2069" width="1.6640625" customWidth="1"/>
    <col min="2070" max="2070" width="1.33203125" customWidth="1"/>
    <col min="2071" max="2071" width="17.33203125" customWidth="1"/>
    <col min="2072" max="2074" width="1.6640625" customWidth="1"/>
    <col min="2075" max="2075" width="2.33203125" customWidth="1"/>
    <col min="2076" max="2081" width="1.6640625" customWidth="1"/>
    <col min="2082" max="2082" width="3.6640625" customWidth="1"/>
    <col min="2083" max="2092" width="1.6640625" customWidth="1"/>
    <col min="2093" max="2093" width="1.33203125" customWidth="1"/>
    <col min="2094" max="2094" width="17.33203125" customWidth="1"/>
    <col min="2095" max="2299" width="1.6640625" customWidth="1"/>
    <col min="2300" max="2300" width="1.6640625" bestFit="1" customWidth="1"/>
    <col min="2305" max="2307" width="1.6640625" customWidth="1"/>
    <col min="2308" max="2308" width="2.33203125" customWidth="1"/>
    <col min="2309" max="2314" width="1.6640625" customWidth="1"/>
    <col min="2315" max="2315" width="3.6640625" customWidth="1"/>
    <col min="2316" max="2325" width="1.6640625" customWidth="1"/>
    <col min="2326" max="2326" width="1.33203125" customWidth="1"/>
    <col min="2327" max="2327" width="17.33203125" customWidth="1"/>
    <col min="2328" max="2330" width="1.6640625" customWidth="1"/>
    <col min="2331" max="2331" width="2.33203125" customWidth="1"/>
    <col min="2332" max="2337" width="1.6640625" customWidth="1"/>
    <col min="2338" max="2338" width="3.6640625" customWidth="1"/>
    <col min="2339" max="2348" width="1.6640625" customWidth="1"/>
    <col min="2349" max="2349" width="1.33203125" customWidth="1"/>
    <col min="2350" max="2350" width="17.33203125" customWidth="1"/>
    <col min="2351" max="2555" width="1.6640625" customWidth="1"/>
    <col min="2556" max="2556" width="1.6640625" bestFit="1" customWidth="1"/>
    <col min="2561" max="2563" width="1.6640625" customWidth="1"/>
    <col min="2564" max="2564" width="2.33203125" customWidth="1"/>
    <col min="2565" max="2570" width="1.6640625" customWidth="1"/>
    <col min="2571" max="2571" width="3.6640625" customWidth="1"/>
    <col min="2572" max="2581" width="1.6640625" customWidth="1"/>
    <col min="2582" max="2582" width="1.33203125" customWidth="1"/>
    <col min="2583" max="2583" width="17.33203125" customWidth="1"/>
    <col min="2584" max="2586" width="1.6640625" customWidth="1"/>
    <col min="2587" max="2587" width="2.33203125" customWidth="1"/>
    <col min="2588" max="2593" width="1.6640625" customWidth="1"/>
    <col min="2594" max="2594" width="3.6640625" customWidth="1"/>
    <col min="2595" max="2604" width="1.6640625" customWidth="1"/>
    <col min="2605" max="2605" width="1.33203125" customWidth="1"/>
    <col min="2606" max="2606" width="17.33203125" customWidth="1"/>
    <col min="2607" max="2811" width="1.6640625" customWidth="1"/>
    <col min="2812" max="2812" width="1.6640625" bestFit="1" customWidth="1"/>
    <col min="2817" max="2819" width="1.6640625" customWidth="1"/>
    <col min="2820" max="2820" width="2.33203125" customWidth="1"/>
    <col min="2821" max="2826" width="1.6640625" customWidth="1"/>
    <col min="2827" max="2827" width="3.6640625" customWidth="1"/>
    <col min="2828" max="2837" width="1.6640625" customWidth="1"/>
    <col min="2838" max="2838" width="1.33203125" customWidth="1"/>
    <col min="2839" max="2839" width="17.33203125" customWidth="1"/>
    <col min="2840" max="2842" width="1.6640625" customWidth="1"/>
    <col min="2843" max="2843" width="2.33203125" customWidth="1"/>
    <col min="2844" max="2849" width="1.6640625" customWidth="1"/>
    <col min="2850" max="2850" width="3.6640625" customWidth="1"/>
    <col min="2851" max="2860" width="1.6640625" customWidth="1"/>
    <col min="2861" max="2861" width="1.33203125" customWidth="1"/>
    <col min="2862" max="2862" width="17.33203125" customWidth="1"/>
    <col min="2863" max="3067" width="1.6640625" customWidth="1"/>
    <col min="3068" max="3068" width="1.6640625" bestFit="1" customWidth="1"/>
    <col min="3073" max="3075" width="1.6640625" customWidth="1"/>
    <col min="3076" max="3076" width="2.33203125" customWidth="1"/>
    <col min="3077" max="3082" width="1.6640625" customWidth="1"/>
    <col min="3083" max="3083" width="3.6640625" customWidth="1"/>
    <col min="3084" max="3093" width="1.6640625" customWidth="1"/>
    <col min="3094" max="3094" width="1.33203125" customWidth="1"/>
    <col min="3095" max="3095" width="17.33203125" customWidth="1"/>
    <col min="3096" max="3098" width="1.6640625" customWidth="1"/>
    <col min="3099" max="3099" width="2.33203125" customWidth="1"/>
    <col min="3100" max="3105" width="1.6640625" customWidth="1"/>
    <col min="3106" max="3106" width="3.6640625" customWidth="1"/>
    <col min="3107" max="3116" width="1.6640625" customWidth="1"/>
    <col min="3117" max="3117" width="1.33203125" customWidth="1"/>
    <col min="3118" max="3118" width="17.33203125" customWidth="1"/>
    <col min="3119" max="3323" width="1.6640625" customWidth="1"/>
    <col min="3324" max="3324" width="1.6640625" bestFit="1" customWidth="1"/>
    <col min="3329" max="3331" width="1.6640625" customWidth="1"/>
    <col min="3332" max="3332" width="2.33203125" customWidth="1"/>
    <col min="3333" max="3338" width="1.6640625" customWidth="1"/>
    <col min="3339" max="3339" width="3.6640625" customWidth="1"/>
    <col min="3340" max="3349" width="1.6640625" customWidth="1"/>
    <col min="3350" max="3350" width="1.33203125" customWidth="1"/>
    <col min="3351" max="3351" width="17.33203125" customWidth="1"/>
    <col min="3352" max="3354" width="1.6640625" customWidth="1"/>
    <col min="3355" max="3355" width="2.33203125" customWidth="1"/>
    <col min="3356" max="3361" width="1.6640625" customWidth="1"/>
    <col min="3362" max="3362" width="3.6640625" customWidth="1"/>
    <col min="3363" max="3372" width="1.6640625" customWidth="1"/>
    <col min="3373" max="3373" width="1.33203125" customWidth="1"/>
    <col min="3374" max="3374" width="17.33203125" customWidth="1"/>
    <col min="3375" max="3579" width="1.6640625" customWidth="1"/>
    <col min="3580" max="3580" width="1.6640625" bestFit="1" customWidth="1"/>
    <col min="3585" max="3587" width="1.6640625" customWidth="1"/>
    <col min="3588" max="3588" width="2.33203125" customWidth="1"/>
    <col min="3589" max="3594" width="1.6640625" customWidth="1"/>
    <col min="3595" max="3595" width="3.6640625" customWidth="1"/>
    <col min="3596" max="3605" width="1.6640625" customWidth="1"/>
    <col min="3606" max="3606" width="1.33203125" customWidth="1"/>
    <col min="3607" max="3607" width="17.33203125" customWidth="1"/>
    <col min="3608" max="3610" width="1.6640625" customWidth="1"/>
    <col min="3611" max="3611" width="2.33203125" customWidth="1"/>
    <col min="3612" max="3617" width="1.6640625" customWidth="1"/>
    <col min="3618" max="3618" width="3.6640625" customWidth="1"/>
    <col min="3619" max="3628" width="1.6640625" customWidth="1"/>
    <col min="3629" max="3629" width="1.33203125" customWidth="1"/>
    <col min="3630" max="3630" width="17.33203125" customWidth="1"/>
    <col min="3631" max="3835" width="1.6640625" customWidth="1"/>
    <col min="3836" max="3836" width="1.6640625" bestFit="1" customWidth="1"/>
    <col min="3841" max="3843" width="1.6640625" customWidth="1"/>
    <col min="3844" max="3844" width="2.33203125" customWidth="1"/>
    <col min="3845" max="3850" width="1.6640625" customWidth="1"/>
    <col min="3851" max="3851" width="3.6640625" customWidth="1"/>
    <col min="3852" max="3861" width="1.6640625" customWidth="1"/>
    <col min="3862" max="3862" width="1.33203125" customWidth="1"/>
    <col min="3863" max="3863" width="17.33203125" customWidth="1"/>
    <col min="3864" max="3866" width="1.6640625" customWidth="1"/>
    <col min="3867" max="3867" width="2.33203125" customWidth="1"/>
    <col min="3868" max="3873" width="1.6640625" customWidth="1"/>
    <col min="3874" max="3874" width="3.6640625" customWidth="1"/>
    <col min="3875" max="3884" width="1.6640625" customWidth="1"/>
    <col min="3885" max="3885" width="1.33203125" customWidth="1"/>
    <col min="3886" max="3886" width="17.33203125" customWidth="1"/>
    <col min="3887" max="4091" width="1.6640625" customWidth="1"/>
    <col min="4092" max="4092" width="1.6640625" bestFit="1" customWidth="1"/>
    <col min="4097" max="4099" width="1.6640625" customWidth="1"/>
    <col min="4100" max="4100" width="2.33203125" customWidth="1"/>
    <col min="4101" max="4106" width="1.6640625" customWidth="1"/>
    <col min="4107" max="4107" width="3.6640625" customWidth="1"/>
    <col min="4108" max="4117" width="1.6640625" customWidth="1"/>
    <col min="4118" max="4118" width="1.33203125" customWidth="1"/>
    <col min="4119" max="4119" width="17.33203125" customWidth="1"/>
    <col min="4120" max="4122" width="1.6640625" customWidth="1"/>
    <col min="4123" max="4123" width="2.33203125" customWidth="1"/>
    <col min="4124" max="4129" width="1.6640625" customWidth="1"/>
    <col min="4130" max="4130" width="3.6640625" customWidth="1"/>
    <col min="4131" max="4140" width="1.6640625" customWidth="1"/>
    <col min="4141" max="4141" width="1.33203125" customWidth="1"/>
    <col min="4142" max="4142" width="17.33203125" customWidth="1"/>
    <col min="4143" max="4347" width="1.6640625" customWidth="1"/>
    <col min="4348" max="4348" width="1.6640625" bestFit="1" customWidth="1"/>
    <col min="4353" max="4355" width="1.6640625" customWidth="1"/>
    <col min="4356" max="4356" width="2.33203125" customWidth="1"/>
    <col min="4357" max="4362" width="1.6640625" customWidth="1"/>
    <col min="4363" max="4363" width="3.6640625" customWidth="1"/>
    <col min="4364" max="4373" width="1.6640625" customWidth="1"/>
    <col min="4374" max="4374" width="1.33203125" customWidth="1"/>
    <col min="4375" max="4375" width="17.33203125" customWidth="1"/>
    <col min="4376" max="4378" width="1.6640625" customWidth="1"/>
    <col min="4379" max="4379" width="2.33203125" customWidth="1"/>
    <col min="4380" max="4385" width="1.6640625" customWidth="1"/>
    <col min="4386" max="4386" width="3.6640625" customWidth="1"/>
    <col min="4387" max="4396" width="1.6640625" customWidth="1"/>
    <col min="4397" max="4397" width="1.33203125" customWidth="1"/>
    <col min="4398" max="4398" width="17.33203125" customWidth="1"/>
    <col min="4399" max="4603" width="1.6640625" customWidth="1"/>
    <col min="4604" max="4604" width="1.6640625" bestFit="1" customWidth="1"/>
    <col min="4609" max="4611" width="1.6640625" customWidth="1"/>
    <col min="4612" max="4612" width="2.33203125" customWidth="1"/>
    <col min="4613" max="4618" width="1.6640625" customWidth="1"/>
    <col min="4619" max="4619" width="3.6640625" customWidth="1"/>
    <col min="4620" max="4629" width="1.6640625" customWidth="1"/>
    <col min="4630" max="4630" width="1.33203125" customWidth="1"/>
    <col min="4631" max="4631" width="17.33203125" customWidth="1"/>
    <col min="4632" max="4634" width="1.6640625" customWidth="1"/>
    <col min="4635" max="4635" width="2.33203125" customWidth="1"/>
    <col min="4636" max="4641" width="1.6640625" customWidth="1"/>
    <col min="4642" max="4642" width="3.6640625" customWidth="1"/>
    <col min="4643" max="4652" width="1.6640625" customWidth="1"/>
    <col min="4653" max="4653" width="1.33203125" customWidth="1"/>
    <col min="4654" max="4654" width="17.33203125" customWidth="1"/>
    <col min="4655" max="4859" width="1.6640625" customWidth="1"/>
    <col min="4860" max="4860" width="1.6640625" bestFit="1" customWidth="1"/>
    <col min="4865" max="4867" width="1.6640625" customWidth="1"/>
    <col min="4868" max="4868" width="2.33203125" customWidth="1"/>
    <col min="4869" max="4874" width="1.6640625" customWidth="1"/>
    <col min="4875" max="4875" width="3.6640625" customWidth="1"/>
    <col min="4876" max="4885" width="1.6640625" customWidth="1"/>
    <col min="4886" max="4886" width="1.33203125" customWidth="1"/>
    <col min="4887" max="4887" width="17.33203125" customWidth="1"/>
    <col min="4888" max="4890" width="1.6640625" customWidth="1"/>
    <col min="4891" max="4891" width="2.33203125" customWidth="1"/>
    <col min="4892" max="4897" width="1.6640625" customWidth="1"/>
    <col min="4898" max="4898" width="3.6640625" customWidth="1"/>
    <col min="4899" max="4908" width="1.6640625" customWidth="1"/>
    <col min="4909" max="4909" width="1.33203125" customWidth="1"/>
    <col min="4910" max="4910" width="17.33203125" customWidth="1"/>
    <col min="4911" max="5115" width="1.6640625" customWidth="1"/>
    <col min="5116" max="5116" width="1.6640625" bestFit="1" customWidth="1"/>
    <col min="5121" max="5123" width="1.6640625" customWidth="1"/>
    <col min="5124" max="5124" width="2.33203125" customWidth="1"/>
    <col min="5125" max="5130" width="1.6640625" customWidth="1"/>
    <col min="5131" max="5131" width="3.6640625" customWidth="1"/>
    <col min="5132" max="5141" width="1.6640625" customWidth="1"/>
    <col min="5142" max="5142" width="1.33203125" customWidth="1"/>
    <col min="5143" max="5143" width="17.33203125" customWidth="1"/>
    <col min="5144" max="5146" width="1.6640625" customWidth="1"/>
    <col min="5147" max="5147" width="2.33203125" customWidth="1"/>
    <col min="5148" max="5153" width="1.6640625" customWidth="1"/>
    <col min="5154" max="5154" width="3.6640625" customWidth="1"/>
    <col min="5155" max="5164" width="1.6640625" customWidth="1"/>
    <col min="5165" max="5165" width="1.33203125" customWidth="1"/>
    <col min="5166" max="5166" width="17.33203125" customWidth="1"/>
    <col min="5167" max="5371" width="1.6640625" customWidth="1"/>
    <col min="5372" max="5372" width="1.6640625" bestFit="1" customWidth="1"/>
    <col min="5377" max="5379" width="1.6640625" customWidth="1"/>
    <col min="5380" max="5380" width="2.33203125" customWidth="1"/>
    <col min="5381" max="5386" width="1.6640625" customWidth="1"/>
    <col min="5387" max="5387" width="3.6640625" customWidth="1"/>
    <col min="5388" max="5397" width="1.6640625" customWidth="1"/>
    <col min="5398" max="5398" width="1.33203125" customWidth="1"/>
    <col min="5399" max="5399" width="17.33203125" customWidth="1"/>
    <col min="5400" max="5402" width="1.6640625" customWidth="1"/>
    <col min="5403" max="5403" width="2.33203125" customWidth="1"/>
    <col min="5404" max="5409" width="1.6640625" customWidth="1"/>
    <col min="5410" max="5410" width="3.6640625" customWidth="1"/>
    <col min="5411" max="5420" width="1.6640625" customWidth="1"/>
    <col min="5421" max="5421" width="1.33203125" customWidth="1"/>
    <col min="5422" max="5422" width="17.33203125" customWidth="1"/>
    <col min="5423" max="5627" width="1.6640625" customWidth="1"/>
    <col min="5628" max="5628" width="1.6640625" bestFit="1" customWidth="1"/>
    <col min="5633" max="5635" width="1.6640625" customWidth="1"/>
    <col min="5636" max="5636" width="2.33203125" customWidth="1"/>
    <col min="5637" max="5642" width="1.6640625" customWidth="1"/>
    <col min="5643" max="5643" width="3.6640625" customWidth="1"/>
    <col min="5644" max="5653" width="1.6640625" customWidth="1"/>
    <col min="5654" max="5654" width="1.33203125" customWidth="1"/>
    <col min="5655" max="5655" width="17.33203125" customWidth="1"/>
    <col min="5656" max="5658" width="1.6640625" customWidth="1"/>
    <col min="5659" max="5659" width="2.33203125" customWidth="1"/>
    <col min="5660" max="5665" width="1.6640625" customWidth="1"/>
    <col min="5666" max="5666" width="3.6640625" customWidth="1"/>
    <col min="5667" max="5676" width="1.6640625" customWidth="1"/>
    <col min="5677" max="5677" width="1.33203125" customWidth="1"/>
    <col min="5678" max="5678" width="17.33203125" customWidth="1"/>
    <col min="5679" max="5883" width="1.6640625" customWidth="1"/>
    <col min="5884" max="5884" width="1.6640625" bestFit="1" customWidth="1"/>
    <col min="5889" max="5891" width="1.6640625" customWidth="1"/>
    <col min="5892" max="5892" width="2.33203125" customWidth="1"/>
    <col min="5893" max="5898" width="1.6640625" customWidth="1"/>
    <col min="5899" max="5899" width="3.6640625" customWidth="1"/>
    <col min="5900" max="5909" width="1.6640625" customWidth="1"/>
    <col min="5910" max="5910" width="1.33203125" customWidth="1"/>
    <col min="5911" max="5911" width="17.33203125" customWidth="1"/>
    <col min="5912" max="5914" width="1.6640625" customWidth="1"/>
    <col min="5915" max="5915" width="2.33203125" customWidth="1"/>
    <col min="5916" max="5921" width="1.6640625" customWidth="1"/>
    <col min="5922" max="5922" width="3.6640625" customWidth="1"/>
    <col min="5923" max="5932" width="1.6640625" customWidth="1"/>
    <col min="5933" max="5933" width="1.33203125" customWidth="1"/>
    <col min="5934" max="5934" width="17.33203125" customWidth="1"/>
    <col min="5935" max="6139" width="1.6640625" customWidth="1"/>
    <col min="6140" max="6140" width="1.6640625" bestFit="1" customWidth="1"/>
    <col min="6145" max="6147" width="1.6640625" customWidth="1"/>
    <col min="6148" max="6148" width="2.33203125" customWidth="1"/>
    <col min="6149" max="6154" width="1.6640625" customWidth="1"/>
    <col min="6155" max="6155" width="3.6640625" customWidth="1"/>
    <col min="6156" max="6165" width="1.6640625" customWidth="1"/>
    <col min="6166" max="6166" width="1.33203125" customWidth="1"/>
    <col min="6167" max="6167" width="17.33203125" customWidth="1"/>
    <col min="6168" max="6170" width="1.6640625" customWidth="1"/>
    <col min="6171" max="6171" width="2.33203125" customWidth="1"/>
    <col min="6172" max="6177" width="1.6640625" customWidth="1"/>
    <col min="6178" max="6178" width="3.6640625" customWidth="1"/>
    <col min="6179" max="6188" width="1.6640625" customWidth="1"/>
    <col min="6189" max="6189" width="1.33203125" customWidth="1"/>
    <col min="6190" max="6190" width="17.33203125" customWidth="1"/>
    <col min="6191" max="6395" width="1.6640625" customWidth="1"/>
    <col min="6396" max="6396" width="1.6640625" bestFit="1" customWidth="1"/>
    <col min="6401" max="6403" width="1.6640625" customWidth="1"/>
    <col min="6404" max="6404" width="2.33203125" customWidth="1"/>
    <col min="6405" max="6410" width="1.6640625" customWidth="1"/>
    <col min="6411" max="6411" width="3.6640625" customWidth="1"/>
    <col min="6412" max="6421" width="1.6640625" customWidth="1"/>
    <col min="6422" max="6422" width="1.33203125" customWidth="1"/>
    <col min="6423" max="6423" width="17.33203125" customWidth="1"/>
    <col min="6424" max="6426" width="1.6640625" customWidth="1"/>
    <col min="6427" max="6427" width="2.33203125" customWidth="1"/>
    <col min="6428" max="6433" width="1.6640625" customWidth="1"/>
    <col min="6434" max="6434" width="3.6640625" customWidth="1"/>
    <col min="6435" max="6444" width="1.6640625" customWidth="1"/>
    <col min="6445" max="6445" width="1.33203125" customWidth="1"/>
    <col min="6446" max="6446" width="17.33203125" customWidth="1"/>
    <col min="6447" max="6651" width="1.6640625" customWidth="1"/>
    <col min="6652" max="6652" width="1.6640625" bestFit="1" customWidth="1"/>
    <col min="6657" max="6659" width="1.6640625" customWidth="1"/>
    <col min="6660" max="6660" width="2.33203125" customWidth="1"/>
    <col min="6661" max="6666" width="1.6640625" customWidth="1"/>
    <col min="6667" max="6667" width="3.6640625" customWidth="1"/>
    <col min="6668" max="6677" width="1.6640625" customWidth="1"/>
    <col min="6678" max="6678" width="1.33203125" customWidth="1"/>
    <col min="6679" max="6679" width="17.33203125" customWidth="1"/>
    <col min="6680" max="6682" width="1.6640625" customWidth="1"/>
    <col min="6683" max="6683" width="2.33203125" customWidth="1"/>
    <col min="6684" max="6689" width="1.6640625" customWidth="1"/>
    <col min="6690" max="6690" width="3.6640625" customWidth="1"/>
    <col min="6691" max="6700" width="1.6640625" customWidth="1"/>
    <col min="6701" max="6701" width="1.33203125" customWidth="1"/>
    <col min="6702" max="6702" width="17.33203125" customWidth="1"/>
    <col min="6703" max="6907" width="1.6640625" customWidth="1"/>
    <col min="6908" max="6908" width="1.6640625" bestFit="1" customWidth="1"/>
    <col min="6913" max="6915" width="1.6640625" customWidth="1"/>
    <col min="6916" max="6916" width="2.33203125" customWidth="1"/>
    <col min="6917" max="6922" width="1.6640625" customWidth="1"/>
    <col min="6923" max="6923" width="3.6640625" customWidth="1"/>
    <col min="6924" max="6933" width="1.6640625" customWidth="1"/>
    <col min="6934" max="6934" width="1.33203125" customWidth="1"/>
    <col min="6935" max="6935" width="17.33203125" customWidth="1"/>
    <col min="6936" max="6938" width="1.6640625" customWidth="1"/>
    <col min="6939" max="6939" width="2.33203125" customWidth="1"/>
    <col min="6940" max="6945" width="1.6640625" customWidth="1"/>
    <col min="6946" max="6946" width="3.6640625" customWidth="1"/>
    <col min="6947" max="6956" width="1.6640625" customWidth="1"/>
    <col min="6957" max="6957" width="1.33203125" customWidth="1"/>
    <col min="6958" max="6958" width="17.33203125" customWidth="1"/>
    <col min="6959" max="7163" width="1.6640625" customWidth="1"/>
    <col min="7164" max="7164" width="1.6640625" bestFit="1" customWidth="1"/>
    <col min="7169" max="7171" width="1.6640625" customWidth="1"/>
    <col min="7172" max="7172" width="2.33203125" customWidth="1"/>
    <col min="7173" max="7178" width="1.6640625" customWidth="1"/>
    <col min="7179" max="7179" width="3.6640625" customWidth="1"/>
    <col min="7180" max="7189" width="1.6640625" customWidth="1"/>
    <col min="7190" max="7190" width="1.33203125" customWidth="1"/>
    <col min="7191" max="7191" width="17.33203125" customWidth="1"/>
    <col min="7192" max="7194" width="1.6640625" customWidth="1"/>
    <col min="7195" max="7195" width="2.33203125" customWidth="1"/>
    <col min="7196" max="7201" width="1.6640625" customWidth="1"/>
    <col min="7202" max="7202" width="3.6640625" customWidth="1"/>
    <col min="7203" max="7212" width="1.6640625" customWidth="1"/>
    <col min="7213" max="7213" width="1.33203125" customWidth="1"/>
    <col min="7214" max="7214" width="17.33203125" customWidth="1"/>
    <col min="7215" max="7419" width="1.6640625" customWidth="1"/>
    <col min="7420" max="7420" width="1.6640625" bestFit="1" customWidth="1"/>
    <col min="7425" max="7427" width="1.6640625" customWidth="1"/>
    <col min="7428" max="7428" width="2.33203125" customWidth="1"/>
    <col min="7429" max="7434" width="1.6640625" customWidth="1"/>
    <col min="7435" max="7435" width="3.6640625" customWidth="1"/>
    <col min="7436" max="7445" width="1.6640625" customWidth="1"/>
    <col min="7446" max="7446" width="1.33203125" customWidth="1"/>
    <col min="7447" max="7447" width="17.33203125" customWidth="1"/>
    <col min="7448" max="7450" width="1.6640625" customWidth="1"/>
    <col min="7451" max="7451" width="2.33203125" customWidth="1"/>
    <col min="7452" max="7457" width="1.6640625" customWidth="1"/>
    <col min="7458" max="7458" width="3.6640625" customWidth="1"/>
    <col min="7459" max="7468" width="1.6640625" customWidth="1"/>
    <col min="7469" max="7469" width="1.33203125" customWidth="1"/>
    <col min="7470" max="7470" width="17.33203125" customWidth="1"/>
    <col min="7471" max="7675" width="1.6640625" customWidth="1"/>
    <col min="7676" max="7676" width="1.6640625" bestFit="1" customWidth="1"/>
    <col min="7681" max="7683" width="1.6640625" customWidth="1"/>
    <col min="7684" max="7684" width="2.33203125" customWidth="1"/>
    <col min="7685" max="7690" width="1.6640625" customWidth="1"/>
    <col min="7691" max="7691" width="3.6640625" customWidth="1"/>
    <col min="7692" max="7701" width="1.6640625" customWidth="1"/>
    <col min="7702" max="7702" width="1.33203125" customWidth="1"/>
    <col min="7703" max="7703" width="17.33203125" customWidth="1"/>
    <col min="7704" max="7706" width="1.6640625" customWidth="1"/>
    <col min="7707" max="7707" width="2.33203125" customWidth="1"/>
    <col min="7708" max="7713" width="1.6640625" customWidth="1"/>
    <col min="7714" max="7714" width="3.6640625" customWidth="1"/>
    <col min="7715" max="7724" width="1.6640625" customWidth="1"/>
    <col min="7725" max="7725" width="1.33203125" customWidth="1"/>
    <col min="7726" max="7726" width="17.33203125" customWidth="1"/>
    <col min="7727" max="7931" width="1.6640625" customWidth="1"/>
    <col min="7932" max="7932" width="1.6640625" bestFit="1" customWidth="1"/>
    <col min="7937" max="7939" width="1.6640625" customWidth="1"/>
    <col min="7940" max="7940" width="2.33203125" customWidth="1"/>
    <col min="7941" max="7946" width="1.6640625" customWidth="1"/>
    <col min="7947" max="7947" width="3.6640625" customWidth="1"/>
    <col min="7948" max="7957" width="1.6640625" customWidth="1"/>
    <col min="7958" max="7958" width="1.33203125" customWidth="1"/>
    <col min="7959" max="7959" width="17.33203125" customWidth="1"/>
    <col min="7960" max="7962" width="1.6640625" customWidth="1"/>
    <col min="7963" max="7963" width="2.33203125" customWidth="1"/>
    <col min="7964" max="7969" width="1.6640625" customWidth="1"/>
    <col min="7970" max="7970" width="3.6640625" customWidth="1"/>
    <col min="7971" max="7980" width="1.6640625" customWidth="1"/>
    <col min="7981" max="7981" width="1.33203125" customWidth="1"/>
    <col min="7982" max="7982" width="17.33203125" customWidth="1"/>
    <col min="7983" max="8187" width="1.6640625" customWidth="1"/>
    <col min="8188" max="8188" width="1.6640625" bestFit="1" customWidth="1"/>
    <col min="8193" max="8195" width="1.6640625" customWidth="1"/>
    <col min="8196" max="8196" width="2.33203125" customWidth="1"/>
    <col min="8197" max="8202" width="1.6640625" customWidth="1"/>
    <col min="8203" max="8203" width="3.6640625" customWidth="1"/>
    <col min="8204" max="8213" width="1.6640625" customWidth="1"/>
    <col min="8214" max="8214" width="1.33203125" customWidth="1"/>
    <col min="8215" max="8215" width="17.33203125" customWidth="1"/>
    <col min="8216" max="8218" width="1.6640625" customWidth="1"/>
    <col min="8219" max="8219" width="2.33203125" customWidth="1"/>
    <col min="8220" max="8225" width="1.6640625" customWidth="1"/>
    <col min="8226" max="8226" width="3.6640625" customWidth="1"/>
    <col min="8227" max="8236" width="1.6640625" customWidth="1"/>
    <col min="8237" max="8237" width="1.33203125" customWidth="1"/>
    <col min="8238" max="8238" width="17.33203125" customWidth="1"/>
    <col min="8239" max="8443" width="1.6640625" customWidth="1"/>
    <col min="8444" max="8444" width="1.6640625" bestFit="1" customWidth="1"/>
    <col min="8449" max="8451" width="1.6640625" customWidth="1"/>
    <col min="8452" max="8452" width="2.33203125" customWidth="1"/>
    <col min="8453" max="8458" width="1.6640625" customWidth="1"/>
    <col min="8459" max="8459" width="3.6640625" customWidth="1"/>
    <col min="8460" max="8469" width="1.6640625" customWidth="1"/>
    <col min="8470" max="8470" width="1.33203125" customWidth="1"/>
    <col min="8471" max="8471" width="17.33203125" customWidth="1"/>
    <col min="8472" max="8474" width="1.6640625" customWidth="1"/>
    <col min="8475" max="8475" width="2.33203125" customWidth="1"/>
    <col min="8476" max="8481" width="1.6640625" customWidth="1"/>
    <col min="8482" max="8482" width="3.6640625" customWidth="1"/>
    <col min="8483" max="8492" width="1.6640625" customWidth="1"/>
    <col min="8493" max="8493" width="1.33203125" customWidth="1"/>
    <col min="8494" max="8494" width="17.33203125" customWidth="1"/>
    <col min="8495" max="8699" width="1.6640625" customWidth="1"/>
    <col min="8700" max="8700" width="1.6640625" bestFit="1" customWidth="1"/>
    <col min="8705" max="8707" width="1.6640625" customWidth="1"/>
    <col min="8708" max="8708" width="2.33203125" customWidth="1"/>
    <col min="8709" max="8714" width="1.6640625" customWidth="1"/>
    <col min="8715" max="8715" width="3.6640625" customWidth="1"/>
    <col min="8716" max="8725" width="1.6640625" customWidth="1"/>
    <col min="8726" max="8726" width="1.33203125" customWidth="1"/>
    <col min="8727" max="8727" width="17.33203125" customWidth="1"/>
    <col min="8728" max="8730" width="1.6640625" customWidth="1"/>
    <col min="8731" max="8731" width="2.33203125" customWidth="1"/>
    <col min="8732" max="8737" width="1.6640625" customWidth="1"/>
    <col min="8738" max="8738" width="3.6640625" customWidth="1"/>
    <col min="8739" max="8748" width="1.6640625" customWidth="1"/>
    <col min="8749" max="8749" width="1.33203125" customWidth="1"/>
    <col min="8750" max="8750" width="17.33203125" customWidth="1"/>
    <col min="8751" max="8955" width="1.6640625" customWidth="1"/>
    <col min="8956" max="8956" width="1.6640625" bestFit="1" customWidth="1"/>
    <col min="8961" max="8963" width="1.6640625" customWidth="1"/>
    <col min="8964" max="8964" width="2.33203125" customWidth="1"/>
    <col min="8965" max="8970" width="1.6640625" customWidth="1"/>
    <col min="8971" max="8971" width="3.6640625" customWidth="1"/>
    <col min="8972" max="8981" width="1.6640625" customWidth="1"/>
    <col min="8982" max="8982" width="1.33203125" customWidth="1"/>
    <col min="8983" max="8983" width="17.33203125" customWidth="1"/>
    <col min="8984" max="8986" width="1.6640625" customWidth="1"/>
    <col min="8987" max="8987" width="2.33203125" customWidth="1"/>
    <col min="8988" max="8993" width="1.6640625" customWidth="1"/>
    <col min="8994" max="8994" width="3.6640625" customWidth="1"/>
    <col min="8995" max="9004" width="1.6640625" customWidth="1"/>
    <col min="9005" max="9005" width="1.33203125" customWidth="1"/>
    <col min="9006" max="9006" width="17.33203125" customWidth="1"/>
    <col min="9007" max="9211" width="1.6640625" customWidth="1"/>
    <col min="9212" max="9212" width="1.6640625" bestFit="1" customWidth="1"/>
    <col min="9217" max="9219" width="1.6640625" customWidth="1"/>
    <col min="9220" max="9220" width="2.33203125" customWidth="1"/>
    <col min="9221" max="9226" width="1.6640625" customWidth="1"/>
    <col min="9227" max="9227" width="3.6640625" customWidth="1"/>
    <col min="9228" max="9237" width="1.6640625" customWidth="1"/>
    <col min="9238" max="9238" width="1.33203125" customWidth="1"/>
    <col min="9239" max="9239" width="17.33203125" customWidth="1"/>
    <col min="9240" max="9242" width="1.6640625" customWidth="1"/>
    <col min="9243" max="9243" width="2.33203125" customWidth="1"/>
    <col min="9244" max="9249" width="1.6640625" customWidth="1"/>
    <col min="9250" max="9250" width="3.6640625" customWidth="1"/>
    <col min="9251" max="9260" width="1.6640625" customWidth="1"/>
    <col min="9261" max="9261" width="1.33203125" customWidth="1"/>
    <col min="9262" max="9262" width="17.33203125" customWidth="1"/>
    <col min="9263" max="9467" width="1.6640625" customWidth="1"/>
    <col min="9468" max="9468" width="1.6640625" bestFit="1" customWidth="1"/>
    <col min="9473" max="9475" width="1.6640625" customWidth="1"/>
    <col min="9476" max="9476" width="2.33203125" customWidth="1"/>
    <col min="9477" max="9482" width="1.6640625" customWidth="1"/>
    <col min="9483" max="9483" width="3.6640625" customWidth="1"/>
    <col min="9484" max="9493" width="1.6640625" customWidth="1"/>
    <col min="9494" max="9494" width="1.33203125" customWidth="1"/>
    <col min="9495" max="9495" width="17.33203125" customWidth="1"/>
    <col min="9496" max="9498" width="1.6640625" customWidth="1"/>
    <col min="9499" max="9499" width="2.33203125" customWidth="1"/>
    <col min="9500" max="9505" width="1.6640625" customWidth="1"/>
    <col min="9506" max="9506" width="3.6640625" customWidth="1"/>
    <col min="9507" max="9516" width="1.6640625" customWidth="1"/>
    <col min="9517" max="9517" width="1.33203125" customWidth="1"/>
    <col min="9518" max="9518" width="17.33203125" customWidth="1"/>
    <col min="9519" max="9723" width="1.6640625" customWidth="1"/>
    <col min="9724" max="9724" width="1.6640625" bestFit="1" customWidth="1"/>
    <col min="9729" max="9731" width="1.6640625" customWidth="1"/>
    <col min="9732" max="9732" width="2.33203125" customWidth="1"/>
    <col min="9733" max="9738" width="1.6640625" customWidth="1"/>
    <col min="9739" max="9739" width="3.6640625" customWidth="1"/>
    <col min="9740" max="9749" width="1.6640625" customWidth="1"/>
    <col min="9750" max="9750" width="1.33203125" customWidth="1"/>
    <col min="9751" max="9751" width="17.33203125" customWidth="1"/>
    <col min="9752" max="9754" width="1.6640625" customWidth="1"/>
    <col min="9755" max="9755" width="2.33203125" customWidth="1"/>
    <col min="9756" max="9761" width="1.6640625" customWidth="1"/>
    <col min="9762" max="9762" width="3.6640625" customWidth="1"/>
    <col min="9763" max="9772" width="1.6640625" customWidth="1"/>
    <col min="9773" max="9773" width="1.33203125" customWidth="1"/>
    <col min="9774" max="9774" width="17.33203125" customWidth="1"/>
    <col min="9775" max="9979" width="1.6640625" customWidth="1"/>
    <col min="9980" max="9980" width="1.6640625" bestFit="1" customWidth="1"/>
    <col min="9985" max="9987" width="1.6640625" customWidth="1"/>
    <col min="9988" max="9988" width="2.33203125" customWidth="1"/>
    <col min="9989" max="9994" width="1.6640625" customWidth="1"/>
    <col min="9995" max="9995" width="3.6640625" customWidth="1"/>
    <col min="9996" max="10005" width="1.6640625" customWidth="1"/>
    <col min="10006" max="10006" width="1.33203125" customWidth="1"/>
    <col min="10007" max="10007" width="17.33203125" customWidth="1"/>
    <col min="10008" max="10010" width="1.6640625" customWidth="1"/>
    <col min="10011" max="10011" width="2.33203125" customWidth="1"/>
    <col min="10012" max="10017" width="1.6640625" customWidth="1"/>
    <col min="10018" max="10018" width="3.6640625" customWidth="1"/>
    <col min="10019" max="10028" width="1.6640625" customWidth="1"/>
    <col min="10029" max="10029" width="1.33203125" customWidth="1"/>
    <col min="10030" max="10030" width="17.33203125" customWidth="1"/>
    <col min="10031" max="10235" width="1.6640625" customWidth="1"/>
    <col min="10236" max="10236" width="1.6640625" bestFit="1" customWidth="1"/>
    <col min="10241" max="10243" width="1.6640625" customWidth="1"/>
    <col min="10244" max="10244" width="2.33203125" customWidth="1"/>
    <col min="10245" max="10250" width="1.6640625" customWidth="1"/>
    <col min="10251" max="10251" width="3.6640625" customWidth="1"/>
    <col min="10252" max="10261" width="1.6640625" customWidth="1"/>
    <col min="10262" max="10262" width="1.33203125" customWidth="1"/>
    <col min="10263" max="10263" width="17.33203125" customWidth="1"/>
    <col min="10264" max="10266" width="1.6640625" customWidth="1"/>
    <col min="10267" max="10267" width="2.33203125" customWidth="1"/>
    <col min="10268" max="10273" width="1.6640625" customWidth="1"/>
    <col min="10274" max="10274" width="3.6640625" customWidth="1"/>
    <col min="10275" max="10284" width="1.6640625" customWidth="1"/>
    <col min="10285" max="10285" width="1.33203125" customWidth="1"/>
    <col min="10286" max="10286" width="17.33203125" customWidth="1"/>
    <col min="10287" max="10491" width="1.6640625" customWidth="1"/>
    <col min="10492" max="10492" width="1.6640625" bestFit="1" customWidth="1"/>
    <col min="10497" max="10499" width="1.6640625" customWidth="1"/>
    <col min="10500" max="10500" width="2.33203125" customWidth="1"/>
    <col min="10501" max="10506" width="1.6640625" customWidth="1"/>
    <col min="10507" max="10507" width="3.6640625" customWidth="1"/>
    <col min="10508" max="10517" width="1.6640625" customWidth="1"/>
    <col min="10518" max="10518" width="1.33203125" customWidth="1"/>
    <col min="10519" max="10519" width="17.33203125" customWidth="1"/>
    <col min="10520" max="10522" width="1.6640625" customWidth="1"/>
    <col min="10523" max="10523" width="2.33203125" customWidth="1"/>
    <col min="10524" max="10529" width="1.6640625" customWidth="1"/>
    <col min="10530" max="10530" width="3.6640625" customWidth="1"/>
    <col min="10531" max="10540" width="1.6640625" customWidth="1"/>
    <col min="10541" max="10541" width="1.33203125" customWidth="1"/>
    <col min="10542" max="10542" width="17.33203125" customWidth="1"/>
    <col min="10543" max="10747" width="1.6640625" customWidth="1"/>
    <col min="10748" max="10748" width="1.6640625" bestFit="1" customWidth="1"/>
    <col min="10753" max="10755" width="1.6640625" customWidth="1"/>
    <col min="10756" max="10756" width="2.33203125" customWidth="1"/>
    <col min="10757" max="10762" width="1.6640625" customWidth="1"/>
    <col min="10763" max="10763" width="3.6640625" customWidth="1"/>
    <col min="10764" max="10773" width="1.6640625" customWidth="1"/>
    <col min="10774" max="10774" width="1.33203125" customWidth="1"/>
    <col min="10775" max="10775" width="17.33203125" customWidth="1"/>
    <col min="10776" max="10778" width="1.6640625" customWidth="1"/>
    <col min="10779" max="10779" width="2.33203125" customWidth="1"/>
    <col min="10780" max="10785" width="1.6640625" customWidth="1"/>
    <col min="10786" max="10786" width="3.6640625" customWidth="1"/>
    <col min="10787" max="10796" width="1.6640625" customWidth="1"/>
    <col min="10797" max="10797" width="1.33203125" customWidth="1"/>
    <col min="10798" max="10798" width="17.33203125" customWidth="1"/>
    <col min="10799" max="11003" width="1.6640625" customWidth="1"/>
    <col min="11004" max="11004" width="1.6640625" bestFit="1" customWidth="1"/>
    <col min="11009" max="11011" width="1.6640625" customWidth="1"/>
    <col min="11012" max="11012" width="2.33203125" customWidth="1"/>
    <col min="11013" max="11018" width="1.6640625" customWidth="1"/>
    <col min="11019" max="11019" width="3.6640625" customWidth="1"/>
    <col min="11020" max="11029" width="1.6640625" customWidth="1"/>
    <col min="11030" max="11030" width="1.33203125" customWidth="1"/>
    <col min="11031" max="11031" width="17.33203125" customWidth="1"/>
    <col min="11032" max="11034" width="1.6640625" customWidth="1"/>
    <col min="11035" max="11035" width="2.33203125" customWidth="1"/>
    <col min="11036" max="11041" width="1.6640625" customWidth="1"/>
    <col min="11042" max="11042" width="3.6640625" customWidth="1"/>
    <col min="11043" max="11052" width="1.6640625" customWidth="1"/>
    <col min="11053" max="11053" width="1.33203125" customWidth="1"/>
    <col min="11054" max="11054" width="17.33203125" customWidth="1"/>
    <col min="11055" max="11259" width="1.6640625" customWidth="1"/>
    <col min="11260" max="11260" width="1.6640625" bestFit="1" customWidth="1"/>
    <col min="11265" max="11267" width="1.6640625" customWidth="1"/>
    <col min="11268" max="11268" width="2.33203125" customWidth="1"/>
    <col min="11269" max="11274" width="1.6640625" customWidth="1"/>
    <col min="11275" max="11275" width="3.6640625" customWidth="1"/>
    <col min="11276" max="11285" width="1.6640625" customWidth="1"/>
    <col min="11286" max="11286" width="1.33203125" customWidth="1"/>
    <col min="11287" max="11287" width="17.33203125" customWidth="1"/>
    <col min="11288" max="11290" width="1.6640625" customWidth="1"/>
    <col min="11291" max="11291" width="2.33203125" customWidth="1"/>
    <col min="11292" max="11297" width="1.6640625" customWidth="1"/>
    <col min="11298" max="11298" width="3.6640625" customWidth="1"/>
    <col min="11299" max="11308" width="1.6640625" customWidth="1"/>
    <col min="11309" max="11309" width="1.33203125" customWidth="1"/>
    <col min="11310" max="11310" width="17.33203125" customWidth="1"/>
    <col min="11311" max="11515" width="1.6640625" customWidth="1"/>
    <col min="11516" max="11516" width="1.6640625" bestFit="1" customWidth="1"/>
    <col min="11521" max="11523" width="1.6640625" customWidth="1"/>
    <col min="11524" max="11524" width="2.33203125" customWidth="1"/>
    <col min="11525" max="11530" width="1.6640625" customWidth="1"/>
    <col min="11531" max="11531" width="3.6640625" customWidth="1"/>
    <col min="11532" max="11541" width="1.6640625" customWidth="1"/>
    <col min="11542" max="11542" width="1.33203125" customWidth="1"/>
    <col min="11543" max="11543" width="17.33203125" customWidth="1"/>
    <col min="11544" max="11546" width="1.6640625" customWidth="1"/>
    <col min="11547" max="11547" width="2.33203125" customWidth="1"/>
    <col min="11548" max="11553" width="1.6640625" customWidth="1"/>
    <col min="11554" max="11554" width="3.6640625" customWidth="1"/>
    <col min="11555" max="11564" width="1.6640625" customWidth="1"/>
    <col min="11565" max="11565" width="1.33203125" customWidth="1"/>
    <col min="11566" max="11566" width="17.33203125" customWidth="1"/>
    <col min="11567" max="11771" width="1.6640625" customWidth="1"/>
    <col min="11772" max="11772" width="1.6640625" bestFit="1" customWidth="1"/>
    <col min="11777" max="11779" width="1.6640625" customWidth="1"/>
    <col min="11780" max="11780" width="2.33203125" customWidth="1"/>
    <col min="11781" max="11786" width="1.6640625" customWidth="1"/>
    <col min="11787" max="11787" width="3.6640625" customWidth="1"/>
    <col min="11788" max="11797" width="1.6640625" customWidth="1"/>
    <col min="11798" max="11798" width="1.33203125" customWidth="1"/>
    <col min="11799" max="11799" width="17.33203125" customWidth="1"/>
    <col min="11800" max="11802" width="1.6640625" customWidth="1"/>
    <col min="11803" max="11803" width="2.33203125" customWidth="1"/>
    <col min="11804" max="11809" width="1.6640625" customWidth="1"/>
    <col min="11810" max="11810" width="3.6640625" customWidth="1"/>
    <col min="11811" max="11820" width="1.6640625" customWidth="1"/>
    <col min="11821" max="11821" width="1.33203125" customWidth="1"/>
    <col min="11822" max="11822" width="17.33203125" customWidth="1"/>
    <col min="11823" max="12027" width="1.6640625" customWidth="1"/>
    <col min="12028" max="12028" width="1.6640625" bestFit="1" customWidth="1"/>
    <col min="12033" max="12035" width="1.6640625" customWidth="1"/>
    <col min="12036" max="12036" width="2.33203125" customWidth="1"/>
    <col min="12037" max="12042" width="1.6640625" customWidth="1"/>
    <col min="12043" max="12043" width="3.6640625" customWidth="1"/>
    <col min="12044" max="12053" width="1.6640625" customWidth="1"/>
    <col min="12054" max="12054" width="1.33203125" customWidth="1"/>
    <col min="12055" max="12055" width="17.33203125" customWidth="1"/>
    <col min="12056" max="12058" width="1.6640625" customWidth="1"/>
    <col min="12059" max="12059" width="2.33203125" customWidth="1"/>
    <col min="12060" max="12065" width="1.6640625" customWidth="1"/>
    <col min="12066" max="12066" width="3.6640625" customWidth="1"/>
    <col min="12067" max="12076" width="1.6640625" customWidth="1"/>
    <col min="12077" max="12077" width="1.33203125" customWidth="1"/>
    <col min="12078" max="12078" width="17.33203125" customWidth="1"/>
    <col min="12079" max="12283" width="1.6640625" customWidth="1"/>
    <col min="12284" max="12284" width="1.6640625" bestFit="1" customWidth="1"/>
    <col min="12289" max="12291" width="1.6640625" customWidth="1"/>
    <col min="12292" max="12292" width="2.33203125" customWidth="1"/>
    <col min="12293" max="12298" width="1.6640625" customWidth="1"/>
    <col min="12299" max="12299" width="3.6640625" customWidth="1"/>
    <col min="12300" max="12309" width="1.6640625" customWidth="1"/>
    <col min="12310" max="12310" width="1.33203125" customWidth="1"/>
    <col min="12311" max="12311" width="17.33203125" customWidth="1"/>
    <col min="12312" max="12314" width="1.6640625" customWidth="1"/>
    <col min="12315" max="12315" width="2.33203125" customWidth="1"/>
    <col min="12316" max="12321" width="1.6640625" customWidth="1"/>
    <col min="12322" max="12322" width="3.6640625" customWidth="1"/>
    <col min="12323" max="12332" width="1.6640625" customWidth="1"/>
    <col min="12333" max="12333" width="1.33203125" customWidth="1"/>
    <col min="12334" max="12334" width="17.33203125" customWidth="1"/>
    <col min="12335" max="12539" width="1.6640625" customWidth="1"/>
    <col min="12540" max="12540" width="1.6640625" bestFit="1" customWidth="1"/>
    <col min="12545" max="12547" width="1.6640625" customWidth="1"/>
    <col min="12548" max="12548" width="2.33203125" customWidth="1"/>
    <col min="12549" max="12554" width="1.6640625" customWidth="1"/>
    <col min="12555" max="12555" width="3.6640625" customWidth="1"/>
    <col min="12556" max="12565" width="1.6640625" customWidth="1"/>
    <col min="12566" max="12566" width="1.33203125" customWidth="1"/>
    <col min="12567" max="12567" width="17.33203125" customWidth="1"/>
    <col min="12568" max="12570" width="1.6640625" customWidth="1"/>
    <col min="12571" max="12571" width="2.33203125" customWidth="1"/>
    <col min="12572" max="12577" width="1.6640625" customWidth="1"/>
    <col min="12578" max="12578" width="3.6640625" customWidth="1"/>
    <col min="12579" max="12588" width="1.6640625" customWidth="1"/>
    <col min="12589" max="12589" width="1.33203125" customWidth="1"/>
    <col min="12590" max="12590" width="17.33203125" customWidth="1"/>
    <col min="12591" max="12795" width="1.6640625" customWidth="1"/>
    <col min="12796" max="12796" width="1.6640625" bestFit="1" customWidth="1"/>
    <col min="12801" max="12803" width="1.6640625" customWidth="1"/>
    <col min="12804" max="12804" width="2.33203125" customWidth="1"/>
    <col min="12805" max="12810" width="1.6640625" customWidth="1"/>
    <col min="12811" max="12811" width="3.6640625" customWidth="1"/>
    <col min="12812" max="12821" width="1.6640625" customWidth="1"/>
    <col min="12822" max="12822" width="1.33203125" customWidth="1"/>
    <col min="12823" max="12823" width="17.33203125" customWidth="1"/>
    <col min="12824" max="12826" width="1.6640625" customWidth="1"/>
    <col min="12827" max="12827" width="2.33203125" customWidth="1"/>
    <col min="12828" max="12833" width="1.6640625" customWidth="1"/>
    <col min="12834" max="12834" width="3.6640625" customWidth="1"/>
    <col min="12835" max="12844" width="1.6640625" customWidth="1"/>
    <col min="12845" max="12845" width="1.33203125" customWidth="1"/>
    <col min="12846" max="12846" width="17.33203125" customWidth="1"/>
    <col min="12847" max="13051" width="1.6640625" customWidth="1"/>
    <col min="13052" max="13052" width="1.6640625" bestFit="1" customWidth="1"/>
    <col min="13057" max="13059" width="1.6640625" customWidth="1"/>
    <col min="13060" max="13060" width="2.33203125" customWidth="1"/>
    <col min="13061" max="13066" width="1.6640625" customWidth="1"/>
    <col min="13067" max="13067" width="3.6640625" customWidth="1"/>
    <col min="13068" max="13077" width="1.6640625" customWidth="1"/>
    <col min="13078" max="13078" width="1.33203125" customWidth="1"/>
    <col min="13079" max="13079" width="17.33203125" customWidth="1"/>
    <col min="13080" max="13082" width="1.6640625" customWidth="1"/>
    <col min="13083" max="13083" width="2.33203125" customWidth="1"/>
    <col min="13084" max="13089" width="1.6640625" customWidth="1"/>
    <col min="13090" max="13090" width="3.6640625" customWidth="1"/>
    <col min="13091" max="13100" width="1.6640625" customWidth="1"/>
    <col min="13101" max="13101" width="1.33203125" customWidth="1"/>
    <col min="13102" max="13102" width="17.33203125" customWidth="1"/>
    <col min="13103" max="13307" width="1.6640625" customWidth="1"/>
    <col min="13308" max="13308" width="1.6640625" bestFit="1" customWidth="1"/>
    <col min="13313" max="13315" width="1.6640625" customWidth="1"/>
    <col min="13316" max="13316" width="2.33203125" customWidth="1"/>
    <col min="13317" max="13322" width="1.6640625" customWidth="1"/>
    <col min="13323" max="13323" width="3.6640625" customWidth="1"/>
    <col min="13324" max="13333" width="1.6640625" customWidth="1"/>
    <col min="13334" max="13334" width="1.33203125" customWidth="1"/>
    <col min="13335" max="13335" width="17.33203125" customWidth="1"/>
    <col min="13336" max="13338" width="1.6640625" customWidth="1"/>
    <col min="13339" max="13339" width="2.33203125" customWidth="1"/>
    <col min="13340" max="13345" width="1.6640625" customWidth="1"/>
    <col min="13346" max="13346" width="3.6640625" customWidth="1"/>
    <col min="13347" max="13356" width="1.6640625" customWidth="1"/>
    <col min="13357" max="13357" width="1.33203125" customWidth="1"/>
    <col min="13358" max="13358" width="17.33203125" customWidth="1"/>
    <col min="13359" max="13563" width="1.6640625" customWidth="1"/>
    <col min="13564" max="13564" width="1.6640625" bestFit="1" customWidth="1"/>
    <col min="13569" max="13571" width="1.6640625" customWidth="1"/>
    <col min="13572" max="13572" width="2.33203125" customWidth="1"/>
    <col min="13573" max="13578" width="1.6640625" customWidth="1"/>
    <col min="13579" max="13579" width="3.6640625" customWidth="1"/>
    <col min="13580" max="13589" width="1.6640625" customWidth="1"/>
    <col min="13590" max="13590" width="1.33203125" customWidth="1"/>
    <col min="13591" max="13591" width="17.33203125" customWidth="1"/>
    <col min="13592" max="13594" width="1.6640625" customWidth="1"/>
    <col min="13595" max="13595" width="2.33203125" customWidth="1"/>
    <col min="13596" max="13601" width="1.6640625" customWidth="1"/>
    <col min="13602" max="13602" width="3.6640625" customWidth="1"/>
    <col min="13603" max="13612" width="1.6640625" customWidth="1"/>
    <col min="13613" max="13613" width="1.33203125" customWidth="1"/>
    <col min="13614" max="13614" width="17.33203125" customWidth="1"/>
    <col min="13615" max="13819" width="1.6640625" customWidth="1"/>
    <col min="13820" max="13820" width="1.6640625" bestFit="1" customWidth="1"/>
    <col min="13825" max="13827" width="1.6640625" customWidth="1"/>
    <col min="13828" max="13828" width="2.33203125" customWidth="1"/>
    <col min="13829" max="13834" width="1.6640625" customWidth="1"/>
    <col min="13835" max="13835" width="3.6640625" customWidth="1"/>
    <col min="13836" max="13845" width="1.6640625" customWidth="1"/>
    <col min="13846" max="13846" width="1.33203125" customWidth="1"/>
    <col min="13847" max="13847" width="17.33203125" customWidth="1"/>
    <col min="13848" max="13850" width="1.6640625" customWidth="1"/>
    <col min="13851" max="13851" width="2.33203125" customWidth="1"/>
    <col min="13852" max="13857" width="1.6640625" customWidth="1"/>
    <col min="13858" max="13858" width="3.6640625" customWidth="1"/>
    <col min="13859" max="13868" width="1.6640625" customWidth="1"/>
    <col min="13869" max="13869" width="1.33203125" customWidth="1"/>
    <col min="13870" max="13870" width="17.33203125" customWidth="1"/>
    <col min="13871" max="14075" width="1.6640625" customWidth="1"/>
    <col min="14076" max="14076" width="1.6640625" bestFit="1" customWidth="1"/>
    <col min="14081" max="14083" width="1.6640625" customWidth="1"/>
    <col min="14084" max="14084" width="2.33203125" customWidth="1"/>
    <col min="14085" max="14090" width="1.6640625" customWidth="1"/>
    <col min="14091" max="14091" width="3.6640625" customWidth="1"/>
    <col min="14092" max="14101" width="1.6640625" customWidth="1"/>
    <col min="14102" max="14102" width="1.33203125" customWidth="1"/>
    <col min="14103" max="14103" width="17.33203125" customWidth="1"/>
    <col min="14104" max="14106" width="1.6640625" customWidth="1"/>
    <col min="14107" max="14107" width="2.33203125" customWidth="1"/>
    <col min="14108" max="14113" width="1.6640625" customWidth="1"/>
    <col min="14114" max="14114" width="3.6640625" customWidth="1"/>
    <col min="14115" max="14124" width="1.6640625" customWidth="1"/>
    <col min="14125" max="14125" width="1.33203125" customWidth="1"/>
    <col min="14126" max="14126" width="17.33203125" customWidth="1"/>
    <col min="14127" max="14331" width="1.6640625" customWidth="1"/>
    <col min="14332" max="14332" width="1.6640625" bestFit="1" customWidth="1"/>
    <col min="14337" max="14339" width="1.6640625" customWidth="1"/>
    <col min="14340" max="14340" width="2.33203125" customWidth="1"/>
    <col min="14341" max="14346" width="1.6640625" customWidth="1"/>
    <col min="14347" max="14347" width="3.6640625" customWidth="1"/>
    <col min="14348" max="14357" width="1.6640625" customWidth="1"/>
    <col min="14358" max="14358" width="1.33203125" customWidth="1"/>
    <col min="14359" max="14359" width="17.33203125" customWidth="1"/>
    <col min="14360" max="14362" width="1.6640625" customWidth="1"/>
    <col min="14363" max="14363" width="2.33203125" customWidth="1"/>
    <col min="14364" max="14369" width="1.6640625" customWidth="1"/>
    <col min="14370" max="14370" width="3.6640625" customWidth="1"/>
    <col min="14371" max="14380" width="1.6640625" customWidth="1"/>
    <col min="14381" max="14381" width="1.33203125" customWidth="1"/>
    <col min="14382" max="14382" width="17.33203125" customWidth="1"/>
    <col min="14383" max="14587" width="1.6640625" customWidth="1"/>
    <col min="14588" max="14588" width="1.6640625" bestFit="1" customWidth="1"/>
    <col min="14593" max="14595" width="1.6640625" customWidth="1"/>
    <col min="14596" max="14596" width="2.33203125" customWidth="1"/>
    <col min="14597" max="14602" width="1.6640625" customWidth="1"/>
    <col min="14603" max="14603" width="3.6640625" customWidth="1"/>
    <col min="14604" max="14613" width="1.6640625" customWidth="1"/>
    <col min="14614" max="14614" width="1.33203125" customWidth="1"/>
    <col min="14615" max="14615" width="17.33203125" customWidth="1"/>
    <col min="14616" max="14618" width="1.6640625" customWidth="1"/>
    <col min="14619" max="14619" width="2.33203125" customWidth="1"/>
    <col min="14620" max="14625" width="1.6640625" customWidth="1"/>
    <col min="14626" max="14626" width="3.6640625" customWidth="1"/>
    <col min="14627" max="14636" width="1.6640625" customWidth="1"/>
    <col min="14637" max="14637" width="1.33203125" customWidth="1"/>
    <col min="14638" max="14638" width="17.33203125" customWidth="1"/>
    <col min="14639" max="14843" width="1.6640625" customWidth="1"/>
    <col min="14844" max="14844" width="1.6640625" bestFit="1" customWidth="1"/>
    <col min="14849" max="14851" width="1.6640625" customWidth="1"/>
    <col min="14852" max="14852" width="2.33203125" customWidth="1"/>
    <col min="14853" max="14858" width="1.6640625" customWidth="1"/>
    <col min="14859" max="14859" width="3.6640625" customWidth="1"/>
    <col min="14860" max="14869" width="1.6640625" customWidth="1"/>
    <col min="14870" max="14870" width="1.33203125" customWidth="1"/>
    <col min="14871" max="14871" width="17.33203125" customWidth="1"/>
    <col min="14872" max="14874" width="1.6640625" customWidth="1"/>
    <col min="14875" max="14875" width="2.33203125" customWidth="1"/>
    <col min="14876" max="14881" width="1.6640625" customWidth="1"/>
    <col min="14882" max="14882" width="3.6640625" customWidth="1"/>
    <col min="14883" max="14892" width="1.6640625" customWidth="1"/>
    <col min="14893" max="14893" width="1.33203125" customWidth="1"/>
    <col min="14894" max="14894" width="17.33203125" customWidth="1"/>
    <col min="14895" max="15099" width="1.6640625" customWidth="1"/>
    <col min="15100" max="15100" width="1.6640625" bestFit="1" customWidth="1"/>
    <col min="15105" max="15107" width="1.6640625" customWidth="1"/>
    <col min="15108" max="15108" width="2.33203125" customWidth="1"/>
    <col min="15109" max="15114" width="1.6640625" customWidth="1"/>
    <col min="15115" max="15115" width="3.6640625" customWidth="1"/>
    <col min="15116" max="15125" width="1.6640625" customWidth="1"/>
    <col min="15126" max="15126" width="1.33203125" customWidth="1"/>
    <col min="15127" max="15127" width="17.33203125" customWidth="1"/>
    <col min="15128" max="15130" width="1.6640625" customWidth="1"/>
    <col min="15131" max="15131" width="2.33203125" customWidth="1"/>
    <col min="15132" max="15137" width="1.6640625" customWidth="1"/>
    <col min="15138" max="15138" width="3.6640625" customWidth="1"/>
    <col min="15139" max="15148" width="1.6640625" customWidth="1"/>
    <col min="15149" max="15149" width="1.33203125" customWidth="1"/>
    <col min="15150" max="15150" width="17.33203125" customWidth="1"/>
    <col min="15151" max="15355" width="1.6640625" customWidth="1"/>
    <col min="15356" max="15356" width="1.6640625" bestFit="1" customWidth="1"/>
    <col min="15361" max="15363" width="1.6640625" customWidth="1"/>
    <col min="15364" max="15364" width="2.33203125" customWidth="1"/>
    <col min="15365" max="15370" width="1.6640625" customWidth="1"/>
    <col min="15371" max="15371" width="3.6640625" customWidth="1"/>
    <col min="15372" max="15381" width="1.6640625" customWidth="1"/>
    <col min="15382" max="15382" width="1.33203125" customWidth="1"/>
    <col min="15383" max="15383" width="17.33203125" customWidth="1"/>
    <col min="15384" max="15386" width="1.6640625" customWidth="1"/>
    <col min="15387" max="15387" width="2.33203125" customWidth="1"/>
    <col min="15388" max="15393" width="1.6640625" customWidth="1"/>
    <col min="15394" max="15394" width="3.6640625" customWidth="1"/>
    <col min="15395" max="15404" width="1.6640625" customWidth="1"/>
    <col min="15405" max="15405" width="1.33203125" customWidth="1"/>
    <col min="15406" max="15406" width="17.33203125" customWidth="1"/>
    <col min="15407" max="15611" width="1.6640625" customWidth="1"/>
    <col min="15612" max="15612" width="1.6640625" bestFit="1" customWidth="1"/>
    <col min="15617" max="15619" width="1.6640625" customWidth="1"/>
    <col min="15620" max="15620" width="2.33203125" customWidth="1"/>
    <col min="15621" max="15626" width="1.6640625" customWidth="1"/>
    <col min="15627" max="15627" width="3.6640625" customWidth="1"/>
    <col min="15628" max="15637" width="1.6640625" customWidth="1"/>
    <col min="15638" max="15638" width="1.33203125" customWidth="1"/>
    <col min="15639" max="15639" width="17.33203125" customWidth="1"/>
    <col min="15640" max="15642" width="1.6640625" customWidth="1"/>
    <col min="15643" max="15643" width="2.33203125" customWidth="1"/>
    <col min="15644" max="15649" width="1.6640625" customWidth="1"/>
    <col min="15650" max="15650" width="3.6640625" customWidth="1"/>
    <col min="15651" max="15660" width="1.6640625" customWidth="1"/>
    <col min="15661" max="15661" width="1.33203125" customWidth="1"/>
    <col min="15662" max="15662" width="17.33203125" customWidth="1"/>
    <col min="15663" max="15867" width="1.6640625" customWidth="1"/>
    <col min="15868" max="15868" width="1.6640625" bestFit="1" customWidth="1"/>
    <col min="15873" max="15875" width="1.6640625" customWidth="1"/>
    <col min="15876" max="15876" width="2.33203125" customWidth="1"/>
    <col min="15877" max="15882" width="1.6640625" customWidth="1"/>
    <col min="15883" max="15883" width="3.6640625" customWidth="1"/>
    <col min="15884" max="15893" width="1.6640625" customWidth="1"/>
    <col min="15894" max="15894" width="1.33203125" customWidth="1"/>
    <col min="15895" max="15895" width="17.33203125" customWidth="1"/>
    <col min="15896" max="15898" width="1.6640625" customWidth="1"/>
    <col min="15899" max="15899" width="2.33203125" customWidth="1"/>
    <col min="15900" max="15905" width="1.6640625" customWidth="1"/>
    <col min="15906" max="15906" width="3.6640625" customWidth="1"/>
    <col min="15907" max="15916" width="1.6640625" customWidth="1"/>
    <col min="15917" max="15917" width="1.33203125" customWidth="1"/>
    <col min="15918" max="15918" width="17.33203125" customWidth="1"/>
    <col min="15919" max="16123" width="1.6640625" customWidth="1"/>
    <col min="16124" max="16124" width="1.6640625" bestFit="1" customWidth="1"/>
    <col min="16129" max="16131" width="1.6640625" customWidth="1"/>
    <col min="16132" max="16132" width="2.33203125" customWidth="1"/>
    <col min="16133" max="16138" width="1.6640625" customWidth="1"/>
    <col min="16139" max="16139" width="3.6640625" customWidth="1"/>
    <col min="16140" max="16149" width="1.6640625" customWidth="1"/>
    <col min="16150" max="16150" width="1.33203125" customWidth="1"/>
    <col min="16151" max="16151" width="17.33203125" customWidth="1"/>
    <col min="16152" max="16154" width="1.6640625" customWidth="1"/>
    <col min="16155" max="16155" width="2.33203125" customWidth="1"/>
    <col min="16156" max="16161" width="1.6640625" customWidth="1"/>
    <col min="16162" max="16162" width="3.6640625" customWidth="1"/>
    <col min="16163" max="16172" width="1.6640625" customWidth="1"/>
    <col min="16173" max="16173" width="1.33203125" customWidth="1"/>
    <col min="16174" max="16174" width="17.33203125" customWidth="1"/>
    <col min="16175" max="16379" width="1.6640625" customWidth="1"/>
    <col min="16380" max="16380" width="1.6640625" bestFit="1" customWidth="1"/>
  </cols>
  <sheetData>
    <row r="1" spans="4:47" s="6" customFormat="1" ht="10" customHeight="1"/>
    <row r="2" spans="4:47" s="6" customFormat="1" ht="10" customHeight="1" thickBot="1"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  <c r="AA2" s="7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9"/>
    </row>
    <row r="3" spans="4:47" s="6" customFormat="1" ht="10" customHeight="1" thickTop="1">
      <c r="D3" s="10"/>
      <c r="E3" s="11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3"/>
      <c r="X3" s="14"/>
      <c r="AA3" s="10"/>
      <c r="AB3" s="11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3"/>
      <c r="AU3" s="14"/>
    </row>
    <row r="4" spans="4:47" s="6" customFormat="1" ht="10" customHeight="1">
      <c r="D4" s="10"/>
      <c r="E4" s="15"/>
      <c r="W4" s="16"/>
      <c r="X4" s="14"/>
      <c r="AA4" s="10"/>
      <c r="AB4" s="15"/>
      <c r="AT4" s="16"/>
      <c r="AU4" s="14"/>
    </row>
    <row r="5" spans="4:47" s="6" customFormat="1" ht="10" customHeight="1">
      <c r="D5" s="10"/>
      <c r="E5" s="15"/>
      <c r="W5" s="16"/>
      <c r="X5" s="14"/>
      <c r="AA5" s="10"/>
      <c r="AB5" s="15"/>
      <c r="AT5" s="16"/>
      <c r="AU5" s="14"/>
    </row>
    <row r="6" spans="4:47" s="6" customFormat="1" ht="10" customHeight="1">
      <c r="D6" s="10"/>
      <c r="E6" s="15"/>
      <c r="W6" s="16"/>
      <c r="X6" s="14"/>
      <c r="AA6" s="10"/>
      <c r="AB6" s="15"/>
      <c r="AT6" s="16"/>
      <c r="AU6" s="14"/>
    </row>
    <row r="7" spans="4:47" s="6" customFormat="1" ht="10" customHeight="1">
      <c r="D7" s="10"/>
      <c r="E7" s="15"/>
      <c r="W7" s="16"/>
      <c r="X7" s="14"/>
      <c r="AA7" s="10"/>
      <c r="AB7" s="15"/>
      <c r="AT7" s="16"/>
      <c r="AU7" s="14"/>
    </row>
    <row r="8" spans="4:47" s="6" customFormat="1" ht="10" customHeight="1">
      <c r="D8" s="10"/>
      <c r="E8" s="86" t="s">
        <v>156</v>
      </c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8"/>
      <c r="X8" s="14"/>
      <c r="AA8" s="10"/>
      <c r="AB8" s="86" t="s">
        <v>156</v>
      </c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8"/>
      <c r="AU8" s="14"/>
    </row>
    <row r="9" spans="4:47" s="6" customFormat="1" ht="10" customHeight="1">
      <c r="D9" s="10"/>
      <c r="E9" s="86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8"/>
      <c r="X9" s="14"/>
      <c r="AA9" s="10"/>
      <c r="AB9" s="86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8"/>
      <c r="AU9" s="14"/>
    </row>
    <row r="10" spans="4:47" s="6" customFormat="1" ht="10" customHeight="1">
      <c r="D10" s="10"/>
      <c r="E10" s="15"/>
      <c r="F10" s="91" t="s">
        <v>157</v>
      </c>
      <c r="G10" s="91"/>
      <c r="H10" s="91"/>
      <c r="I10" s="91"/>
      <c r="J10" s="91"/>
      <c r="K10" s="91"/>
      <c r="L10" s="92" t="s">
        <v>158</v>
      </c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3"/>
      <c r="X10" s="14"/>
      <c r="AA10" s="10"/>
      <c r="AB10" s="15"/>
      <c r="AC10" s="91" t="s">
        <v>157</v>
      </c>
      <c r="AD10" s="91"/>
      <c r="AE10" s="91"/>
      <c r="AF10" s="91"/>
      <c r="AG10" s="91"/>
      <c r="AH10" s="91"/>
      <c r="AI10" s="92" t="s">
        <v>158</v>
      </c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3"/>
      <c r="AU10" s="14"/>
    </row>
    <row r="11" spans="4:47" s="6" customFormat="1" ht="10" customHeight="1">
      <c r="D11" s="10"/>
      <c r="E11" s="15"/>
      <c r="F11" s="91"/>
      <c r="G11" s="91"/>
      <c r="H11" s="91"/>
      <c r="I11" s="91"/>
      <c r="J11" s="91"/>
      <c r="K11" s="91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3"/>
      <c r="X11" s="14"/>
      <c r="AA11" s="10"/>
      <c r="AB11" s="15"/>
      <c r="AC11" s="91"/>
      <c r="AD11" s="91"/>
      <c r="AE11" s="91"/>
      <c r="AF11" s="91"/>
      <c r="AG11" s="91"/>
      <c r="AH11" s="91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3"/>
      <c r="AU11" s="14"/>
    </row>
    <row r="12" spans="4:47" s="6" customFormat="1" ht="10" customHeight="1">
      <c r="D12" s="10"/>
      <c r="E12" s="15"/>
      <c r="F12" s="91" t="s">
        <v>159</v>
      </c>
      <c r="G12" s="91"/>
      <c r="H12" s="91"/>
      <c r="I12" s="91"/>
      <c r="J12" s="91"/>
      <c r="K12" s="91"/>
      <c r="L12" s="89" t="s">
        <v>180</v>
      </c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90"/>
      <c r="X12" s="14"/>
      <c r="AA12" s="10"/>
      <c r="AB12" s="15"/>
      <c r="AC12" s="91" t="s">
        <v>159</v>
      </c>
      <c r="AD12" s="91"/>
      <c r="AE12" s="91"/>
      <c r="AF12" s="91"/>
      <c r="AG12" s="91"/>
      <c r="AH12" s="91"/>
      <c r="AI12" s="89" t="s">
        <v>178</v>
      </c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90"/>
      <c r="AU12" s="14"/>
    </row>
    <row r="13" spans="4:47" s="6" customFormat="1" ht="10" customHeight="1">
      <c r="D13" s="10"/>
      <c r="E13" s="15"/>
      <c r="F13" s="91"/>
      <c r="G13" s="91"/>
      <c r="H13" s="91"/>
      <c r="I13" s="91"/>
      <c r="J13" s="91"/>
      <c r="K13" s="91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90"/>
      <c r="X13" s="14"/>
      <c r="AA13" s="10"/>
      <c r="AB13" s="15"/>
      <c r="AC13" s="91"/>
      <c r="AD13" s="91"/>
      <c r="AE13" s="91"/>
      <c r="AF13" s="91"/>
      <c r="AG13" s="91"/>
      <c r="AH13" s="91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90"/>
      <c r="AU13" s="14"/>
    </row>
    <row r="14" spans="4:47" s="6" customFormat="1" ht="10" customHeight="1">
      <c r="D14" s="10"/>
      <c r="E14" s="15"/>
      <c r="F14" s="91"/>
      <c r="G14" s="91"/>
      <c r="H14" s="91"/>
      <c r="I14" s="91"/>
      <c r="J14" s="91"/>
      <c r="K14" s="91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90"/>
      <c r="X14" s="14"/>
      <c r="AA14" s="10"/>
      <c r="AB14" s="15"/>
      <c r="AC14" s="91"/>
      <c r="AD14" s="91"/>
      <c r="AE14" s="91"/>
      <c r="AF14" s="91"/>
      <c r="AG14" s="91"/>
      <c r="AH14" s="91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90"/>
      <c r="AU14" s="14"/>
    </row>
    <row r="15" spans="4:47" s="6" customFormat="1" ht="10" customHeight="1">
      <c r="D15" s="10"/>
      <c r="E15" s="15"/>
      <c r="F15" s="91" t="s">
        <v>161</v>
      </c>
      <c r="G15" s="91"/>
      <c r="H15" s="91"/>
      <c r="I15" s="91"/>
      <c r="J15" s="91"/>
      <c r="K15" s="91"/>
      <c r="L15" s="89" t="s">
        <v>239</v>
      </c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90"/>
      <c r="X15" s="14"/>
      <c r="AA15" s="10"/>
      <c r="AB15" s="15"/>
      <c r="AC15" s="91" t="s">
        <v>161</v>
      </c>
      <c r="AD15" s="91"/>
      <c r="AE15" s="91"/>
      <c r="AF15" s="91"/>
      <c r="AG15" s="91"/>
      <c r="AH15" s="91"/>
      <c r="AI15" s="89" t="s">
        <v>182</v>
      </c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90"/>
      <c r="AU15" s="14"/>
    </row>
    <row r="16" spans="4:47" s="6" customFormat="1" ht="10" customHeight="1">
      <c r="D16" s="10"/>
      <c r="E16" s="15"/>
      <c r="F16" s="91"/>
      <c r="G16" s="91"/>
      <c r="H16" s="91"/>
      <c r="I16" s="91"/>
      <c r="J16" s="91"/>
      <c r="K16" s="91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90"/>
      <c r="X16" s="14"/>
      <c r="AA16" s="10"/>
      <c r="AB16" s="15"/>
      <c r="AC16" s="91"/>
      <c r="AD16" s="91"/>
      <c r="AE16" s="91"/>
      <c r="AF16" s="91"/>
      <c r="AG16" s="91"/>
      <c r="AH16" s="91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90"/>
      <c r="AU16" s="14"/>
    </row>
    <row r="17" spans="4:47" s="6" customFormat="1" ht="10" customHeight="1">
      <c r="D17" s="10"/>
      <c r="E17" s="15"/>
      <c r="F17" s="91"/>
      <c r="G17" s="91"/>
      <c r="H17" s="91"/>
      <c r="I17" s="91"/>
      <c r="J17" s="91"/>
      <c r="K17" s="91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90"/>
      <c r="X17" s="14"/>
      <c r="AA17" s="10"/>
      <c r="AB17" s="15"/>
      <c r="AC17" s="91"/>
      <c r="AD17" s="91"/>
      <c r="AE17" s="91"/>
      <c r="AF17" s="91"/>
      <c r="AG17" s="91"/>
      <c r="AH17" s="91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90"/>
      <c r="AU17" s="14"/>
    </row>
    <row r="18" spans="4:47" s="6" customFormat="1" ht="10" customHeight="1">
      <c r="D18" s="10"/>
      <c r="E18" s="15"/>
      <c r="F18" s="91" t="s">
        <v>162</v>
      </c>
      <c r="G18" s="91"/>
      <c r="H18" s="91"/>
      <c r="I18" s="91"/>
      <c r="J18" s="91"/>
      <c r="K18" s="91"/>
      <c r="L18" s="92">
        <v>3</v>
      </c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3"/>
      <c r="X18" s="14"/>
      <c r="AA18" s="10"/>
      <c r="AB18" s="15"/>
      <c r="AC18" s="91" t="s">
        <v>162</v>
      </c>
      <c r="AD18" s="91"/>
      <c r="AE18" s="91"/>
      <c r="AF18" s="91"/>
      <c r="AG18" s="91"/>
      <c r="AH18" s="91"/>
      <c r="AI18" s="92">
        <v>15</v>
      </c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3"/>
      <c r="AU18" s="14"/>
    </row>
    <row r="19" spans="4:47" s="6" customFormat="1" ht="10" customHeight="1">
      <c r="D19" s="10"/>
      <c r="E19" s="15"/>
      <c r="F19" s="91"/>
      <c r="G19" s="91"/>
      <c r="H19" s="91"/>
      <c r="I19" s="91"/>
      <c r="J19" s="91"/>
      <c r="K19" s="91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3"/>
      <c r="X19" s="14"/>
      <c r="AA19" s="10"/>
      <c r="AB19" s="15"/>
      <c r="AC19" s="91"/>
      <c r="AD19" s="91"/>
      <c r="AE19" s="91"/>
      <c r="AF19" s="91"/>
      <c r="AG19" s="91"/>
      <c r="AH19" s="91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3"/>
      <c r="AU19" s="14"/>
    </row>
    <row r="20" spans="4:47" s="6" customFormat="1" ht="10" customHeight="1">
      <c r="D20" s="10"/>
      <c r="E20" s="15"/>
      <c r="F20" s="91" t="s">
        <v>163</v>
      </c>
      <c r="G20" s="91"/>
      <c r="H20" s="91"/>
      <c r="I20" s="91"/>
      <c r="J20" s="91"/>
      <c r="K20" s="91"/>
      <c r="L20" s="95" t="s">
        <v>240</v>
      </c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7"/>
      <c r="X20" s="14"/>
      <c r="AA20" s="10"/>
      <c r="AB20" s="15"/>
      <c r="AC20" s="91" t="s">
        <v>163</v>
      </c>
      <c r="AD20" s="91"/>
      <c r="AE20" s="91"/>
      <c r="AF20" s="91"/>
      <c r="AG20" s="91"/>
      <c r="AH20" s="91"/>
      <c r="AI20" s="95" t="s">
        <v>240</v>
      </c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7"/>
      <c r="AU20" s="14"/>
    </row>
    <row r="21" spans="4:47" s="6" customFormat="1" ht="10" customHeight="1">
      <c r="D21" s="10"/>
      <c r="E21" s="15"/>
      <c r="F21" s="91"/>
      <c r="G21" s="91"/>
      <c r="H21" s="91"/>
      <c r="I21" s="91"/>
      <c r="J21" s="91"/>
      <c r="K21" s="91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7"/>
      <c r="X21" s="14"/>
      <c r="AA21" s="10"/>
      <c r="AB21" s="15"/>
      <c r="AC21" s="91"/>
      <c r="AD21" s="91"/>
      <c r="AE21" s="91"/>
      <c r="AF21" s="91"/>
      <c r="AG21" s="91"/>
      <c r="AH21" s="91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7"/>
      <c r="AU21" s="14"/>
    </row>
    <row r="22" spans="4:47" s="6" customFormat="1" ht="10" customHeight="1">
      <c r="D22" s="10"/>
      <c r="E22" s="15"/>
      <c r="F22" s="94" t="s">
        <v>164</v>
      </c>
      <c r="G22" s="94"/>
      <c r="H22" s="94"/>
      <c r="I22" s="94"/>
      <c r="J22" s="94"/>
      <c r="K22" s="94"/>
      <c r="L22" s="92" t="s">
        <v>165</v>
      </c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3"/>
      <c r="X22" s="14"/>
      <c r="AA22" s="10"/>
      <c r="AB22" s="15"/>
      <c r="AC22" s="94" t="s">
        <v>164</v>
      </c>
      <c r="AD22" s="94"/>
      <c r="AE22" s="94"/>
      <c r="AF22" s="94"/>
      <c r="AG22" s="94"/>
      <c r="AH22" s="94"/>
      <c r="AI22" s="92" t="s">
        <v>165</v>
      </c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3"/>
      <c r="AU22" s="14"/>
    </row>
    <row r="23" spans="4:47" s="6" customFormat="1" ht="10" customHeight="1">
      <c r="D23" s="10"/>
      <c r="E23" s="15"/>
      <c r="F23" s="94"/>
      <c r="G23" s="94"/>
      <c r="H23" s="94"/>
      <c r="I23" s="94"/>
      <c r="J23" s="94"/>
      <c r="K23" s="94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3"/>
      <c r="X23" s="14"/>
      <c r="AA23" s="10"/>
      <c r="AB23" s="15"/>
      <c r="AC23" s="94"/>
      <c r="AD23" s="94"/>
      <c r="AE23" s="94"/>
      <c r="AF23" s="94"/>
      <c r="AG23" s="94"/>
      <c r="AH23" s="94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3"/>
      <c r="AU23" s="14"/>
    </row>
    <row r="24" spans="4:47" s="6" customFormat="1" ht="10" customHeight="1">
      <c r="D24" s="10"/>
      <c r="E24" s="15"/>
      <c r="F24" s="91" t="s">
        <v>166</v>
      </c>
      <c r="G24" s="91"/>
      <c r="H24" s="91"/>
      <c r="I24" s="91"/>
      <c r="J24" s="91"/>
      <c r="K24" s="91"/>
      <c r="L24" s="100" t="s">
        <v>167</v>
      </c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1"/>
      <c r="X24" s="14"/>
      <c r="AA24" s="10"/>
      <c r="AB24" s="15"/>
      <c r="AC24" s="91" t="s">
        <v>166</v>
      </c>
      <c r="AD24" s="91"/>
      <c r="AE24" s="91"/>
      <c r="AF24" s="91"/>
      <c r="AG24" s="91"/>
      <c r="AH24" s="91"/>
      <c r="AI24" s="100" t="s">
        <v>167</v>
      </c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1"/>
      <c r="AU24" s="14"/>
    </row>
    <row r="25" spans="4:47" s="6" customFormat="1" ht="10" customHeight="1">
      <c r="D25" s="10"/>
      <c r="E25" s="15"/>
      <c r="F25" s="91"/>
      <c r="G25" s="91"/>
      <c r="H25" s="91"/>
      <c r="I25" s="91"/>
      <c r="J25" s="91"/>
      <c r="K25" s="91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1"/>
      <c r="X25" s="14"/>
      <c r="AA25" s="10"/>
      <c r="AB25" s="15"/>
      <c r="AC25" s="91"/>
      <c r="AD25" s="91"/>
      <c r="AE25" s="91"/>
      <c r="AF25" s="91"/>
      <c r="AG25" s="91"/>
      <c r="AH25" s="91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1"/>
      <c r="AU25" s="14"/>
    </row>
    <row r="26" spans="4:47" s="6" customFormat="1" ht="10" customHeight="1">
      <c r="D26" s="10"/>
      <c r="E26" s="98" t="s">
        <v>168</v>
      </c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9"/>
      <c r="X26" s="14"/>
      <c r="AA26" s="10"/>
      <c r="AB26" s="98" t="s">
        <v>168</v>
      </c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9"/>
      <c r="AU26" s="14"/>
    </row>
    <row r="27" spans="4:47" s="6" customFormat="1" ht="10" customHeight="1">
      <c r="D27" s="10"/>
      <c r="E27" s="98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9"/>
      <c r="X27" s="14"/>
      <c r="AA27" s="10"/>
      <c r="AB27" s="98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9"/>
      <c r="AU27" s="14"/>
    </row>
    <row r="28" spans="4:47" s="6" customFormat="1" ht="10" customHeight="1" thickBot="1">
      <c r="D28" s="10"/>
      <c r="E28" s="1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9"/>
      <c r="X28" s="14"/>
      <c r="AA28" s="10"/>
      <c r="AB28" s="17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9"/>
      <c r="AU28" s="14"/>
    </row>
    <row r="29" spans="4:47" s="6" customFormat="1" ht="10" customHeight="1" thickTop="1">
      <c r="D29" s="20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2"/>
      <c r="AA29" s="20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2"/>
    </row>
    <row r="30" spans="4:47" s="6" customFormat="1" ht="10" customHeight="1"/>
    <row r="31" spans="4:47" s="6" customFormat="1" ht="10" customHeight="1" thickBot="1">
      <c r="D31" s="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9"/>
      <c r="AA31" s="7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9"/>
    </row>
    <row r="32" spans="4:47" s="6" customFormat="1" ht="10" customHeight="1" thickTop="1">
      <c r="D32" s="10"/>
      <c r="E32" s="11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3"/>
      <c r="X32" s="14"/>
      <c r="AA32" s="10"/>
      <c r="AB32" s="11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3"/>
      <c r="AU32" s="14"/>
    </row>
    <row r="33" spans="4:47" s="6" customFormat="1" ht="10" customHeight="1">
      <c r="D33" s="10"/>
      <c r="E33" s="15"/>
      <c r="W33" s="16"/>
      <c r="X33" s="14"/>
      <c r="AA33" s="10"/>
      <c r="AB33" s="15"/>
      <c r="AT33" s="16"/>
      <c r="AU33" s="14"/>
    </row>
    <row r="34" spans="4:47" s="6" customFormat="1" ht="10" customHeight="1">
      <c r="D34" s="10"/>
      <c r="E34" s="15"/>
      <c r="W34" s="16"/>
      <c r="X34" s="14"/>
      <c r="AA34" s="10"/>
      <c r="AB34" s="15"/>
      <c r="AT34" s="16"/>
      <c r="AU34" s="14"/>
    </row>
    <row r="35" spans="4:47" s="6" customFormat="1" ht="10" customHeight="1">
      <c r="D35" s="10"/>
      <c r="E35" s="15"/>
      <c r="W35" s="16"/>
      <c r="X35" s="14"/>
      <c r="AA35" s="10"/>
      <c r="AB35" s="15"/>
      <c r="AT35" s="16"/>
      <c r="AU35" s="14"/>
    </row>
    <row r="36" spans="4:47" s="6" customFormat="1" ht="10" customHeight="1">
      <c r="D36" s="10"/>
      <c r="E36" s="15"/>
      <c r="W36" s="16"/>
      <c r="X36" s="14"/>
      <c r="AA36" s="10"/>
      <c r="AB36" s="15"/>
      <c r="AT36" s="16"/>
      <c r="AU36" s="14"/>
    </row>
    <row r="37" spans="4:47" s="6" customFormat="1" ht="10" customHeight="1">
      <c r="D37" s="10"/>
      <c r="E37" s="86" t="s">
        <v>156</v>
      </c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8"/>
      <c r="X37" s="14"/>
      <c r="AA37" s="10"/>
      <c r="AB37" s="86" t="s">
        <v>156</v>
      </c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8"/>
      <c r="AU37" s="14"/>
    </row>
    <row r="38" spans="4:47" s="6" customFormat="1" ht="10" customHeight="1">
      <c r="D38" s="10"/>
      <c r="E38" s="86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8"/>
      <c r="X38" s="14"/>
      <c r="AA38" s="10"/>
      <c r="AB38" s="86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8"/>
      <c r="AU38" s="14"/>
    </row>
    <row r="39" spans="4:47" s="6" customFormat="1" ht="10" customHeight="1">
      <c r="D39" s="10"/>
      <c r="E39" s="15"/>
      <c r="F39" s="91" t="s">
        <v>157</v>
      </c>
      <c r="G39" s="91"/>
      <c r="H39" s="91"/>
      <c r="I39" s="91"/>
      <c r="J39" s="91"/>
      <c r="K39" s="91"/>
      <c r="L39" s="92" t="s">
        <v>158</v>
      </c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3"/>
      <c r="X39" s="14"/>
      <c r="AA39" s="10"/>
      <c r="AB39" s="15"/>
      <c r="AC39" s="91" t="s">
        <v>157</v>
      </c>
      <c r="AD39" s="91"/>
      <c r="AE39" s="91"/>
      <c r="AF39" s="91"/>
      <c r="AG39" s="91"/>
      <c r="AH39" s="91"/>
      <c r="AI39" s="92" t="s">
        <v>158</v>
      </c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3"/>
      <c r="AU39" s="14"/>
    </row>
    <row r="40" spans="4:47" s="6" customFormat="1" ht="10" customHeight="1">
      <c r="D40" s="10"/>
      <c r="E40" s="15"/>
      <c r="F40" s="91"/>
      <c r="G40" s="91"/>
      <c r="H40" s="91"/>
      <c r="I40" s="91"/>
      <c r="J40" s="91"/>
      <c r="K40" s="91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3"/>
      <c r="X40" s="14"/>
      <c r="AA40" s="10"/>
      <c r="AB40" s="15"/>
      <c r="AC40" s="91"/>
      <c r="AD40" s="91"/>
      <c r="AE40" s="91"/>
      <c r="AF40" s="91"/>
      <c r="AG40" s="91"/>
      <c r="AH40" s="91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3"/>
      <c r="AU40" s="14"/>
    </row>
    <row r="41" spans="4:47" s="6" customFormat="1" ht="10" customHeight="1">
      <c r="D41" s="10"/>
      <c r="E41" s="15"/>
      <c r="F41" s="91" t="s">
        <v>159</v>
      </c>
      <c r="G41" s="91"/>
      <c r="H41" s="91"/>
      <c r="I41" s="91"/>
      <c r="J41" s="91"/>
      <c r="K41" s="91"/>
      <c r="L41" s="89" t="s">
        <v>178</v>
      </c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90"/>
      <c r="X41" s="14"/>
      <c r="AA41" s="10"/>
      <c r="AB41" s="15"/>
      <c r="AC41" s="91" t="s">
        <v>159</v>
      </c>
      <c r="AD41" s="91"/>
      <c r="AE41" s="91"/>
      <c r="AF41" s="91"/>
      <c r="AG41" s="91"/>
      <c r="AH41" s="91"/>
      <c r="AI41" s="89" t="s">
        <v>180</v>
      </c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90"/>
      <c r="AU41" s="14"/>
    </row>
    <row r="42" spans="4:47" s="6" customFormat="1" ht="10" customHeight="1">
      <c r="D42" s="10"/>
      <c r="E42" s="15"/>
      <c r="F42" s="91"/>
      <c r="G42" s="91"/>
      <c r="H42" s="91"/>
      <c r="I42" s="91"/>
      <c r="J42" s="91"/>
      <c r="K42" s="91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90"/>
      <c r="X42" s="14"/>
      <c r="AA42" s="10"/>
      <c r="AB42" s="15"/>
      <c r="AC42" s="91"/>
      <c r="AD42" s="91"/>
      <c r="AE42" s="91"/>
      <c r="AF42" s="91"/>
      <c r="AG42" s="91"/>
      <c r="AH42" s="91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90"/>
      <c r="AU42" s="14"/>
    </row>
    <row r="43" spans="4:47" s="6" customFormat="1" ht="10" customHeight="1">
      <c r="D43" s="10"/>
      <c r="E43" s="15"/>
      <c r="F43" s="91"/>
      <c r="G43" s="91"/>
      <c r="H43" s="91"/>
      <c r="I43" s="91"/>
      <c r="J43" s="91"/>
      <c r="K43" s="91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90"/>
      <c r="X43" s="14"/>
      <c r="AA43" s="10"/>
      <c r="AB43" s="15"/>
      <c r="AC43" s="91"/>
      <c r="AD43" s="91"/>
      <c r="AE43" s="91"/>
      <c r="AF43" s="91"/>
      <c r="AG43" s="91"/>
      <c r="AH43" s="91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90"/>
      <c r="AU43" s="14"/>
    </row>
    <row r="44" spans="4:47" s="6" customFormat="1" ht="10" customHeight="1">
      <c r="D44" s="10"/>
      <c r="E44" s="15"/>
      <c r="F44" s="91" t="s">
        <v>161</v>
      </c>
      <c r="G44" s="91"/>
      <c r="H44" s="91"/>
      <c r="I44" s="91"/>
      <c r="J44" s="91"/>
      <c r="K44" s="91"/>
      <c r="L44" s="89" t="s">
        <v>241</v>
      </c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90"/>
      <c r="X44" s="14"/>
      <c r="AA44" s="10"/>
      <c r="AB44" s="15"/>
      <c r="AC44" s="91" t="s">
        <v>161</v>
      </c>
      <c r="AD44" s="91"/>
      <c r="AE44" s="91"/>
      <c r="AF44" s="91"/>
      <c r="AG44" s="91"/>
      <c r="AH44" s="91"/>
      <c r="AI44" s="89" t="s">
        <v>242</v>
      </c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90"/>
      <c r="AU44" s="14"/>
    </row>
    <row r="45" spans="4:47" s="6" customFormat="1" ht="10" customHeight="1">
      <c r="D45" s="10"/>
      <c r="E45" s="15"/>
      <c r="F45" s="91"/>
      <c r="G45" s="91"/>
      <c r="H45" s="91"/>
      <c r="I45" s="91"/>
      <c r="J45" s="91"/>
      <c r="K45" s="91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90"/>
      <c r="X45" s="14"/>
      <c r="AA45" s="10"/>
      <c r="AB45" s="15"/>
      <c r="AC45" s="91"/>
      <c r="AD45" s="91"/>
      <c r="AE45" s="91"/>
      <c r="AF45" s="91"/>
      <c r="AG45" s="91"/>
      <c r="AH45" s="91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90"/>
      <c r="AU45" s="14"/>
    </row>
    <row r="46" spans="4:47" s="6" customFormat="1" ht="10" customHeight="1">
      <c r="D46" s="10"/>
      <c r="E46" s="15"/>
      <c r="F46" s="91"/>
      <c r="G46" s="91"/>
      <c r="H46" s="91"/>
      <c r="I46" s="91"/>
      <c r="J46" s="91"/>
      <c r="K46" s="91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90"/>
      <c r="X46" s="14"/>
      <c r="AA46" s="10"/>
      <c r="AB46" s="15"/>
      <c r="AC46" s="91"/>
      <c r="AD46" s="91"/>
      <c r="AE46" s="91"/>
      <c r="AF46" s="91"/>
      <c r="AG46" s="91"/>
      <c r="AH46" s="91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90"/>
      <c r="AU46" s="14"/>
    </row>
    <row r="47" spans="4:47" s="6" customFormat="1" ht="10" customHeight="1">
      <c r="D47" s="10"/>
      <c r="E47" s="15"/>
      <c r="F47" s="91" t="s">
        <v>162</v>
      </c>
      <c r="G47" s="91"/>
      <c r="H47" s="91"/>
      <c r="I47" s="91"/>
      <c r="J47" s="91"/>
      <c r="K47" s="91"/>
      <c r="L47" s="92">
        <v>1</v>
      </c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3"/>
      <c r="X47" s="14"/>
      <c r="AA47" s="10"/>
      <c r="AB47" s="15"/>
      <c r="AC47" s="91" t="s">
        <v>162</v>
      </c>
      <c r="AD47" s="91"/>
      <c r="AE47" s="91"/>
      <c r="AF47" s="91"/>
      <c r="AG47" s="91"/>
      <c r="AH47" s="91"/>
      <c r="AI47" s="92">
        <v>1</v>
      </c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3"/>
      <c r="AU47" s="14"/>
    </row>
    <row r="48" spans="4:47" s="6" customFormat="1" ht="10" customHeight="1">
      <c r="D48" s="10"/>
      <c r="E48" s="15"/>
      <c r="F48" s="91"/>
      <c r="G48" s="91"/>
      <c r="H48" s="91"/>
      <c r="I48" s="91"/>
      <c r="J48" s="91"/>
      <c r="K48" s="91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3"/>
      <c r="X48" s="14"/>
      <c r="AA48" s="10"/>
      <c r="AB48" s="15"/>
      <c r="AC48" s="91"/>
      <c r="AD48" s="91"/>
      <c r="AE48" s="91"/>
      <c r="AF48" s="91"/>
      <c r="AG48" s="91"/>
      <c r="AH48" s="91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3"/>
      <c r="AU48" s="14"/>
    </row>
    <row r="49" spans="4:47" s="6" customFormat="1" ht="10" customHeight="1">
      <c r="D49" s="10"/>
      <c r="E49" s="15"/>
      <c r="F49" s="91" t="s">
        <v>163</v>
      </c>
      <c r="G49" s="91"/>
      <c r="H49" s="91"/>
      <c r="I49" s="91"/>
      <c r="J49" s="91"/>
      <c r="K49" s="91"/>
      <c r="L49" s="95" t="s">
        <v>240</v>
      </c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7"/>
      <c r="X49" s="14"/>
      <c r="AA49" s="10"/>
      <c r="AB49" s="15"/>
      <c r="AC49" s="91" t="s">
        <v>163</v>
      </c>
      <c r="AD49" s="91"/>
      <c r="AE49" s="91"/>
      <c r="AF49" s="91"/>
      <c r="AG49" s="91"/>
      <c r="AH49" s="91"/>
      <c r="AI49" s="95" t="s">
        <v>240</v>
      </c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7"/>
      <c r="AU49" s="14"/>
    </row>
    <row r="50" spans="4:47" s="6" customFormat="1" ht="10" customHeight="1">
      <c r="D50" s="10"/>
      <c r="E50" s="15"/>
      <c r="F50" s="91"/>
      <c r="G50" s="91"/>
      <c r="H50" s="91"/>
      <c r="I50" s="91"/>
      <c r="J50" s="91"/>
      <c r="K50" s="91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7"/>
      <c r="X50" s="14"/>
      <c r="AA50" s="10"/>
      <c r="AB50" s="15"/>
      <c r="AC50" s="91"/>
      <c r="AD50" s="91"/>
      <c r="AE50" s="91"/>
      <c r="AF50" s="91"/>
      <c r="AG50" s="91"/>
      <c r="AH50" s="91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7"/>
      <c r="AU50" s="14"/>
    </row>
    <row r="51" spans="4:47" s="6" customFormat="1" ht="10" customHeight="1">
      <c r="D51" s="10"/>
      <c r="E51" s="15"/>
      <c r="F51" s="94" t="s">
        <v>164</v>
      </c>
      <c r="G51" s="94"/>
      <c r="H51" s="94"/>
      <c r="I51" s="94"/>
      <c r="J51" s="94"/>
      <c r="K51" s="94"/>
      <c r="L51" s="92" t="s">
        <v>165</v>
      </c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3"/>
      <c r="X51" s="14"/>
      <c r="AA51" s="10"/>
      <c r="AB51" s="15"/>
      <c r="AC51" s="94" t="s">
        <v>164</v>
      </c>
      <c r="AD51" s="94"/>
      <c r="AE51" s="94"/>
      <c r="AF51" s="94"/>
      <c r="AG51" s="94"/>
      <c r="AH51" s="94"/>
      <c r="AI51" s="92" t="s">
        <v>165</v>
      </c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3"/>
      <c r="AU51" s="14"/>
    </row>
    <row r="52" spans="4:47" s="6" customFormat="1" ht="10" customHeight="1">
      <c r="D52" s="10"/>
      <c r="E52" s="15"/>
      <c r="F52" s="94"/>
      <c r="G52" s="94"/>
      <c r="H52" s="94"/>
      <c r="I52" s="94"/>
      <c r="J52" s="94"/>
      <c r="K52" s="94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3"/>
      <c r="X52" s="14"/>
      <c r="AA52" s="10"/>
      <c r="AB52" s="15"/>
      <c r="AC52" s="94"/>
      <c r="AD52" s="94"/>
      <c r="AE52" s="94"/>
      <c r="AF52" s="94"/>
      <c r="AG52" s="94"/>
      <c r="AH52" s="94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3"/>
      <c r="AU52" s="14"/>
    </row>
    <row r="53" spans="4:47" s="6" customFormat="1" ht="10" customHeight="1">
      <c r="D53" s="10"/>
      <c r="E53" s="15"/>
      <c r="F53" s="91" t="s">
        <v>166</v>
      </c>
      <c r="G53" s="91"/>
      <c r="H53" s="91"/>
      <c r="I53" s="91"/>
      <c r="J53" s="91"/>
      <c r="K53" s="91"/>
      <c r="L53" s="100" t="s">
        <v>167</v>
      </c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1"/>
      <c r="X53" s="14"/>
      <c r="AA53" s="10"/>
      <c r="AB53" s="15"/>
      <c r="AC53" s="91" t="s">
        <v>166</v>
      </c>
      <c r="AD53" s="91"/>
      <c r="AE53" s="91"/>
      <c r="AF53" s="91"/>
      <c r="AG53" s="91"/>
      <c r="AH53" s="91"/>
      <c r="AI53" s="100" t="s">
        <v>243</v>
      </c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1"/>
      <c r="AU53" s="14"/>
    </row>
    <row r="54" spans="4:47" s="6" customFormat="1" ht="10" customHeight="1">
      <c r="D54" s="10"/>
      <c r="E54" s="15"/>
      <c r="F54" s="91"/>
      <c r="G54" s="91"/>
      <c r="H54" s="91"/>
      <c r="I54" s="91"/>
      <c r="J54" s="91"/>
      <c r="K54" s="91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1"/>
      <c r="X54" s="14"/>
      <c r="AA54" s="10"/>
      <c r="AB54" s="15"/>
      <c r="AC54" s="91"/>
      <c r="AD54" s="91"/>
      <c r="AE54" s="91"/>
      <c r="AF54" s="91"/>
      <c r="AG54" s="91"/>
      <c r="AH54" s="91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1"/>
      <c r="AU54" s="14"/>
    </row>
    <row r="55" spans="4:47" s="6" customFormat="1" ht="10" customHeight="1">
      <c r="D55" s="10"/>
      <c r="E55" s="98" t="s">
        <v>168</v>
      </c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9"/>
      <c r="X55" s="14"/>
      <c r="AA55" s="10"/>
      <c r="AB55" s="98" t="s">
        <v>168</v>
      </c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  <c r="AQ55" s="94"/>
      <c r="AR55" s="94"/>
      <c r="AS55" s="94"/>
      <c r="AT55" s="99"/>
      <c r="AU55" s="14"/>
    </row>
    <row r="56" spans="4:47" s="6" customFormat="1" ht="10" customHeight="1">
      <c r="D56" s="10"/>
      <c r="E56" s="98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9"/>
      <c r="X56" s="14"/>
      <c r="AA56" s="10"/>
      <c r="AB56" s="98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94"/>
      <c r="AQ56" s="94"/>
      <c r="AR56" s="94"/>
      <c r="AS56" s="94"/>
      <c r="AT56" s="99"/>
      <c r="AU56" s="14"/>
    </row>
    <row r="57" spans="4:47" s="6" customFormat="1" ht="10" customHeight="1" thickBot="1">
      <c r="D57" s="10"/>
      <c r="E57" s="17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9"/>
      <c r="X57" s="14"/>
      <c r="AA57" s="10"/>
      <c r="AB57" s="17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9"/>
      <c r="AU57" s="14"/>
    </row>
    <row r="58" spans="4:47" s="6" customFormat="1" ht="10" customHeight="1" thickTop="1">
      <c r="D58" s="20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2"/>
      <c r="AA58" s="20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2"/>
    </row>
    <row r="59" spans="4:47" s="6" customFormat="1" ht="10" customHeight="1"/>
    <row r="60" spans="4:47" s="6" customFormat="1" ht="10" customHeight="1" thickBot="1">
      <c r="D60" s="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9"/>
      <c r="AA60" s="7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9"/>
    </row>
    <row r="61" spans="4:47" s="6" customFormat="1" ht="10" customHeight="1" thickTop="1">
      <c r="D61" s="10"/>
      <c r="E61" s="11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3"/>
      <c r="X61" s="14"/>
      <c r="AA61" s="10"/>
      <c r="AB61" s="11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3"/>
      <c r="AU61" s="14"/>
    </row>
    <row r="62" spans="4:47" s="6" customFormat="1" ht="10" customHeight="1">
      <c r="D62" s="10"/>
      <c r="E62" s="15"/>
      <c r="W62" s="16"/>
      <c r="X62" s="14"/>
      <c r="AA62" s="10"/>
      <c r="AB62" s="15"/>
      <c r="AT62" s="16"/>
      <c r="AU62" s="14"/>
    </row>
    <row r="63" spans="4:47" s="6" customFormat="1" ht="10" customHeight="1">
      <c r="D63" s="10"/>
      <c r="E63" s="15"/>
      <c r="W63" s="16"/>
      <c r="X63" s="14"/>
      <c r="AA63" s="10"/>
      <c r="AB63" s="15"/>
      <c r="AT63" s="16"/>
      <c r="AU63" s="14"/>
    </row>
    <row r="64" spans="4:47" s="6" customFormat="1" ht="10" customHeight="1">
      <c r="D64" s="10"/>
      <c r="E64" s="15"/>
      <c r="W64" s="16"/>
      <c r="X64" s="14"/>
      <c r="AA64" s="10"/>
      <c r="AB64" s="15"/>
      <c r="AT64" s="16"/>
      <c r="AU64" s="14"/>
    </row>
    <row r="65" spans="4:47" s="6" customFormat="1" ht="10" customHeight="1">
      <c r="D65" s="10"/>
      <c r="E65" s="15"/>
      <c r="W65" s="16"/>
      <c r="X65" s="14"/>
      <c r="AA65" s="10"/>
      <c r="AB65" s="15"/>
      <c r="AT65" s="16"/>
      <c r="AU65" s="14"/>
    </row>
    <row r="66" spans="4:47" s="6" customFormat="1" ht="10" customHeight="1">
      <c r="D66" s="10"/>
      <c r="E66" s="86" t="s">
        <v>156</v>
      </c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8"/>
      <c r="X66" s="14"/>
      <c r="AA66" s="10"/>
      <c r="AB66" s="86" t="s">
        <v>156</v>
      </c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8"/>
      <c r="AU66" s="14"/>
    </row>
    <row r="67" spans="4:47" s="6" customFormat="1" ht="10" customHeight="1">
      <c r="D67" s="10"/>
      <c r="E67" s="86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8"/>
      <c r="X67" s="14"/>
      <c r="AA67" s="10"/>
      <c r="AB67" s="86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8"/>
      <c r="AU67" s="14"/>
    </row>
    <row r="68" spans="4:47" s="6" customFormat="1" ht="10" customHeight="1">
      <c r="D68" s="10"/>
      <c r="E68" s="15"/>
      <c r="F68" s="91" t="s">
        <v>157</v>
      </c>
      <c r="G68" s="91"/>
      <c r="H68" s="91"/>
      <c r="I68" s="91"/>
      <c r="J68" s="91"/>
      <c r="K68" s="91"/>
      <c r="L68" s="92" t="s">
        <v>158</v>
      </c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3"/>
      <c r="X68" s="14"/>
      <c r="AA68" s="10"/>
      <c r="AB68" s="15"/>
      <c r="AC68" s="91" t="s">
        <v>157</v>
      </c>
      <c r="AD68" s="91"/>
      <c r="AE68" s="91"/>
      <c r="AF68" s="91"/>
      <c r="AG68" s="91"/>
      <c r="AH68" s="91"/>
      <c r="AI68" s="92" t="s">
        <v>158</v>
      </c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3"/>
      <c r="AU68" s="14"/>
    </row>
    <row r="69" spans="4:47" s="6" customFormat="1" ht="10" customHeight="1">
      <c r="D69" s="10"/>
      <c r="E69" s="15"/>
      <c r="F69" s="91"/>
      <c r="G69" s="91"/>
      <c r="H69" s="91"/>
      <c r="I69" s="91"/>
      <c r="J69" s="91"/>
      <c r="K69" s="91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3"/>
      <c r="X69" s="14"/>
      <c r="AA69" s="10"/>
      <c r="AB69" s="15"/>
      <c r="AC69" s="91"/>
      <c r="AD69" s="91"/>
      <c r="AE69" s="91"/>
      <c r="AF69" s="91"/>
      <c r="AG69" s="91"/>
      <c r="AH69" s="91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3"/>
      <c r="AU69" s="14"/>
    </row>
    <row r="70" spans="4:47" s="6" customFormat="1" ht="10" customHeight="1">
      <c r="D70" s="10"/>
      <c r="E70" s="15"/>
      <c r="F70" s="91" t="s">
        <v>159</v>
      </c>
      <c r="G70" s="91"/>
      <c r="H70" s="91"/>
      <c r="I70" s="91"/>
      <c r="J70" s="91"/>
      <c r="K70" s="91"/>
      <c r="L70" s="89" t="s">
        <v>244</v>
      </c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90"/>
      <c r="X70" s="14"/>
      <c r="AA70" s="10"/>
      <c r="AB70" s="15"/>
      <c r="AC70" s="91" t="s">
        <v>159</v>
      </c>
      <c r="AD70" s="91"/>
      <c r="AE70" s="91"/>
      <c r="AF70" s="91"/>
      <c r="AG70" s="91"/>
      <c r="AH70" s="91"/>
      <c r="AI70" s="89" t="s">
        <v>244</v>
      </c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90"/>
      <c r="AU70" s="14"/>
    </row>
    <row r="71" spans="4:47" s="6" customFormat="1" ht="10" customHeight="1">
      <c r="D71" s="10"/>
      <c r="E71" s="15"/>
      <c r="F71" s="91"/>
      <c r="G71" s="91"/>
      <c r="H71" s="91"/>
      <c r="I71" s="91"/>
      <c r="J71" s="91"/>
      <c r="K71" s="91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90"/>
      <c r="X71" s="14"/>
      <c r="AA71" s="10"/>
      <c r="AB71" s="15"/>
      <c r="AC71" s="91"/>
      <c r="AD71" s="91"/>
      <c r="AE71" s="91"/>
      <c r="AF71" s="91"/>
      <c r="AG71" s="91"/>
      <c r="AH71" s="91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90"/>
      <c r="AU71" s="14"/>
    </row>
    <row r="72" spans="4:47" s="6" customFormat="1" ht="10" customHeight="1">
      <c r="D72" s="10"/>
      <c r="E72" s="15"/>
      <c r="F72" s="91"/>
      <c r="G72" s="91"/>
      <c r="H72" s="91"/>
      <c r="I72" s="91"/>
      <c r="J72" s="91"/>
      <c r="K72" s="91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90"/>
      <c r="X72" s="14"/>
      <c r="AA72" s="10"/>
      <c r="AB72" s="15"/>
      <c r="AC72" s="91"/>
      <c r="AD72" s="91"/>
      <c r="AE72" s="91"/>
      <c r="AF72" s="91"/>
      <c r="AG72" s="91"/>
      <c r="AH72" s="91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90"/>
      <c r="AU72" s="14"/>
    </row>
    <row r="73" spans="4:47" s="6" customFormat="1" ht="10" customHeight="1">
      <c r="D73" s="10"/>
      <c r="E73" s="15"/>
      <c r="F73" s="91" t="s">
        <v>161</v>
      </c>
      <c r="G73" s="91"/>
      <c r="H73" s="91"/>
      <c r="I73" s="91"/>
      <c r="J73" s="91"/>
      <c r="K73" s="91"/>
      <c r="L73" s="89" t="s">
        <v>245</v>
      </c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90"/>
      <c r="X73" s="14"/>
      <c r="AA73" s="10"/>
      <c r="AB73" s="15"/>
      <c r="AC73" s="91" t="s">
        <v>161</v>
      </c>
      <c r="AD73" s="91"/>
      <c r="AE73" s="91"/>
      <c r="AF73" s="91"/>
      <c r="AG73" s="91"/>
      <c r="AH73" s="91"/>
      <c r="AI73" s="89" t="s">
        <v>248</v>
      </c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90"/>
      <c r="AU73" s="14"/>
    </row>
    <row r="74" spans="4:47" s="6" customFormat="1" ht="10" customHeight="1">
      <c r="D74" s="10"/>
      <c r="E74" s="15"/>
      <c r="F74" s="91"/>
      <c r="G74" s="91"/>
      <c r="H74" s="91"/>
      <c r="I74" s="91"/>
      <c r="J74" s="91"/>
      <c r="K74" s="91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90"/>
      <c r="X74" s="14"/>
      <c r="AA74" s="10"/>
      <c r="AB74" s="15"/>
      <c r="AC74" s="91"/>
      <c r="AD74" s="91"/>
      <c r="AE74" s="91"/>
      <c r="AF74" s="91"/>
      <c r="AG74" s="91"/>
      <c r="AH74" s="91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90"/>
      <c r="AU74" s="14"/>
    </row>
    <row r="75" spans="4:47" s="6" customFormat="1" ht="10" customHeight="1">
      <c r="D75" s="10"/>
      <c r="E75" s="15"/>
      <c r="F75" s="91"/>
      <c r="G75" s="91"/>
      <c r="H75" s="91"/>
      <c r="I75" s="91"/>
      <c r="J75" s="91"/>
      <c r="K75" s="91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90"/>
      <c r="X75" s="14"/>
      <c r="AA75" s="10"/>
      <c r="AB75" s="15"/>
      <c r="AC75" s="91"/>
      <c r="AD75" s="91"/>
      <c r="AE75" s="91"/>
      <c r="AF75" s="91"/>
      <c r="AG75" s="91"/>
      <c r="AH75" s="91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90"/>
      <c r="AU75" s="14"/>
    </row>
    <row r="76" spans="4:47" s="6" customFormat="1" ht="10" customHeight="1">
      <c r="D76" s="10"/>
      <c r="E76" s="15"/>
      <c r="F76" s="91" t="s">
        <v>162</v>
      </c>
      <c r="G76" s="91"/>
      <c r="H76" s="91"/>
      <c r="I76" s="91"/>
      <c r="J76" s="91"/>
      <c r="K76" s="91"/>
      <c r="L76" s="92">
        <v>2</v>
      </c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3"/>
      <c r="X76" s="14"/>
      <c r="AA76" s="10"/>
      <c r="AB76" s="15"/>
      <c r="AC76" s="91" t="s">
        <v>162</v>
      </c>
      <c r="AD76" s="91"/>
      <c r="AE76" s="91"/>
      <c r="AF76" s="91"/>
      <c r="AG76" s="91"/>
      <c r="AH76" s="91"/>
      <c r="AI76" s="92">
        <v>1</v>
      </c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3"/>
      <c r="AU76" s="14"/>
    </row>
    <row r="77" spans="4:47" s="6" customFormat="1" ht="10" customHeight="1">
      <c r="D77" s="10"/>
      <c r="E77" s="15"/>
      <c r="F77" s="91"/>
      <c r="G77" s="91"/>
      <c r="H77" s="91"/>
      <c r="I77" s="91"/>
      <c r="J77" s="91"/>
      <c r="K77" s="91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3"/>
      <c r="X77" s="14"/>
      <c r="AA77" s="10"/>
      <c r="AB77" s="15"/>
      <c r="AC77" s="91"/>
      <c r="AD77" s="91"/>
      <c r="AE77" s="91"/>
      <c r="AF77" s="91"/>
      <c r="AG77" s="91"/>
      <c r="AH77" s="91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3"/>
      <c r="AU77" s="14"/>
    </row>
    <row r="78" spans="4:47" s="6" customFormat="1" ht="10" customHeight="1">
      <c r="D78" s="10"/>
      <c r="E78" s="15"/>
      <c r="F78" s="91" t="s">
        <v>163</v>
      </c>
      <c r="G78" s="91"/>
      <c r="H78" s="91"/>
      <c r="I78" s="91"/>
      <c r="J78" s="91"/>
      <c r="K78" s="91"/>
      <c r="L78" s="95" t="s">
        <v>246</v>
      </c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7"/>
      <c r="X78" s="14"/>
      <c r="AA78" s="10"/>
      <c r="AB78" s="15"/>
      <c r="AC78" s="91" t="s">
        <v>163</v>
      </c>
      <c r="AD78" s="91"/>
      <c r="AE78" s="91"/>
      <c r="AF78" s="91"/>
      <c r="AG78" s="91"/>
      <c r="AH78" s="91"/>
      <c r="AI78" s="95" t="s">
        <v>240</v>
      </c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7"/>
      <c r="AU78" s="14"/>
    </row>
    <row r="79" spans="4:47" s="6" customFormat="1" ht="10" customHeight="1">
      <c r="D79" s="10"/>
      <c r="E79" s="15"/>
      <c r="F79" s="91"/>
      <c r="G79" s="91"/>
      <c r="H79" s="91"/>
      <c r="I79" s="91"/>
      <c r="J79" s="91"/>
      <c r="K79" s="91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7"/>
      <c r="X79" s="14"/>
      <c r="AA79" s="10"/>
      <c r="AB79" s="15"/>
      <c r="AC79" s="91"/>
      <c r="AD79" s="91"/>
      <c r="AE79" s="91"/>
      <c r="AF79" s="91"/>
      <c r="AG79" s="91"/>
      <c r="AH79" s="91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7"/>
      <c r="AU79" s="14"/>
    </row>
    <row r="80" spans="4:47" s="6" customFormat="1" ht="10" customHeight="1">
      <c r="D80" s="10"/>
      <c r="E80" s="15"/>
      <c r="F80" s="94" t="s">
        <v>164</v>
      </c>
      <c r="G80" s="94"/>
      <c r="H80" s="94"/>
      <c r="I80" s="94"/>
      <c r="J80" s="94"/>
      <c r="K80" s="94"/>
      <c r="L80" s="92" t="s">
        <v>165</v>
      </c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3"/>
      <c r="X80" s="14"/>
      <c r="AA80" s="10"/>
      <c r="AB80" s="15"/>
      <c r="AC80" s="94" t="s">
        <v>164</v>
      </c>
      <c r="AD80" s="94"/>
      <c r="AE80" s="94"/>
      <c r="AF80" s="94"/>
      <c r="AG80" s="94"/>
      <c r="AH80" s="94"/>
      <c r="AI80" s="92" t="s">
        <v>165</v>
      </c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3"/>
      <c r="AU80" s="14"/>
    </row>
    <row r="81" spans="4:47" s="6" customFormat="1" ht="10" customHeight="1">
      <c r="D81" s="10"/>
      <c r="E81" s="15"/>
      <c r="F81" s="94"/>
      <c r="G81" s="94"/>
      <c r="H81" s="94"/>
      <c r="I81" s="94"/>
      <c r="J81" s="94"/>
      <c r="K81" s="94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3"/>
      <c r="X81" s="14"/>
      <c r="AA81" s="10"/>
      <c r="AB81" s="15"/>
      <c r="AC81" s="94"/>
      <c r="AD81" s="94"/>
      <c r="AE81" s="94"/>
      <c r="AF81" s="94"/>
      <c r="AG81" s="94"/>
      <c r="AH81" s="94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3"/>
      <c r="AU81" s="14"/>
    </row>
    <row r="82" spans="4:47" s="6" customFormat="1" ht="10" customHeight="1">
      <c r="D82" s="10"/>
      <c r="E82" s="15"/>
      <c r="F82" s="91" t="s">
        <v>166</v>
      </c>
      <c r="G82" s="91"/>
      <c r="H82" s="91"/>
      <c r="I82" s="91"/>
      <c r="J82" s="91"/>
      <c r="K82" s="91"/>
      <c r="L82" s="100" t="s">
        <v>247</v>
      </c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1"/>
      <c r="X82" s="14"/>
      <c r="AA82" s="10"/>
      <c r="AB82" s="15"/>
      <c r="AC82" s="91" t="s">
        <v>166</v>
      </c>
      <c r="AD82" s="91"/>
      <c r="AE82" s="91"/>
      <c r="AF82" s="91"/>
      <c r="AG82" s="91"/>
      <c r="AH82" s="91"/>
      <c r="AI82" s="100" t="s">
        <v>167</v>
      </c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1"/>
      <c r="AU82" s="14"/>
    </row>
    <row r="83" spans="4:47" s="6" customFormat="1" ht="10" customHeight="1">
      <c r="D83" s="10"/>
      <c r="E83" s="15"/>
      <c r="F83" s="91"/>
      <c r="G83" s="91"/>
      <c r="H83" s="91"/>
      <c r="I83" s="91"/>
      <c r="J83" s="91"/>
      <c r="K83" s="91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1"/>
      <c r="X83" s="14"/>
      <c r="AA83" s="10"/>
      <c r="AB83" s="15"/>
      <c r="AC83" s="91"/>
      <c r="AD83" s="91"/>
      <c r="AE83" s="91"/>
      <c r="AF83" s="91"/>
      <c r="AG83" s="91"/>
      <c r="AH83" s="91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1"/>
      <c r="AU83" s="14"/>
    </row>
    <row r="84" spans="4:47" s="6" customFormat="1" ht="10" customHeight="1">
      <c r="D84" s="10"/>
      <c r="E84" s="98" t="s">
        <v>168</v>
      </c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9"/>
      <c r="X84" s="14"/>
      <c r="AA84" s="10"/>
      <c r="AB84" s="98" t="s">
        <v>168</v>
      </c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9"/>
      <c r="AU84" s="14"/>
    </row>
    <row r="85" spans="4:47" s="6" customFormat="1" ht="10" customHeight="1">
      <c r="D85" s="10"/>
      <c r="E85" s="98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9"/>
      <c r="X85" s="14"/>
      <c r="AA85" s="10"/>
      <c r="AB85" s="98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9"/>
      <c r="AU85" s="14"/>
    </row>
    <row r="86" spans="4:47" s="6" customFormat="1" ht="10" customHeight="1" thickBot="1">
      <c r="D86" s="10"/>
      <c r="E86" s="17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9"/>
      <c r="X86" s="14"/>
      <c r="AA86" s="10"/>
      <c r="AB86" s="17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9"/>
      <c r="AU86" s="14"/>
    </row>
    <row r="87" spans="4:47" s="6" customFormat="1" ht="10" customHeight="1" thickTop="1">
      <c r="D87" s="20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2"/>
      <c r="AA87" s="20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2"/>
    </row>
    <row r="88" spans="4:47" s="6" customFormat="1" ht="10" customHeight="1"/>
    <row r="89" spans="4:47" s="6" customFormat="1" ht="10" customHeight="1" thickBot="1"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9"/>
      <c r="AA89" s="7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9"/>
    </row>
    <row r="90" spans="4:47" s="6" customFormat="1" ht="10" customHeight="1" thickTop="1">
      <c r="D90" s="10"/>
      <c r="E90" s="11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3"/>
      <c r="X90" s="14"/>
      <c r="AA90" s="10"/>
      <c r="AB90" s="11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3"/>
      <c r="AU90" s="14"/>
    </row>
    <row r="91" spans="4:47" s="6" customFormat="1" ht="10" customHeight="1">
      <c r="D91" s="10"/>
      <c r="E91" s="15"/>
      <c r="W91" s="16"/>
      <c r="X91" s="14"/>
      <c r="AA91" s="10"/>
      <c r="AB91" s="15"/>
      <c r="AT91" s="16"/>
      <c r="AU91" s="14"/>
    </row>
    <row r="92" spans="4:47" s="6" customFormat="1" ht="10" customHeight="1">
      <c r="D92" s="10"/>
      <c r="E92" s="15"/>
      <c r="W92" s="16"/>
      <c r="X92" s="14"/>
      <c r="AA92" s="10"/>
      <c r="AB92" s="15"/>
      <c r="AT92" s="16"/>
      <c r="AU92" s="14"/>
    </row>
    <row r="93" spans="4:47" s="6" customFormat="1" ht="10" customHeight="1">
      <c r="D93" s="10"/>
      <c r="E93" s="15"/>
      <c r="W93" s="16"/>
      <c r="X93" s="14"/>
      <c r="AA93" s="10"/>
      <c r="AB93" s="15"/>
      <c r="AT93" s="16"/>
      <c r="AU93" s="14"/>
    </row>
    <row r="94" spans="4:47" s="6" customFormat="1" ht="10" customHeight="1">
      <c r="D94" s="10"/>
      <c r="E94" s="15"/>
      <c r="W94" s="16"/>
      <c r="X94" s="14"/>
      <c r="AA94" s="10"/>
      <c r="AB94" s="15"/>
      <c r="AT94" s="16"/>
      <c r="AU94" s="14"/>
    </row>
    <row r="95" spans="4:47" s="6" customFormat="1" ht="10" customHeight="1">
      <c r="D95" s="10"/>
      <c r="E95" s="86" t="s">
        <v>156</v>
      </c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8"/>
      <c r="X95" s="14"/>
      <c r="AA95" s="10"/>
      <c r="AB95" s="86" t="s">
        <v>156</v>
      </c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8"/>
      <c r="AU95" s="14"/>
    </row>
    <row r="96" spans="4:47" s="6" customFormat="1" ht="10" customHeight="1">
      <c r="D96" s="10"/>
      <c r="E96" s="86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8"/>
      <c r="X96" s="14"/>
      <c r="AA96" s="10"/>
      <c r="AB96" s="86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8"/>
      <c r="AU96" s="14"/>
    </row>
    <row r="97" spans="4:47" s="6" customFormat="1" ht="10" customHeight="1">
      <c r="D97" s="10"/>
      <c r="E97" s="15"/>
      <c r="F97" s="91" t="s">
        <v>157</v>
      </c>
      <c r="G97" s="91"/>
      <c r="H97" s="91"/>
      <c r="I97" s="91"/>
      <c r="J97" s="91"/>
      <c r="K97" s="91"/>
      <c r="L97" s="92" t="s">
        <v>158</v>
      </c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3"/>
      <c r="X97" s="14"/>
      <c r="AA97" s="10"/>
      <c r="AB97" s="15"/>
      <c r="AC97" s="91" t="s">
        <v>157</v>
      </c>
      <c r="AD97" s="91"/>
      <c r="AE97" s="91"/>
      <c r="AF97" s="91"/>
      <c r="AG97" s="91"/>
      <c r="AH97" s="91"/>
      <c r="AI97" s="92" t="s">
        <v>158</v>
      </c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3"/>
      <c r="AU97" s="14"/>
    </row>
    <row r="98" spans="4:47" s="6" customFormat="1" ht="10" customHeight="1">
      <c r="D98" s="10"/>
      <c r="E98" s="15"/>
      <c r="F98" s="91"/>
      <c r="G98" s="91"/>
      <c r="H98" s="91"/>
      <c r="I98" s="91"/>
      <c r="J98" s="91"/>
      <c r="K98" s="91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3"/>
      <c r="X98" s="14"/>
      <c r="AA98" s="10"/>
      <c r="AB98" s="15"/>
      <c r="AC98" s="91"/>
      <c r="AD98" s="91"/>
      <c r="AE98" s="91"/>
      <c r="AF98" s="91"/>
      <c r="AG98" s="91"/>
      <c r="AH98" s="91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3"/>
      <c r="AU98" s="14"/>
    </row>
    <row r="99" spans="4:47" s="6" customFormat="1" ht="10" customHeight="1">
      <c r="D99" s="10"/>
      <c r="E99" s="15"/>
      <c r="F99" s="91" t="s">
        <v>159</v>
      </c>
      <c r="G99" s="91"/>
      <c r="H99" s="91"/>
      <c r="I99" s="91"/>
      <c r="J99" s="91"/>
      <c r="K99" s="91"/>
      <c r="L99" s="89" t="s">
        <v>180</v>
      </c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90"/>
      <c r="X99" s="14"/>
      <c r="AA99" s="10"/>
      <c r="AB99" s="15"/>
      <c r="AC99" s="91" t="s">
        <v>159</v>
      </c>
      <c r="AD99" s="91"/>
      <c r="AE99" s="91"/>
      <c r="AF99" s="91"/>
      <c r="AG99" s="91"/>
      <c r="AH99" s="91"/>
      <c r="AI99" s="89" t="s">
        <v>179</v>
      </c>
      <c r="AJ99" s="89"/>
      <c r="AK99" s="89"/>
      <c r="AL99" s="89"/>
      <c r="AM99" s="89"/>
      <c r="AN99" s="89"/>
      <c r="AO99" s="89"/>
      <c r="AP99" s="89"/>
      <c r="AQ99" s="89"/>
      <c r="AR99" s="89"/>
      <c r="AS99" s="89"/>
      <c r="AT99" s="90"/>
      <c r="AU99" s="14"/>
    </row>
    <row r="100" spans="4:47" s="6" customFormat="1" ht="10" customHeight="1">
      <c r="D100" s="10"/>
      <c r="E100" s="15"/>
      <c r="F100" s="91"/>
      <c r="G100" s="91"/>
      <c r="H100" s="91"/>
      <c r="I100" s="91"/>
      <c r="J100" s="91"/>
      <c r="K100" s="91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90"/>
      <c r="X100" s="14"/>
      <c r="AA100" s="10"/>
      <c r="AB100" s="15"/>
      <c r="AC100" s="91"/>
      <c r="AD100" s="91"/>
      <c r="AE100" s="91"/>
      <c r="AF100" s="91"/>
      <c r="AG100" s="91"/>
      <c r="AH100" s="91"/>
      <c r="AI100" s="89"/>
      <c r="AJ100" s="89"/>
      <c r="AK100" s="89"/>
      <c r="AL100" s="89"/>
      <c r="AM100" s="89"/>
      <c r="AN100" s="89"/>
      <c r="AO100" s="89"/>
      <c r="AP100" s="89"/>
      <c r="AQ100" s="89"/>
      <c r="AR100" s="89"/>
      <c r="AS100" s="89"/>
      <c r="AT100" s="90"/>
      <c r="AU100" s="14"/>
    </row>
    <row r="101" spans="4:47" s="6" customFormat="1" ht="10" customHeight="1">
      <c r="D101" s="10"/>
      <c r="E101" s="15"/>
      <c r="F101" s="91"/>
      <c r="G101" s="91"/>
      <c r="H101" s="91"/>
      <c r="I101" s="91"/>
      <c r="J101" s="91"/>
      <c r="K101" s="91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90"/>
      <c r="X101" s="14"/>
      <c r="AA101" s="10"/>
      <c r="AB101" s="15"/>
      <c r="AC101" s="91"/>
      <c r="AD101" s="91"/>
      <c r="AE101" s="91"/>
      <c r="AF101" s="91"/>
      <c r="AG101" s="91"/>
      <c r="AH101" s="91"/>
      <c r="AI101" s="89"/>
      <c r="AJ101" s="89"/>
      <c r="AK101" s="89"/>
      <c r="AL101" s="89"/>
      <c r="AM101" s="89"/>
      <c r="AN101" s="89"/>
      <c r="AO101" s="89"/>
      <c r="AP101" s="89"/>
      <c r="AQ101" s="89"/>
      <c r="AR101" s="89"/>
      <c r="AS101" s="89"/>
      <c r="AT101" s="90"/>
      <c r="AU101" s="14"/>
    </row>
    <row r="102" spans="4:47" s="6" customFormat="1" ht="10" customHeight="1">
      <c r="D102" s="10"/>
      <c r="E102" s="15"/>
      <c r="F102" s="91" t="s">
        <v>161</v>
      </c>
      <c r="G102" s="91"/>
      <c r="H102" s="91"/>
      <c r="I102" s="91"/>
      <c r="J102" s="91"/>
      <c r="K102" s="91"/>
      <c r="L102" s="89" t="s">
        <v>249</v>
      </c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90"/>
      <c r="X102" s="14"/>
      <c r="AA102" s="10"/>
      <c r="AB102" s="15"/>
      <c r="AC102" s="91" t="s">
        <v>161</v>
      </c>
      <c r="AD102" s="91"/>
      <c r="AE102" s="91"/>
      <c r="AF102" s="91"/>
      <c r="AG102" s="91"/>
      <c r="AH102" s="91"/>
      <c r="AI102" s="89" t="s">
        <v>251</v>
      </c>
      <c r="AJ102" s="89"/>
      <c r="AK102" s="89"/>
      <c r="AL102" s="89"/>
      <c r="AM102" s="89"/>
      <c r="AN102" s="89"/>
      <c r="AO102" s="89"/>
      <c r="AP102" s="89"/>
      <c r="AQ102" s="89"/>
      <c r="AR102" s="89"/>
      <c r="AS102" s="89"/>
      <c r="AT102" s="90"/>
      <c r="AU102" s="14"/>
    </row>
    <row r="103" spans="4:47" s="6" customFormat="1" ht="10" customHeight="1">
      <c r="D103" s="10"/>
      <c r="E103" s="15"/>
      <c r="F103" s="91"/>
      <c r="G103" s="91"/>
      <c r="H103" s="91"/>
      <c r="I103" s="91"/>
      <c r="J103" s="91"/>
      <c r="K103" s="91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90"/>
      <c r="X103" s="14"/>
      <c r="AA103" s="10"/>
      <c r="AB103" s="15"/>
      <c r="AC103" s="91"/>
      <c r="AD103" s="91"/>
      <c r="AE103" s="91"/>
      <c r="AF103" s="91"/>
      <c r="AG103" s="91"/>
      <c r="AH103" s="91"/>
      <c r="AI103" s="89"/>
      <c r="AJ103" s="89"/>
      <c r="AK103" s="89"/>
      <c r="AL103" s="89"/>
      <c r="AM103" s="89"/>
      <c r="AN103" s="89"/>
      <c r="AO103" s="89"/>
      <c r="AP103" s="89"/>
      <c r="AQ103" s="89"/>
      <c r="AR103" s="89"/>
      <c r="AS103" s="89"/>
      <c r="AT103" s="90"/>
      <c r="AU103" s="14"/>
    </row>
    <row r="104" spans="4:47" s="6" customFormat="1" ht="10" customHeight="1">
      <c r="D104" s="10"/>
      <c r="E104" s="15"/>
      <c r="F104" s="91"/>
      <c r="G104" s="91"/>
      <c r="H104" s="91"/>
      <c r="I104" s="91"/>
      <c r="J104" s="91"/>
      <c r="K104" s="91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90"/>
      <c r="X104" s="14"/>
      <c r="AA104" s="10"/>
      <c r="AB104" s="15"/>
      <c r="AC104" s="91"/>
      <c r="AD104" s="91"/>
      <c r="AE104" s="91"/>
      <c r="AF104" s="91"/>
      <c r="AG104" s="91"/>
      <c r="AH104" s="91"/>
      <c r="AI104" s="89"/>
      <c r="AJ104" s="89"/>
      <c r="AK104" s="89"/>
      <c r="AL104" s="89"/>
      <c r="AM104" s="89"/>
      <c r="AN104" s="89"/>
      <c r="AO104" s="89"/>
      <c r="AP104" s="89"/>
      <c r="AQ104" s="89"/>
      <c r="AR104" s="89"/>
      <c r="AS104" s="89"/>
      <c r="AT104" s="90"/>
      <c r="AU104" s="14"/>
    </row>
    <row r="105" spans="4:47" s="6" customFormat="1" ht="10" customHeight="1">
      <c r="D105" s="10"/>
      <c r="E105" s="15"/>
      <c r="F105" s="91" t="s">
        <v>162</v>
      </c>
      <c r="G105" s="91"/>
      <c r="H105" s="91"/>
      <c r="I105" s="91"/>
      <c r="J105" s="91"/>
      <c r="K105" s="91"/>
      <c r="L105" s="92">
        <v>1</v>
      </c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3"/>
      <c r="X105" s="14"/>
      <c r="AA105" s="10"/>
      <c r="AB105" s="15"/>
      <c r="AC105" s="91" t="s">
        <v>162</v>
      </c>
      <c r="AD105" s="91"/>
      <c r="AE105" s="91"/>
      <c r="AF105" s="91"/>
      <c r="AG105" s="91"/>
      <c r="AH105" s="91"/>
      <c r="AI105" s="92">
        <v>4</v>
      </c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3"/>
      <c r="AU105" s="14"/>
    </row>
    <row r="106" spans="4:47" s="6" customFormat="1" ht="10" customHeight="1">
      <c r="D106" s="10"/>
      <c r="E106" s="15"/>
      <c r="F106" s="91"/>
      <c r="G106" s="91"/>
      <c r="H106" s="91"/>
      <c r="I106" s="91"/>
      <c r="J106" s="91"/>
      <c r="K106" s="91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3"/>
      <c r="X106" s="14"/>
      <c r="AA106" s="10"/>
      <c r="AB106" s="15"/>
      <c r="AC106" s="91"/>
      <c r="AD106" s="91"/>
      <c r="AE106" s="91"/>
      <c r="AF106" s="91"/>
      <c r="AG106" s="91"/>
      <c r="AH106" s="91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3"/>
      <c r="AU106" s="14"/>
    </row>
    <row r="107" spans="4:47" s="6" customFormat="1" ht="10" customHeight="1">
      <c r="D107" s="10"/>
      <c r="E107" s="15"/>
      <c r="F107" s="91" t="s">
        <v>163</v>
      </c>
      <c r="G107" s="91"/>
      <c r="H107" s="91"/>
      <c r="I107" s="91"/>
      <c r="J107" s="91"/>
      <c r="K107" s="91"/>
      <c r="L107" s="95" t="s">
        <v>240</v>
      </c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7"/>
      <c r="X107" s="14"/>
      <c r="AA107" s="10"/>
      <c r="AB107" s="15"/>
      <c r="AC107" s="91" t="s">
        <v>163</v>
      </c>
      <c r="AD107" s="91"/>
      <c r="AE107" s="91"/>
      <c r="AF107" s="91"/>
      <c r="AG107" s="91"/>
      <c r="AH107" s="91"/>
      <c r="AI107" s="95" t="s">
        <v>246</v>
      </c>
      <c r="AJ107" s="96"/>
      <c r="AK107" s="96"/>
      <c r="AL107" s="96"/>
      <c r="AM107" s="96"/>
      <c r="AN107" s="96"/>
      <c r="AO107" s="96"/>
      <c r="AP107" s="96"/>
      <c r="AQ107" s="96"/>
      <c r="AR107" s="96"/>
      <c r="AS107" s="96"/>
      <c r="AT107" s="97"/>
      <c r="AU107" s="14"/>
    </row>
    <row r="108" spans="4:47" s="6" customFormat="1" ht="10" customHeight="1">
      <c r="D108" s="10"/>
      <c r="E108" s="15"/>
      <c r="F108" s="91"/>
      <c r="G108" s="91"/>
      <c r="H108" s="91"/>
      <c r="I108" s="91"/>
      <c r="J108" s="91"/>
      <c r="K108" s="91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7"/>
      <c r="X108" s="14"/>
      <c r="AA108" s="10"/>
      <c r="AB108" s="15"/>
      <c r="AC108" s="91"/>
      <c r="AD108" s="91"/>
      <c r="AE108" s="91"/>
      <c r="AF108" s="91"/>
      <c r="AG108" s="91"/>
      <c r="AH108" s="91"/>
      <c r="AI108" s="96"/>
      <c r="AJ108" s="96"/>
      <c r="AK108" s="96"/>
      <c r="AL108" s="96"/>
      <c r="AM108" s="96"/>
      <c r="AN108" s="96"/>
      <c r="AO108" s="96"/>
      <c r="AP108" s="96"/>
      <c r="AQ108" s="96"/>
      <c r="AR108" s="96"/>
      <c r="AS108" s="96"/>
      <c r="AT108" s="97"/>
      <c r="AU108" s="14"/>
    </row>
    <row r="109" spans="4:47" s="6" customFormat="1" ht="10" customHeight="1">
      <c r="D109" s="10"/>
      <c r="E109" s="15"/>
      <c r="F109" s="94" t="s">
        <v>164</v>
      </c>
      <c r="G109" s="94"/>
      <c r="H109" s="94"/>
      <c r="I109" s="94"/>
      <c r="J109" s="94"/>
      <c r="K109" s="94"/>
      <c r="L109" s="92" t="s">
        <v>165</v>
      </c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3"/>
      <c r="X109" s="14"/>
      <c r="AA109" s="10"/>
      <c r="AB109" s="15"/>
      <c r="AC109" s="94" t="s">
        <v>164</v>
      </c>
      <c r="AD109" s="94"/>
      <c r="AE109" s="94"/>
      <c r="AF109" s="94"/>
      <c r="AG109" s="94"/>
      <c r="AH109" s="94"/>
      <c r="AI109" s="92" t="s">
        <v>165</v>
      </c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3"/>
      <c r="AU109" s="14"/>
    </row>
    <row r="110" spans="4:47" s="6" customFormat="1" ht="10" customHeight="1">
      <c r="D110" s="10"/>
      <c r="E110" s="15"/>
      <c r="F110" s="94"/>
      <c r="G110" s="94"/>
      <c r="H110" s="94"/>
      <c r="I110" s="94"/>
      <c r="J110" s="94"/>
      <c r="K110" s="94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3"/>
      <c r="X110" s="14"/>
      <c r="AA110" s="10"/>
      <c r="AB110" s="15"/>
      <c r="AC110" s="94"/>
      <c r="AD110" s="94"/>
      <c r="AE110" s="94"/>
      <c r="AF110" s="94"/>
      <c r="AG110" s="94"/>
      <c r="AH110" s="94"/>
      <c r="AI110" s="92"/>
      <c r="AJ110" s="92"/>
      <c r="AK110" s="92"/>
      <c r="AL110" s="92"/>
      <c r="AM110" s="92"/>
      <c r="AN110" s="92"/>
      <c r="AO110" s="92"/>
      <c r="AP110" s="92"/>
      <c r="AQ110" s="92"/>
      <c r="AR110" s="92"/>
      <c r="AS110" s="92"/>
      <c r="AT110" s="93"/>
      <c r="AU110" s="14"/>
    </row>
    <row r="111" spans="4:47" s="6" customFormat="1" ht="10" customHeight="1">
      <c r="D111" s="10"/>
      <c r="E111" s="15"/>
      <c r="F111" s="91" t="s">
        <v>166</v>
      </c>
      <c r="G111" s="91"/>
      <c r="H111" s="91"/>
      <c r="I111" s="91"/>
      <c r="J111" s="91"/>
      <c r="K111" s="91"/>
      <c r="L111" s="100" t="s">
        <v>250</v>
      </c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1"/>
      <c r="X111" s="14"/>
      <c r="AA111" s="10"/>
      <c r="AB111" s="15"/>
      <c r="AC111" s="91" t="s">
        <v>166</v>
      </c>
      <c r="AD111" s="91"/>
      <c r="AE111" s="91"/>
      <c r="AF111" s="91"/>
      <c r="AG111" s="91"/>
      <c r="AH111" s="91"/>
      <c r="AI111" s="100" t="s">
        <v>167</v>
      </c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1"/>
      <c r="AU111" s="14"/>
    </row>
    <row r="112" spans="4:47" s="6" customFormat="1" ht="10" customHeight="1">
      <c r="D112" s="10"/>
      <c r="E112" s="15"/>
      <c r="F112" s="91"/>
      <c r="G112" s="91"/>
      <c r="H112" s="91"/>
      <c r="I112" s="91"/>
      <c r="J112" s="91"/>
      <c r="K112" s="91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1"/>
      <c r="X112" s="14"/>
      <c r="AA112" s="10"/>
      <c r="AB112" s="15"/>
      <c r="AC112" s="91"/>
      <c r="AD112" s="91"/>
      <c r="AE112" s="91"/>
      <c r="AF112" s="91"/>
      <c r="AG112" s="91"/>
      <c r="AH112" s="91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1"/>
      <c r="AU112" s="14"/>
    </row>
    <row r="113" spans="4:47" s="6" customFormat="1" ht="10" customHeight="1">
      <c r="D113" s="10"/>
      <c r="E113" s="98" t="s">
        <v>168</v>
      </c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9"/>
      <c r="X113" s="14"/>
      <c r="AA113" s="10"/>
      <c r="AB113" s="98" t="s">
        <v>168</v>
      </c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/>
      <c r="AQ113" s="94"/>
      <c r="AR113" s="94"/>
      <c r="AS113" s="94"/>
      <c r="AT113" s="99"/>
      <c r="AU113" s="14"/>
    </row>
    <row r="114" spans="4:47" s="6" customFormat="1" ht="10" customHeight="1">
      <c r="D114" s="10"/>
      <c r="E114" s="98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9"/>
      <c r="X114" s="14"/>
      <c r="AA114" s="10"/>
      <c r="AB114" s="98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/>
      <c r="AQ114" s="94"/>
      <c r="AR114" s="94"/>
      <c r="AS114" s="94"/>
      <c r="AT114" s="99"/>
      <c r="AU114" s="14"/>
    </row>
    <row r="115" spans="4:47" s="6" customFormat="1" ht="10" customHeight="1" thickBot="1">
      <c r="D115" s="10"/>
      <c r="E115" s="17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9"/>
      <c r="X115" s="14"/>
      <c r="AA115" s="10"/>
      <c r="AB115" s="17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9"/>
      <c r="AU115" s="14"/>
    </row>
    <row r="116" spans="4:47" s="6" customFormat="1" ht="10" customHeight="1" thickTop="1">
      <c r="D116" s="20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2"/>
      <c r="AA116" s="20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2"/>
    </row>
    <row r="117" spans="4:47" s="6" customFormat="1" ht="10" customHeight="1"/>
    <row r="118" spans="4:47" s="6" customFormat="1" ht="10" customHeight="1" thickBot="1">
      <c r="D118" s="7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9"/>
      <c r="AA118" s="7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9"/>
    </row>
    <row r="119" spans="4:47" s="6" customFormat="1" ht="10" customHeight="1" thickTop="1">
      <c r="D119" s="10"/>
      <c r="E119" s="1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3"/>
      <c r="X119" s="14"/>
      <c r="AA119" s="10"/>
      <c r="AB119" s="11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3"/>
      <c r="AU119" s="14"/>
    </row>
    <row r="120" spans="4:47" s="6" customFormat="1" ht="10" customHeight="1">
      <c r="D120" s="10"/>
      <c r="E120" s="15"/>
      <c r="W120" s="16"/>
      <c r="X120" s="14"/>
      <c r="AA120" s="10"/>
      <c r="AB120" s="15"/>
      <c r="AT120" s="16"/>
      <c r="AU120" s="14"/>
    </row>
    <row r="121" spans="4:47" s="6" customFormat="1" ht="10" customHeight="1">
      <c r="D121" s="10"/>
      <c r="E121" s="15"/>
      <c r="W121" s="16"/>
      <c r="X121" s="14"/>
      <c r="AA121" s="10"/>
      <c r="AB121" s="15"/>
      <c r="AT121" s="16"/>
      <c r="AU121" s="14"/>
    </row>
    <row r="122" spans="4:47" s="6" customFormat="1" ht="10" customHeight="1">
      <c r="D122" s="10"/>
      <c r="E122" s="15"/>
      <c r="W122" s="16"/>
      <c r="X122" s="14"/>
      <c r="AA122" s="10"/>
      <c r="AB122" s="15"/>
      <c r="AT122" s="16"/>
      <c r="AU122" s="14"/>
    </row>
    <row r="123" spans="4:47" s="6" customFormat="1" ht="10" customHeight="1">
      <c r="D123" s="10"/>
      <c r="E123" s="15"/>
      <c r="W123" s="16"/>
      <c r="X123" s="14"/>
      <c r="AA123" s="10"/>
      <c r="AB123" s="15"/>
      <c r="AT123" s="16"/>
      <c r="AU123" s="14"/>
    </row>
    <row r="124" spans="4:47" s="6" customFormat="1" ht="10" customHeight="1">
      <c r="D124" s="10"/>
      <c r="E124" s="86" t="s">
        <v>156</v>
      </c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8"/>
      <c r="X124" s="14"/>
      <c r="AA124" s="10"/>
      <c r="AB124" s="86" t="s">
        <v>156</v>
      </c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8"/>
      <c r="AU124" s="14"/>
    </row>
    <row r="125" spans="4:47" s="6" customFormat="1" ht="10" customHeight="1">
      <c r="D125" s="10"/>
      <c r="E125" s="86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8"/>
      <c r="X125" s="14"/>
      <c r="AA125" s="10"/>
      <c r="AB125" s="86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8"/>
      <c r="AU125" s="14"/>
    </row>
    <row r="126" spans="4:47" s="6" customFormat="1" ht="10" customHeight="1">
      <c r="D126" s="10"/>
      <c r="E126" s="15"/>
      <c r="F126" s="91" t="s">
        <v>157</v>
      </c>
      <c r="G126" s="91"/>
      <c r="H126" s="91"/>
      <c r="I126" s="91"/>
      <c r="J126" s="91"/>
      <c r="K126" s="91"/>
      <c r="L126" s="92" t="s">
        <v>158</v>
      </c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3"/>
      <c r="X126" s="14"/>
      <c r="AA126" s="10"/>
      <c r="AB126" s="15"/>
      <c r="AC126" s="91" t="s">
        <v>157</v>
      </c>
      <c r="AD126" s="91"/>
      <c r="AE126" s="91"/>
      <c r="AF126" s="91"/>
      <c r="AG126" s="91"/>
      <c r="AH126" s="91"/>
      <c r="AI126" s="92" t="s">
        <v>158</v>
      </c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3"/>
      <c r="AU126" s="14"/>
    </row>
    <row r="127" spans="4:47" s="6" customFormat="1" ht="10" customHeight="1">
      <c r="D127" s="10"/>
      <c r="E127" s="15"/>
      <c r="F127" s="91"/>
      <c r="G127" s="91"/>
      <c r="H127" s="91"/>
      <c r="I127" s="91"/>
      <c r="J127" s="91"/>
      <c r="K127" s="91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3"/>
      <c r="X127" s="14"/>
      <c r="AA127" s="10"/>
      <c r="AB127" s="15"/>
      <c r="AC127" s="91"/>
      <c r="AD127" s="91"/>
      <c r="AE127" s="91"/>
      <c r="AF127" s="91"/>
      <c r="AG127" s="91"/>
      <c r="AH127" s="91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3"/>
      <c r="AU127" s="14"/>
    </row>
    <row r="128" spans="4:47" s="6" customFormat="1" ht="10" customHeight="1">
      <c r="D128" s="10"/>
      <c r="E128" s="15"/>
      <c r="F128" s="91" t="s">
        <v>159</v>
      </c>
      <c r="G128" s="91"/>
      <c r="H128" s="91"/>
      <c r="I128" s="91"/>
      <c r="J128" s="91"/>
      <c r="K128" s="91"/>
      <c r="L128" s="89" t="s">
        <v>252</v>
      </c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90"/>
      <c r="X128" s="14"/>
      <c r="AA128" s="10"/>
      <c r="AB128" s="15"/>
      <c r="AC128" s="91" t="s">
        <v>159</v>
      </c>
      <c r="AD128" s="91"/>
      <c r="AE128" s="91"/>
      <c r="AF128" s="91"/>
      <c r="AG128" s="91"/>
      <c r="AH128" s="91"/>
      <c r="AI128" s="89" t="s">
        <v>178</v>
      </c>
      <c r="AJ128" s="89"/>
      <c r="AK128" s="89"/>
      <c r="AL128" s="89"/>
      <c r="AM128" s="89"/>
      <c r="AN128" s="89"/>
      <c r="AO128" s="89"/>
      <c r="AP128" s="89"/>
      <c r="AQ128" s="89"/>
      <c r="AR128" s="89"/>
      <c r="AS128" s="89"/>
      <c r="AT128" s="90"/>
      <c r="AU128" s="14"/>
    </row>
    <row r="129" spans="4:47" s="6" customFormat="1" ht="10" customHeight="1">
      <c r="D129" s="10"/>
      <c r="E129" s="15"/>
      <c r="F129" s="91"/>
      <c r="G129" s="91"/>
      <c r="H129" s="91"/>
      <c r="I129" s="91"/>
      <c r="J129" s="91"/>
      <c r="K129" s="91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90"/>
      <c r="X129" s="14"/>
      <c r="AA129" s="10"/>
      <c r="AB129" s="15"/>
      <c r="AC129" s="91"/>
      <c r="AD129" s="91"/>
      <c r="AE129" s="91"/>
      <c r="AF129" s="91"/>
      <c r="AG129" s="91"/>
      <c r="AH129" s="91"/>
      <c r="AI129" s="89"/>
      <c r="AJ129" s="89"/>
      <c r="AK129" s="89"/>
      <c r="AL129" s="89"/>
      <c r="AM129" s="89"/>
      <c r="AN129" s="89"/>
      <c r="AO129" s="89"/>
      <c r="AP129" s="89"/>
      <c r="AQ129" s="89"/>
      <c r="AR129" s="89"/>
      <c r="AS129" s="89"/>
      <c r="AT129" s="90"/>
      <c r="AU129" s="14"/>
    </row>
    <row r="130" spans="4:47" s="6" customFormat="1" ht="10" customHeight="1">
      <c r="D130" s="10"/>
      <c r="E130" s="15"/>
      <c r="F130" s="91"/>
      <c r="G130" s="91"/>
      <c r="H130" s="91"/>
      <c r="I130" s="91"/>
      <c r="J130" s="91"/>
      <c r="K130" s="91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90"/>
      <c r="X130" s="14"/>
      <c r="AA130" s="10"/>
      <c r="AB130" s="15"/>
      <c r="AC130" s="91"/>
      <c r="AD130" s="91"/>
      <c r="AE130" s="91"/>
      <c r="AF130" s="91"/>
      <c r="AG130" s="91"/>
      <c r="AH130" s="91"/>
      <c r="AI130" s="89"/>
      <c r="AJ130" s="89"/>
      <c r="AK130" s="89"/>
      <c r="AL130" s="89"/>
      <c r="AM130" s="89"/>
      <c r="AN130" s="89"/>
      <c r="AO130" s="89"/>
      <c r="AP130" s="89"/>
      <c r="AQ130" s="89"/>
      <c r="AR130" s="89"/>
      <c r="AS130" s="89"/>
      <c r="AT130" s="90"/>
      <c r="AU130" s="14"/>
    </row>
    <row r="131" spans="4:47" s="6" customFormat="1" ht="10" customHeight="1">
      <c r="D131" s="10"/>
      <c r="E131" s="15"/>
      <c r="F131" s="91" t="s">
        <v>161</v>
      </c>
      <c r="G131" s="91"/>
      <c r="H131" s="91"/>
      <c r="I131" s="91"/>
      <c r="J131" s="91"/>
      <c r="K131" s="91"/>
      <c r="L131" s="89" t="s">
        <v>253</v>
      </c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90"/>
      <c r="X131" s="14"/>
      <c r="AA131" s="10"/>
      <c r="AB131" s="15"/>
      <c r="AC131" s="91" t="s">
        <v>161</v>
      </c>
      <c r="AD131" s="91"/>
      <c r="AE131" s="91"/>
      <c r="AF131" s="91"/>
      <c r="AG131" s="91"/>
      <c r="AH131" s="91"/>
      <c r="AI131" s="89" t="s">
        <v>254</v>
      </c>
      <c r="AJ131" s="89"/>
      <c r="AK131" s="89"/>
      <c r="AL131" s="89"/>
      <c r="AM131" s="89"/>
      <c r="AN131" s="89"/>
      <c r="AO131" s="89"/>
      <c r="AP131" s="89"/>
      <c r="AQ131" s="89"/>
      <c r="AR131" s="89"/>
      <c r="AS131" s="89"/>
      <c r="AT131" s="90"/>
      <c r="AU131" s="14"/>
    </row>
    <row r="132" spans="4:47" s="6" customFormat="1" ht="10" customHeight="1">
      <c r="D132" s="10"/>
      <c r="E132" s="15"/>
      <c r="F132" s="91"/>
      <c r="G132" s="91"/>
      <c r="H132" s="91"/>
      <c r="I132" s="91"/>
      <c r="J132" s="91"/>
      <c r="K132" s="91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90"/>
      <c r="X132" s="14"/>
      <c r="AA132" s="10"/>
      <c r="AB132" s="15"/>
      <c r="AC132" s="91"/>
      <c r="AD132" s="91"/>
      <c r="AE132" s="91"/>
      <c r="AF132" s="91"/>
      <c r="AG132" s="91"/>
      <c r="AH132" s="91"/>
      <c r="AI132" s="89"/>
      <c r="AJ132" s="89"/>
      <c r="AK132" s="89"/>
      <c r="AL132" s="89"/>
      <c r="AM132" s="89"/>
      <c r="AN132" s="89"/>
      <c r="AO132" s="89"/>
      <c r="AP132" s="89"/>
      <c r="AQ132" s="89"/>
      <c r="AR132" s="89"/>
      <c r="AS132" s="89"/>
      <c r="AT132" s="90"/>
      <c r="AU132" s="14"/>
    </row>
    <row r="133" spans="4:47" s="6" customFormat="1" ht="10" customHeight="1">
      <c r="D133" s="10"/>
      <c r="E133" s="15"/>
      <c r="F133" s="91"/>
      <c r="G133" s="91"/>
      <c r="H133" s="91"/>
      <c r="I133" s="91"/>
      <c r="J133" s="91"/>
      <c r="K133" s="91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90"/>
      <c r="X133" s="14"/>
      <c r="AA133" s="10"/>
      <c r="AB133" s="15"/>
      <c r="AC133" s="91"/>
      <c r="AD133" s="91"/>
      <c r="AE133" s="91"/>
      <c r="AF133" s="91"/>
      <c r="AG133" s="91"/>
      <c r="AH133" s="91"/>
      <c r="AI133" s="89"/>
      <c r="AJ133" s="89"/>
      <c r="AK133" s="89"/>
      <c r="AL133" s="89"/>
      <c r="AM133" s="89"/>
      <c r="AN133" s="89"/>
      <c r="AO133" s="89"/>
      <c r="AP133" s="89"/>
      <c r="AQ133" s="89"/>
      <c r="AR133" s="89"/>
      <c r="AS133" s="89"/>
      <c r="AT133" s="90"/>
      <c r="AU133" s="14"/>
    </row>
    <row r="134" spans="4:47" s="6" customFormat="1" ht="10" customHeight="1">
      <c r="D134" s="10"/>
      <c r="E134" s="15"/>
      <c r="F134" s="91" t="s">
        <v>162</v>
      </c>
      <c r="G134" s="91"/>
      <c r="H134" s="91"/>
      <c r="I134" s="91"/>
      <c r="J134" s="91"/>
      <c r="K134" s="91"/>
      <c r="L134" s="92">
        <v>1</v>
      </c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3"/>
      <c r="X134" s="14"/>
      <c r="AA134" s="10"/>
      <c r="AB134" s="15"/>
      <c r="AC134" s="91" t="s">
        <v>162</v>
      </c>
      <c r="AD134" s="91"/>
      <c r="AE134" s="91"/>
      <c r="AF134" s="91"/>
      <c r="AG134" s="91"/>
      <c r="AH134" s="91"/>
      <c r="AI134" s="92">
        <v>4</v>
      </c>
      <c r="AJ134" s="92"/>
      <c r="AK134" s="92"/>
      <c r="AL134" s="92"/>
      <c r="AM134" s="92"/>
      <c r="AN134" s="92"/>
      <c r="AO134" s="92"/>
      <c r="AP134" s="92"/>
      <c r="AQ134" s="92"/>
      <c r="AR134" s="92"/>
      <c r="AS134" s="92"/>
      <c r="AT134" s="93"/>
      <c r="AU134" s="14"/>
    </row>
    <row r="135" spans="4:47" s="6" customFormat="1" ht="10" customHeight="1">
      <c r="D135" s="10"/>
      <c r="E135" s="15"/>
      <c r="F135" s="91"/>
      <c r="G135" s="91"/>
      <c r="H135" s="91"/>
      <c r="I135" s="91"/>
      <c r="J135" s="91"/>
      <c r="K135" s="91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3"/>
      <c r="X135" s="14"/>
      <c r="AA135" s="10"/>
      <c r="AB135" s="15"/>
      <c r="AC135" s="91"/>
      <c r="AD135" s="91"/>
      <c r="AE135" s="91"/>
      <c r="AF135" s="91"/>
      <c r="AG135" s="91"/>
      <c r="AH135" s="91"/>
      <c r="AI135" s="92"/>
      <c r="AJ135" s="92"/>
      <c r="AK135" s="92"/>
      <c r="AL135" s="92"/>
      <c r="AM135" s="92"/>
      <c r="AN135" s="92"/>
      <c r="AO135" s="92"/>
      <c r="AP135" s="92"/>
      <c r="AQ135" s="92"/>
      <c r="AR135" s="92"/>
      <c r="AS135" s="92"/>
      <c r="AT135" s="93"/>
      <c r="AU135" s="14"/>
    </row>
    <row r="136" spans="4:47" s="6" customFormat="1" ht="10" customHeight="1">
      <c r="D136" s="10"/>
      <c r="E136" s="15"/>
      <c r="F136" s="91" t="s">
        <v>163</v>
      </c>
      <c r="G136" s="91"/>
      <c r="H136" s="91"/>
      <c r="I136" s="91"/>
      <c r="J136" s="91"/>
      <c r="K136" s="91"/>
      <c r="L136" s="95" t="s">
        <v>240</v>
      </c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7"/>
      <c r="X136" s="14"/>
      <c r="AA136" s="10"/>
      <c r="AB136" s="15"/>
      <c r="AC136" s="91" t="s">
        <v>163</v>
      </c>
      <c r="AD136" s="91"/>
      <c r="AE136" s="91"/>
      <c r="AF136" s="91"/>
      <c r="AG136" s="91"/>
      <c r="AH136" s="91"/>
      <c r="AI136" s="95" t="s">
        <v>240</v>
      </c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7"/>
      <c r="AU136" s="14"/>
    </row>
    <row r="137" spans="4:47" s="6" customFormat="1" ht="10" customHeight="1">
      <c r="D137" s="10"/>
      <c r="E137" s="15"/>
      <c r="F137" s="91"/>
      <c r="G137" s="91"/>
      <c r="H137" s="91"/>
      <c r="I137" s="91"/>
      <c r="J137" s="91"/>
      <c r="K137" s="91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7"/>
      <c r="X137" s="14"/>
      <c r="AA137" s="10"/>
      <c r="AB137" s="15"/>
      <c r="AC137" s="91"/>
      <c r="AD137" s="91"/>
      <c r="AE137" s="91"/>
      <c r="AF137" s="91"/>
      <c r="AG137" s="91"/>
      <c r="AH137" s="91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7"/>
      <c r="AU137" s="14"/>
    </row>
    <row r="138" spans="4:47" s="6" customFormat="1" ht="10" customHeight="1">
      <c r="D138" s="10"/>
      <c r="E138" s="15"/>
      <c r="F138" s="94" t="s">
        <v>164</v>
      </c>
      <c r="G138" s="94"/>
      <c r="H138" s="94"/>
      <c r="I138" s="94"/>
      <c r="J138" s="94"/>
      <c r="K138" s="94"/>
      <c r="L138" s="92" t="s">
        <v>165</v>
      </c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3"/>
      <c r="X138" s="14"/>
      <c r="AA138" s="10"/>
      <c r="AB138" s="15"/>
      <c r="AC138" s="94" t="s">
        <v>164</v>
      </c>
      <c r="AD138" s="94"/>
      <c r="AE138" s="94"/>
      <c r="AF138" s="94"/>
      <c r="AG138" s="94"/>
      <c r="AH138" s="94"/>
      <c r="AI138" s="92" t="s">
        <v>165</v>
      </c>
      <c r="AJ138" s="92"/>
      <c r="AK138" s="92"/>
      <c r="AL138" s="92"/>
      <c r="AM138" s="92"/>
      <c r="AN138" s="92"/>
      <c r="AO138" s="92"/>
      <c r="AP138" s="92"/>
      <c r="AQ138" s="92"/>
      <c r="AR138" s="92"/>
      <c r="AS138" s="92"/>
      <c r="AT138" s="93"/>
      <c r="AU138" s="14"/>
    </row>
    <row r="139" spans="4:47" s="6" customFormat="1" ht="10" customHeight="1">
      <c r="D139" s="10"/>
      <c r="E139" s="15"/>
      <c r="F139" s="94"/>
      <c r="G139" s="94"/>
      <c r="H139" s="94"/>
      <c r="I139" s="94"/>
      <c r="J139" s="94"/>
      <c r="K139" s="94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3"/>
      <c r="X139" s="14"/>
      <c r="AA139" s="10"/>
      <c r="AB139" s="15"/>
      <c r="AC139" s="94"/>
      <c r="AD139" s="94"/>
      <c r="AE139" s="94"/>
      <c r="AF139" s="94"/>
      <c r="AG139" s="94"/>
      <c r="AH139" s="94"/>
      <c r="AI139" s="92"/>
      <c r="AJ139" s="92"/>
      <c r="AK139" s="92"/>
      <c r="AL139" s="92"/>
      <c r="AM139" s="92"/>
      <c r="AN139" s="92"/>
      <c r="AO139" s="92"/>
      <c r="AP139" s="92"/>
      <c r="AQ139" s="92"/>
      <c r="AR139" s="92"/>
      <c r="AS139" s="92"/>
      <c r="AT139" s="93"/>
      <c r="AU139" s="14"/>
    </row>
    <row r="140" spans="4:47" s="6" customFormat="1" ht="10" customHeight="1">
      <c r="D140" s="10"/>
      <c r="E140" s="15"/>
      <c r="F140" s="91" t="s">
        <v>166</v>
      </c>
      <c r="G140" s="91"/>
      <c r="H140" s="91"/>
      <c r="I140" s="91"/>
      <c r="J140" s="91"/>
      <c r="K140" s="91"/>
      <c r="L140" s="100" t="s">
        <v>167</v>
      </c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1"/>
      <c r="X140" s="14"/>
      <c r="AA140" s="10"/>
      <c r="AB140" s="15"/>
      <c r="AC140" s="91" t="s">
        <v>166</v>
      </c>
      <c r="AD140" s="91"/>
      <c r="AE140" s="91"/>
      <c r="AF140" s="91"/>
      <c r="AG140" s="91"/>
      <c r="AH140" s="91"/>
      <c r="AI140" s="100" t="s">
        <v>167</v>
      </c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1"/>
      <c r="AU140" s="14"/>
    </row>
    <row r="141" spans="4:47" s="6" customFormat="1" ht="10" customHeight="1">
      <c r="D141" s="10"/>
      <c r="E141" s="15"/>
      <c r="F141" s="91"/>
      <c r="G141" s="91"/>
      <c r="H141" s="91"/>
      <c r="I141" s="91"/>
      <c r="J141" s="91"/>
      <c r="K141" s="91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1"/>
      <c r="X141" s="14"/>
      <c r="AA141" s="10"/>
      <c r="AB141" s="15"/>
      <c r="AC141" s="91"/>
      <c r="AD141" s="91"/>
      <c r="AE141" s="91"/>
      <c r="AF141" s="91"/>
      <c r="AG141" s="91"/>
      <c r="AH141" s="91"/>
      <c r="AI141" s="100"/>
      <c r="AJ141" s="100"/>
      <c r="AK141" s="100"/>
      <c r="AL141" s="100"/>
      <c r="AM141" s="100"/>
      <c r="AN141" s="100"/>
      <c r="AO141" s="100"/>
      <c r="AP141" s="100"/>
      <c r="AQ141" s="100"/>
      <c r="AR141" s="100"/>
      <c r="AS141" s="100"/>
      <c r="AT141" s="101"/>
      <c r="AU141" s="14"/>
    </row>
    <row r="142" spans="4:47" s="6" customFormat="1" ht="10" customHeight="1">
      <c r="D142" s="10"/>
      <c r="E142" s="98" t="s">
        <v>168</v>
      </c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9"/>
      <c r="X142" s="14"/>
      <c r="AA142" s="10"/>
      <c r="AB142" s="98" t="s">
        <v>168</v>
      </c>
      <c r="AC142" s="94"/>
      <c r="AD142" s="94"/>
      <c r="AE142" s="94"/>
      <c r="AF142" s="94"/>
      <c r="AG142" s="94"/>
      <c r="AH142" s="94"/>
      <c r="AI142" s="94"/>
      <c r="AJ142" s="94"/>
      <c r="AK142" s="94"/>
      <c r="AL142" s="94"/>
      <c r="AM142" s="94"/>
      <c r="AN142" s="94"/>
      <c r="AO142" s="94"/>
      <c r="AP142" s="94"/>
      <c r="AQ142" s="94"/>
      <c r="AR142" s="94"/>
      <c r="AS142" s="94"/>
      <c r="AT142" s="99"/>
      <c r="AU142" s="14"/>
    </row>
    <row r="143" spans="4:47" s="6" customFormat="1" ht="10" customHeight="1">
      <c r="D143" s="10"/>
      <c r="E143" s="98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9"/>
      <c r="X143" s="14"/>
      <c r="AA143" s="10"/>
      <c r="AB143" s="98"/>
      <c r="AC143" s="94"/>
      <c r="AD143" s="94"/>
      <c r="AE143" s="94"/>
      <c r="AF143" s="94"/>
      <c r="AG143" s="94"/>
      <c r="AH143" s="94"/>
      <c r="AI143" s="94"/>
      <c r="AJ143" s="94"/>
      <c r="AK143" s="94"/>
      <c r="AL143" s="94"/>
      <c r="AM143" s="94"/>
      <c r="AN143" s="94"/>
      <c r="AO143" s="94"/>
      <c r="AP143" s="94"/>
      <c r="AQ143" s="94"/>
      <c r="AR143" s="94"/>
      <c r="AS143" s="94"/>
      <c r="AT143" s="99"/>
      <c r="AU143" s="14"/>
    </row>
    <row r="144" spans="4:47" s="6" customFormat="1" ht="10" customHeight="1" thickBot="1">
      <c r="D144" s="10"/>
      <c r="E144" s="17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9"/>
      <c r="X144" s="14"/>
      <c r="AA144" s="10"/>
      <c r="AB144" s="17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9"/>
      <c r="AU144" s="14"/>
    </row>
    <row r="145" spans="4:47" s="6" customFormat="1" ht="10" customHeight="1" thickTop="1">
      <c r="D145" s="20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2"/>
      <c r="AA145" s="20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2"/>
    </row>
    <row r="146" spans="4:47" s="6" customFormat="1" ht="10" customHeight="1"/>
    <row r="147" spans="4:47" s="6" customFormat="1" ht="10" customHeight="1" thickBot="1">
      <c r="D147" s="7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9"/>
      <c r="AA147" s="7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9"/>
    </row>
    <row r="148" spans="4:47" s="6" customFormat="1" ht="10" customHeight="1" thickTop="1">
      <c r="D148" s="10"/>
      <c r="E148" s="11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3"/>
      <c r="X148" s="14"/>
      <c r="AA148" s="10"/>
      <c r="AB148" s="11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3"/>
      <c r="AU148" s="14"/>
    </row>
    <row r="149" spans="4:47" s="6" customFormat="1" ht="10" customHeight="1">
      <c r="D149" s="10"/>
      <c r="E149" s="15"/>
      <c r="W149" s="16"/>
      <c r="X149" s="14"/>
      <c r="AA149" s="10"/>
      <c r="AB149" s="15"/>
      <c r="AT149" s="16"/>
      <c r="AU149" s="14"/>
    </row>
    <row r="150" spans="4:47" s="6" customFormat="1" ht="10" customHeight="1">
      <c r="D150" s="10"/>
      <c r="E150" s="15"/>
      <c r="W150" s="16"/>
      <c r="X150" s="14"/>
      <c r="AA150" s="10"/>
      <c r="AB150" s="15"/>
      <c r="AT150" s="16"/>
      <c r="AU150" s="14"/>
    </row>
    <row r="151" spans="4:47" s="6" customFormat="1" ht="10" customHeight="1">
      <c r="D151" s="10"/>
      <c r="E151" s="15"/>
      <c r="W151" s="16"/>
      <c r="X151" s="14"/>
      <c r="AA151" s="10"/>
      <c r="AB151" s="15"/>
      <c r="AT151" s="16"/>
      <c r="AU151" s="14"/>
    </row>
    <row r="152" spans="4:47" s="6" customFormat="1" ht="10" customHeight="1">
      <c r="D152" s="10"/>
      <c r="E152" s="15"/>
      <c r="W152" s="16"/>
      <c r="X152" s="14"/>
      <c r="AA152" s="10"/>
      <c r="AB152" s="15"/>
      <c r="AT152" s="16"/>
      <c r="AU152" s="14"/>
    </row>
    <row r="153" spans="4:47" s="6" customFormat="1" ht="10" customHeight="1">
      <c r="D153" s="10"/>
      <c r="E153" s="86" t="s">
        <v>156</v>
      </c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8"/>
      <c r="X153" s="14"/>
      <c r="AA153" s="10"/>
      <c r="AB153" s="86" t="s">
        <v>156</v>
      </c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8"/>
      <c r="AU153" s="14"/>
    </row>
    <row r="154" spans="4:47" s="6" customFormat="1" ht="10" customHeight="1">
      <c r="D154" s="10"/>
      <c r="E154" s="86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8"/>
      <c r="X154" s="14"/>
      <c r="AA154" s="10"/>
      <c r="AB154" s="86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87"/>
      <c r="AP154" s="87"/>
      <c r="AQ154" s="87"/>
      <c r="AR154" s="87"/>
      <c r="AS154" s="87"/>
      <c r="AT154" s="88"/>
      <c r="AU154" s="14"/>
    </row>
    <row r="155" spans="4:47" s="6" customFormat="1" ht="10" customHeight="1">
      <c r="D155" s="10"/>
      <c r="E155" s="15"/>
      <c r="F155" s="91" t="s">
        <v>157</v>
      </c>
      <c r="G155" s="91"/>
      <c r="H155" s="91"/>
      <c r="I155" s="91"/>
      <c r="J155" s="91"/>
      <c r="K155" s="91"/>
      <c r="L155" s="92" t="s">
        <v>158</v>
      </c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3"/>
      <c r="X155" s="14"/>
      <c r="AA155" s="10"/>
      <c r="AB155" s="15"/>
      <c r="AC155" s="91" t="s">
        <v>157</v>
      </c>
      <c r="AD155" s="91"/>
      <c r="AE155" s="91"/>
      <c r="AF155" s="91"/>
      <c r="AG155" s="91"/>
      <c r="AH155" s="91"/>
      <c r="AI155" s="92" t="s">
        <v>158</v>
      </c>
      <c r="AJ155" s="92"/>
      <c r="AK155" s="92"/>
      <c r="AL155" s="92"/>
      <c r="AM155" s="92"/>
      <c r="AN155" s="92"/>
      <c r="AO155" s="92"/>
      <c r="AP155" s="92"/>
      <c r="AQ155" s="92"/>
      <c r="AR155" s="92"/>
      <c r="AS155" s="92"/>
      <c r="AT155" s="93"/>
      <c r="AU155" s="14"/>
    </row>
    <row r="156" spans="4:47" s="6" customFormat="1" ht="10" customHeight="1">
      <c r="D156" s="10"/>
      <c r="E156" s="15"/>
      <c r="F156" s="91"/>
      <c r="G156" s="91"/>
      <c r="H156" s="91"/>
      <c r="I156" s="91"/>
      <c r="J156" s="91"/>
      <c r="K156" s="91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3"/>
      <c r="X156" s="14"/>
      <c r="AA156" s="10"/>
      <c r="AB156" s="15"/>
      <c r="AC156" s="91"/>
      <c r="AD156" s="91"/>
      <c r="AE156" s="91"/>
      <c r="AF156" s="91"/>
      <c r="AG156" s="91"/>
      <c r="AH156" s="91"/>
      <c r="AI156" s="92"/>
      <c r="AJ156" s="92"/>
      <c r="AK156" s="92"/>
      <c r="AL156" s="92"/>
      <c r="AM156" s="92"/>
      <c r="AN156" s="92"/>
      <c r="AO156" s="92"/>
      <c r="AP156" s="92"/>
      <c r="AQ156" s="92"/>
      <c r="AR156" s="92"/>
      <c r="AS156" s="92"/>
      <c r="AT156" s="93"/>
      <c r="AU156" s="14"/>
    </row>
    <row r="157" spans="4:47" s="6" customFormat="1" ht="10" customHeight="1">
      <c r="D157" s="10"/>
      <c r="E157" s="15"/>
      <c r="F157" s="91" t="s">
        <v>159</v>
      </c>
      <c r="G157" s="91"/>
      <c r="H157" s="91"/>
      <c r="I157" s="91"/>
      <c r="J157" s="91"/>
      <c r="K157" s="91"/>
      <c r="L157" s="89" t="s">
        <v>255</v>
      </c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90"/>
      <c r="X157" s="14"/>
      <c r="AA157" s="10"/>
      <c r="AB157" s="15"/>
      <c r="AC157" s="91" t="s">
        <v>159</v>
      </c>
      <c r="AD157" s="91"/>
      <c r="AE157" s="91"/>
      <c r="AF157" s="91"/>
      <c r="AG157" s="91"/>
      <c r="AH157" s="91"/>
      <c r="AI157" s="89" t="s">
        <v>258</v>
      </c>
      <c r="AJ157" s="89"/>
      <c r="AK157" s="89"/>
      <c r="AL157" s="89"/>
      <c r="AM157" s="89"/>
      <c r="AN157" s="89"/>
      <c r="AO157" s="89"/>
      <c r="AP157" s="89"/>
      <c r="AQ157" s="89"/>
      <c r="AR157" s="89"/>
      <c r="AS157" s="89"/>
      <c r="AT157" s="90"/>
      <c r="AU157" s="14"/>
    </row>
    <row r="158" spans="4:47" s="6" customFormat="1" ht="10" customHeight="1">
      <c r="D158" s="10"/>
      <c r="E158" s="15"/>
      <c r="F158" s="91"/>
      <c r="G158" s="91"/>
      <c r="H158" s="91"/>
      <c r="I158" s="91"/>
      <c r="J158" s="91"/>
      <c r="K158" s="91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90"/>
      <c r="X158" s="14"/>
      <c r="AA158" s="10"/>
      <c r="AB158" s="15"/>
      <c r="AC158" s="91"/>
      <c r="AD158" s="91"/>
      <c r="AE158" s="91"/>
      <c r="AF158" s="91"/>
      <c r="AG158" s="91"/>
      <c r="AH158" s="91"/>
      <c r="AI158" s="89"/>
      <c r="AJ158" s="89"/>
      <c r="AK158" s="89"/>
      <c r="AL158" s="89"/>
      <c r="AM158" s="89"/>
      <c r="AN158" s="89"/>
      <c r="AO158" s="89"/>
      <c r="AP158" s="89"/>
      <c r="AQ158" s="89"/>
      <c r="AR158" s="89"/>
      <c r="AS158" s="89"/>
      <c r="AT158" s="90"/>
      <c r="AU158" s="14"/>
    </row>
    <row r="159" spans="4:47" s="6" customFormat="1" ht="10" customHeight="1">
      <c r="D159" s="10"/>
      <c r="E159" s="15"/>
      <c r="F159" s="91"/>
      <c r="G159" s="91"/>
      <c r="H159" s="91"/>
      <c r="I159" s="91"/>
      <c r="J159" s="91"/>
      <c r="K159" s="91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90"/>
      <c r="X159" s="14"/>
      <c r="AA159" s="10"/>
      <c r="AB159" s="15"/>
      <c r="AC159" s="91"/>
      <c r="AD159" s="91"/>
      <c r="AE159" s="91"/>
      <c r="AF159" s="91"/>
      <c r="AG159" s="91"/>
      <c r="AH159" s="91"/>
      <c r="AI159" s="89"/>
      <c r="AJ159" s="89"/>
      <c r="AK159" s="89"/>
      <c r="AL159" s="89"/>
      <c r="AM159" s="89"/>
      <c r="AN159" s="89"/>
      <c r="AO159" s="89"/>
      <c r="AP159" s="89"/>
      <c r="AQ159" s="89"/>
      <c r="AR159" s="89"/>
      <c r="AS159" s="89"/>
      <c r="AT159" s="90"/>
      <c r="AU159" s="14"/>
    </row>
    <row r="160" spans="4:47" s="6" customFormat="1" ht="10" customHeight="1">
      <c r="D160" s="10"/>
      <c r="E160" s="15"/>
      <c r="F160" s="91" t="s">
        <v>161</v>
      </c>
      <c r="G160" s="91"/>
      <c r="H160" s="91"/>
      <c r="I160" s="91"/>
      <c r="J160" s="91"/>
      <c r="K160" s="91"/>
      <c r="L160" s="89" t="s">
        <v>256</v>
      </c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90"/>
      <c r="X160" s="14"/>
      <c r="AA160" s="10"/>
      <c r="AB160" s="15"/>
      <c r="AC160" s="91" t="s">
        <v>161</v>
      </c>
      <c r="AD160" s="91"/>
      <c r="AE160" s="91"/>
      <c r="AF160" s="91"/>
      <c r="AG160" s="91"/>
      <c r="AH160" s="91"/>
      <c r="AI160" s="89" t="s">
        <v>259</v>
      </c>
      <c r="AJ160" s="89"/>
      <c r="AK160" s="89"/>
      <c r="AL160" s="89"/>
      <c r="AM160" s="89"/>
      <c r="AN160" s="89"/>
      <c r="AO160" s="89"/>
      <c r="AP160" s="89"/>
      <c r="AQ160" s="89"/>
      <c r="AR160" s="89"/>
      <c r="AS160" s="89"/>
      <c r="AT160" s="90"/>
      <c r="AU160" s="14"/>
    </row>
    <row r="161" spans="4:47" s="6" customFormat="1" ht="10" customHeight="1">
      <c r="D161" s="10"/>
      <c r="E161" s="15"/>
      <c r="F161" s="91"/>
      <c r="G161" s="91"/>
      <c r="H161" s="91"/>
      <c r="I161" s="91"/>
      <c r="J161" s="91"/>
      <c r="K161" s="91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90"/>
      <c r="X161" s="14"/>
      <c r="AA161" s="10"/>
      <c r="AB161" s="15"/>
      <c r="AC161" s="91"/>
      <c r="AD161" s="91"/>
      <c r="AE161" s="91"/>
      <c r="AF161" s="91"/>
      <c r="AG161" s="91"/>
      <c r="AH161" s="91"/>
      <c r="AI161" s="89"/>
      <c r="AJ161" s="89"/>
      <c r="AK161" s="89"/>
      <c r="AL161" s="89"/>
      <c r="AM161" s="89"/>
      <c r="AN161" s="89"/>
      <c r="AO161" s="89"/>
      <c r="AP161" s="89"/>
      <c r="AQ161" s="89"/>
      <c r="AR161" s="89"/>
      <c r="AS161" s="89"/>
      <c r="AT161" s="90"/>
      <c r="AU161" s="14"/>
    </row>
    <row r="162" spans="4:47" s="6" customFormat="1" ht="10" customHeight="1">
      <c r="D162" s="10"/>
      <c r="E162" s="15"/>
      <c r="F162" s="91"/>
      <c r="G162" s="91"/>
      <c r="H162" s="91"/>
      <c r="I162" s="91"/>
      <c r="J162" s="91"/>
      <c r="K162" s="91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90"/>
      <c r="X162" s="14"/>
      <c r="AA162" s="10"/>
      <c r="AB162" s="15"/>
      <c r="AC162" s="91"/>
      <c r="AD162" s="91"/>
      <c r="AE162" s="91"/>
      <c r="AF162" s="91"/>
      <c r="AG162" s="91"/>
      <c r="AH162" s="91"/>
      <c r="AI162" s="89"/>
      <c r="AJ162" s="89"/>
      <c r="AK162" s="89"/>
      <c r="AL162" s="89"/>
      <c r="AM162" s="89"/>
      <c r="AN162" s="89"/>
      <c r="AO162" s="89"/>
      <c r="AP162" s="89"/>
      <c r="AQ162" s="89"/>
      <c r="AR162" s="89"/>
      <c r="AS162" s="89"/>
      <c r="AT162" s="90"/>
      <c r="AU162" s="14"/>
    </row>
    <row r="163" spans="4:47" s="6" customFormat="1" ht="10" customHeight="1">
      <c r="D163" s="10"/>
      <c r="E163" s="15"/>
      <c r="F163" s="91" t="s">
        <v>162</v>
      </c>
      <c r="G163" s="91"/>
      <c r="H163" s="91"/>
      <c r="I163" s="91"/>
      <c r="J163" s="91"/>
      <c r="K163" s="91"/>
      <c r="L163" s="92">
        <v>1</v>
      </c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3"/>
      <c r="X163" s="14"/>
      <c r="AA163" s="10"/>
      <c r="AB163" s="15"/>
      <c r="AC163" s="91" t="s">
        <v>162</v>
      </c>
      <c r="AD163" s="91"/>
      <c r="AE163" s="91"/>
      <c r="AF163" s="91"/>
      <c r="AG163" s="91"/>
      <c r="AH163" s="91"/>
      <c r="AI163" s="92">
        <v>1</v>
      </c>
      <c r="AJ163" s="92"/>
      <c r="AK163" s="92"/>
      <c r="AL163" s="92"/>
      <c r="AM163" s="92"/>
      <c r="AN163" s="92"/>
      <c r="AO163" s="92"/>
      <c r="AP163" s="92"/>
      <c r="AQ163" s="92"/>
      <c r="AR163" s="92"/>
      <c r="AS163" s="92"/>
      <c r="AT163" s="93"/>
      <c r="AU163" s="14"/>
    </row>
    <row r="164" spans="4:47" s="6" customFormat="1" ht="10" customHeight="1">
      <c r="D164" s="10"/>
      <c r="E164" s="15"/>
      <c r="F164" s="91"/>
      <c r="G164" s="91"/>
      <c r="H164" s="91"/>
      <c r="I164" s="91"/>
      <c r="J164" s="91"/>
      <c r="K164" s="91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3"/>
      <c r="X164" s="14"/>
      <c r="AA164" s="10"/>
      <c r="AB164" s="15"/>
      <c r="AC164" s="91"/>
      <c r="AD164" s="91"/>
      <c r="AE164" s="91"/>
      <c r="AF164" s="91"/>
      <c r="AG164" s="91"/>
      <c r="AH164" s="91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2"/>
      <c r="AT164" s="93"/>
      <c r="AU164" s="14"/>
    </row>
    <row r="165" spans="4:47" s="6" customFormat="1" ht="10" customHeight="1">
      <c r="D165" s="10"/>
      <c r="E165" s="15"/>
      <c r="F165" s="91" t="s">
        <v>163</v>
      </c>
      <c r="G165" s="91"/>
      <c r="H165" s="91"/>
      <c r="I165" s="91"/>
      <c r="J165" s="91"/>
      <c r="K165" s="91"/>
      <c r="L165" s="95" t="s">
        <v>257</v>
      </c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7"/>
      <c r="X165" s="14"/>
      <c r="AA165" s="10"/>
      <c r="AB165" s="15"/>
      <c r="AC165" s="91" t="s">
        <v>163</v>
      </c>
      <c r="AD165" s="91"/>
      <c r="AE165" s="91"/>
      <c r="AF165" s="91"/>
      <c r="AG165" s="91"/>
      <c r="AH165" s="91"/>
      <c r="AI165" s="95" t="s">
        <v>260</v>
      </c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7"/>
      <c r="AU165" s="14"/>
    </row>
    <row r="166" spans="4:47" s="6" customFormat="1" ht="10" customHeight="1">
      <c r="D166" s="10"/>
      <c r="E166" s="15"/>
      <c r="F166" s="91"/>
      <c r="G166" s="91"/>
      <c r="H166" s="91"/>
      <c r="I166" s="91"/>
      <c r="J166" s="91"/>
      <c r="K166" s="91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7"/>
      <c r="X166" s="14"/>
      <c r="AA166" s="10"/>
      <c r="AB166" s="15"/>
      <c r="AC166" s="91"/>
      <c r="AD166" s="91"/>
      <c r="AE166" s="91"/>
      <c r="AF166" s="91"/>
      <c r="AG166" s="91"/>
      <c r="AH166" s="91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7"/>
      <c r="AU166" s="14"/>
    </row>
    <row r="167" spans="4:47" s="6" customFormat="1" ht="10" customHeight="1">
      <c r="D167" s="10"/>
      <c r="E167" s="15"/>
      <c r="F167" s="94" t="s">
        <v>164</v>
      </c>
      <c r="G167" s="94"/>
      <c r="H167" s="94"/>
      <c r="I167" s="94"/>
      <c r="J167" s="94"/>
      <c r="K167" s="94"/>
      <c r="L167" s="92" t="s">
        <v>165</v>
      </c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3"/>
      <c r="X167" s="14"/>
      <c r="AA167" s="10"/>
      <c r="AB167" s="15"/>
      <c r="AC167" s="94" t="s">
        <v>164</v>
      </c>
      <c r="AD167" s="94"/>
      <c r="AE167" s="94"/>
      <c r="AF167" s="94"/>
      <c r="AG167" s="94"/>
      <c r="AH167" s="94"/>
      <c r="AI167" s="92" t="s">
        <v>165</v>
      </c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3"/>
      <c r="AU167" s="14"/>
    </row>
    <row r="168" spans="4:47" s="6" customFormat="1" ht="10" customHeight="1">
      <c r="D168" s="10"/>
      <c r="E168" s="15"/>
      <c r="F168" s="94"/>
      <c r="G168" s="94"/>
      <c r="H168" s="94"/>
      <c r="I168" s="94"/>
      <c r="J168" s="94"/>
      <c r="K168" s="94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3"/>
      <c r="X168" s="14"/>
      <c r="AA168" s="10"/>
      <c r="AB168" s="15"/>
      <c r="AC168" s="94"/>
      <c r="AD168" s="94"/>
      <c r="AE168" s="94"/>
      <c r="AF168" s="94"/>
      <c r="AG168" s="94"/>
      <c r="AH168" s="94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3"/>
      <c r="AU168" s="14"/>
    </row>
    <row r="169" spans="4:47" s="6" customFormat="1" ht="10" customHeight="1">
      <c r="D169" s="10"/>
      <c r="E169" s="15"/>
      <c r="F169" s="91" t="s">
        <v>166</v>
      </c>
      <c r="G169" s="91"/>
      <c r="H169" s="91"/>
      <c r="I169" s="91"/>
      <c r="J169" s="91"/>
      <c r="K169" s="91"/>
      <c r="L169" s="100" t="s">
        <v>167</v>
      </c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1"/>
      <c r="X169" s="14"/>
      <c r="AA169" s="10"/>
      <c r="AB169" s="15"/>
      <c r="AC169" s="91" t="s">
        <v>166</v>
      </c>
      <c r="AD169" s="91"/>
      <c r="AE169" s="91"/>
      <c r="AF169" s="91"/>
      <c r="AG169" s="91"/>
      <c r="AH169" s="91"/>
      <c r="AI169" s="100" t="s">
        <v>250</v>
      </c>
      <c r="AJ169" s="100"/>
      <c r="AK169" s="100"/>
      <c r="AL169" s="100"/>
      <c r="AM169" s="100"/>
      <c r="AN169" s="100"/>
      <c r="AO169" s="100"/>
      <c r="AP169" s="100"/>
      <c r="AQ169" s="100"/>
      <c r="AR169" s="100"/>
      <c r="AS169" s="100"/>
      <c r="AT169" s="101"/>
      <c r="AU169" s="14"/>
    </row>
    <row r="170" spans="4:47" s="6" customFormat="1" ht="10" customHeight="1">
      <c r="D170" s="10"/>
      <c r="E170" s="15"/>
      <c r="F170" s="91"/>
      <c r="G170" s="91"/>
      <c r="H170" s="91"/>
      <c r="I170" s="91"/>
      <c r="J170" s="91"/>
      <c r="K170" s="91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1"/>
      <c r="X170" s="14"/>
      <c r="AA170" s="10"/>
      <c r="AB170" s="15"/>
      <c r="AC170" s="91"/>
      <c r="AD170" s="91"/>
      <c r="AE170" s="91"/>
      <c r="AF170" s="91"/>
      <c r="AG170" s="91"/>
      <c r="AH170" s="91"/>
      <c r="AI170" s="100"/>
      <c r="AJ170" s="100"/>
      <c r="AK170" s="100"/>
      <c r="AL170" s="100"/>
      <c r="AM170" s="100"/>
      <c r="AN170" s="100"/>
      <c r="AO170" s="100"/>
      <c r="AP170" s="100"/>
      <c r="AQ170" s="100"/>
      <c r="AR170" s="100"/>
      <c r="AS170" s="100"/>
      <c r="AT170" s="101"/>
      <c r="AU170" s="14"/>
    </row>
    <row r="171" spans="4:47" s="6" customFormat="1" ht="10" customHeight="1">
      <c r="D171" s="10"/>
      <c r="E171" s="98" t="s">
        <v>168</v>
      </c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9"/>
      <c r="X171" s="14"/>
      <c r="AA171" s="10"/>
      <c r="AB171" s="98" t="s">
        <v>168</v>
      </c>
      <c r="AC171" s="94"/>
      <c r="AD171" s="94"/>
      <c r="AE171" s="94"/>
      <c r="AF171" s="94"/>
      <c r="AG171" s="94"/>
      <c r="AH171" s="94"/>
      <c r="AI171" s="94"/>
      <c r="AJ171" s="94"/>
      <c r="AK171" s="94"/>
      <c r="AL171" s="94"/>
      <c r="AM171" s="94"/>
      <c r="AN171" s="94"/>
      <c r="AO171" s="94"/>
      <c r="AP171" s="94"/>
      <c r="AQ171" s="94"/>
      <c r="AR171" s="94"/>
      <c r="AS171" s="94"/>
      <c r="AT171" s="99"/>
      <c r="AU171" s="14"/>
    </row>
    <row r="172" spans="4:47" s="6" customFormat="1" ht="10" customHeight="1">
      <c r="D172" s="10"/>
      <c r="E172" s="98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9"/>
      <c r="X172" s="14"/>
      <c r="AA172" s="10"/>
      <c r="AB172" s="98"/>
      <c r="AC172" s="94"/>
      <c r="AD172" s="94"/>
      <c r="AE172" s="94"/>
      <c r="AF172" s="94"/>
      <c r="AG172" s="94"/>
      <c r="AH172" s="94"/>
      <c r="AI172" s="94"/>
      <c r="AJ172" s="94"/>
      <c r="AK172" s="94"/>
      <c r="AL172" s="94"/>
      <c r="AM172" s="94"/>
      <c r="AN172" s="94"/>
      <c r="AO172" s="94"/>
      <c r="AP172" s="94"/>
      <c r="AQ172" s="94"/>
      <c r="AR172" s="94"/>
      <c r="AS172" s="94"/>
      <c r="AT172" s="99"/>
      <c r="AU172" s="14"/>
    </row>
    <row r="173" spans="4:47" s="6" customFormat="1" ht="10" customHeight="1" thickBot="1">
      <c r="D173" s="10"/>
      <c r="E173" s="17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9"/>
      <c r="X173" s="14"/>
      <c r="AA173" s="10"/>
      <c r="AB173" s="17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9"/>
      <c r="AU173" s="14"/>
    </row>
    <row r="174" spans="4:47" s="6" customFormat="1" ht="10" customHeight="1" thickTop="1">
      <c r="D174" s="20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2"/>
      <c r="AA174" s="20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2"/>
    </row>
    <row r="175" spans="4:47" s="6" customFormat="1" ht="10" customHeight="1"/>
    <row r="176" spans="4:47" s="6" customFormat="1" ht="10" customHeight="1" thickBot="1">
      <c r="D176" s="7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9"/>
      <c r="AA176" s="7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9"/>
    </row>
    <row r="177" spans="4:47" s="6" customFormat="1" ht="10" customHeight="1" thickTop="1">
      <c r="D177" s="10"/>
      <c r="E177" s="11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3"/>
      <c r="X177" s="14"/>
      <c r="AA177" s="10"/>
      <c r="AB177" s="11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3"/>
      <c r="AU177" s="14"/>
    </row>
    <row r="178" spans="4:47" s="6" customFormat="1" ht="10" customHeight="1">
      <c r="D178" s="10"/>
      <c r="E178" s="15"/>
      <c r="W178" s="16"/>
      <c r="X178" s="14"/>
      <c r="AA178" s="10"/>
      <c r="AB178" s="15"/>
      <c r="AT178" s="16"/>
      <c r="AU178" s="14"/>
    </row>
    <row r="179" spans="4:47" s="6" customFormat="1" ht="10" customHeight="1">
      <c r="D179" s="10"/>
      <c r="E179" s="15"/>
      <c r="W179" s="16"/>
      <c r="X179" s="14"/>
      <c r="AA179" s="10"/>
      <c r="AB179" s="15"/>
      <c r="AT179" s="16"/>
      <c r="AU179" s="14"/>
    </row>
    <row r="180" spans="4:47" s="6" customFormat="1" ht="10" customHeight="1">
      <c r="D180" s="10"/>
      <c r="E180" s="15"/>
      <c r="W180" s="16"/>
      <c r="X180" s="14"/>
      <c r="AA180" s="10"/>
      <c r="AB180" s="15"/>
      <c r="AT180" s="16"/>
      <c r="AU180" s="14"/>
    </row>
    <row r="181" spans="4:47" s="6" customFormat="1" ht="10" customHeight="1">
      <c r="D181" s="10"/>
      <c r="E181" s="15"/>
      <c r="W181" s="16"/>
      <c r="X181" s="14"/>
      <c r="AA181" s="10"/>
      <c r="AB181" s="15"/>
      <c r="AT181" s="16"/>
      <c r="AU181" s="14"/>
    </row>
    <row r="182" spans="4:47" s="6" customFormat="1" ht="10" customHeight="1">
      <c r="D182" s="10"/>
      <c r="E182" s="86" t="s">
        <v>156</v>
      </c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8"/>
      <c r="X182" s="14"/>
      <c r="AA182" s="10"/>
      <c r="AB182" s="86" t="s">
        <v>156</v>
      </c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  <c r="AT182" s="88"/>
      <c r="AU182" s="14"/>
    </row>
    <row r="183" spans="4:47" s="6" customFormat="1" ht="10" customHeight="1">
      <c r="D183" s="10"/>
      <c r="E183" s="86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8"/>
      <c r="X183" s="14"/>
      <c r="AA183" s="10"/>
      <c r="AB183" s="86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8"/>
      <c r="AU183" s="14"/>
    </row>
    <row r="184" spans="4:47" s="6" customFormat="1" ht="10" customHeight="1">
      <c r="D184" s="10"/>
      <c r="E184" s="15"/>
      <c r="F184" s="91" t="s">
        <v>157</v>
      </c>
      <c r="G184" s="91"/>
      <c r="H184" s="91"/>
      <c r="I184" s="91"/>
      <c r="J184" s="91"/>
      <c r="K184" s="91"/>
      <c r="L184" s="92" t="s">
        <v>158</v>
      </c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3"/>
      <c r="X184" s="14"/>
      <c r="AA184" s="10"/>
      <c r="AB184" s="15"/>
      <c r="AC184" s="91" t="s">
        <v>157</v>
      </c>
      <c r="AD184" s="91"/>
      <c r="AE184" s="91"/>
      <c r="AF184" s="91"/>
      <c r="AG184" s="91"/>
      <c r="AH184" s="91"/>
      <c r="AI184" s="92" t="s">
        <v>158</v>
      </c>
      <c r="AJ184" s="92"/>
      <c r="AK184" s="92"/>
      <c r="AL184" s="92"/>
      <c r="AM184" s="92"/>
      <c r="AN184" s="92"/>
      <c r="AO184" s="92"/>
      <c r="AP184" s="92"/>
      <c r="AQ184" s="92"/>
      <c r="AR184" s="92"/>
      <c r="AS184" s="92"/>
      <c r="AT184" s="93"/>
      <c r="AU184" s="14"/>
    </row>
    <row r="185" spans="4:47" s="6" customFormat="1" ht="10" customHeight="1">
      <c r="D185" s="10"/>
      <c r="E185" s="15"/>
      <c r="F185" s="91"/>
      <c r="G185" s="91"/>
      <c r="H185" s="91"/>
      <c r="I185" s="91"/>
      <c r="J185" s="91"/>
      <c r="K185" s="91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3"/>
      <c r="X185" s="14"/>
      <c r="AA185" s="10"/>
      <c r="AB185" s="15"/>
      <c r="AC185" s="91"/>
      <c r="AD185" s="91"/>
      <c r="AE185" s="91"/>
      <c r="AF185" s="91"/>
      <c r="AG185" s="91"/>
      <c r="AH185" s="91"/>
      <c r="AI185" s="92"/>
      <c r="AJ185" s="92"/>
      <c r="AK185" s="92"/>
      <c r="AL185" s="92"/>
      <c r="AM185" s="92"/>
      <c r="AN185" s="92"/>
      <c r="AO185" s="92"/>
      <c r="AP185" s="92"/>
      <c r="AQ185" s="92"/>
      <c r="AR185" s="92"/>
      <c r="AS185" s="92"/>
      <c r="AT185" s="93"/>
      <c r="AU185" s="14"/>
    </row>
    <row r="186" spans="4:47" s="6" customFormat="1" ht="10" customHeight="1">
      <c r="D186" s="10"/>
      <c r="E186" s="15"/>
      <c r="F186" s="91" t="s">
        <v>159</v>
      </c>
      <c r="G186" s="91"/>
      <c r="H186" s="91"/>
      <c r="I186" s="91"/>
      <c r="J186" s="91"/>
      <c r="K186" s="91"/>
      <c r="L186" s="89" t="s">
        <v>261</v>
      </c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90"/>
      <c r="X186" s="14"/>
      <c r="AA186" s="10"/>
      <c r="AB186" s="15"/>
      <c r="AC186" s="91" t="s">
        <v>159</v>
      </c>
      <c r="AD186" s="91"/>
      <c r="AE186" s="91"/>
      <c r="AF186" s="91"/>
      <c r="AG186" s="91"/>
      <c r="AH186" s="91"/>
      <c r="AI186" s="89" t="s">
        <v>261</v>
      </c>
      <c r="AJ186" s="89"/>
      <c r="AK186" s="89"/>
      <c r="AL186" s="89"/>
      <c r="AM186" s="89"/>
      <c r="AN186" s="89"/>
      <c r="AO186" s="89"/>
      <c r="AP186" s="89"/>
      <c r="AQ186" s="89"/>
      <c r="AR186" s="89"/>
      <c r="AS186" s="89"/>
      <c r="AT186" s="90"/>
      <c r="AU186" s="14"/>
    </row>
    <row r="187" spans="4:47" s="6" customFormat="1" ht="10" customHeight="1">
      <c r="D187" s="10"/>
      <c r="E187" s="15"/>
      <c r="F187" s="91"/>
      <c r="G187" s="91"/>
      <c r="H187" s="91"/>
      <c r="I187" s="91"/>
      <c r="J187" s="91"/>
      <c r="K187" s="91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90"/>
      <c r="X187" s="14"/>
      <c r="AA187" s="10"/>
      <c r="AB187" s="15"/>
      <c r="AC187" s="91"/>
      <c r="AD187" s="91"/>
      <c r="AE187" s="91"/>
      <c r="AF187" s="91"/>
      <c r="AG187" s="91"/>
      <c r="AH187" s="91"/>
      <c r="AI187" s="89"/>
      <c r="AJ187" s="89"/>
      <c r="AK187" s="89"/>
      <c r="AL187" s="89"/>
      <c r="AM187" s="89"/>
      <c r="AN187" s="89"/>
      <c r="AO187" s="89"/>
      <c r="AP187" s="89"/>
      <c r="AQ187" s="89"/>
      <c r="AR187" s="89"/>
      <c r="AS187" s="89"/>
      <c r="AT187" s="90"/>
      <c r="AU187" s="14"/>
    </row>
    <row r="188" spans="4:47" s="6" customFormat="1" ht="10" customHeight="1">
      <c r="D188" s="10"/>
      <c r="E188" s="15"/>
      <c r="F188" s="91"/>
      <c r="G188" s="91"/>
      <c r="H188" s="91"/>
      <c r="I188" s="91"/>
      <c r="J188" s="91"/>
      <c r="K188" s="91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90"/>
      <c r="X188" s="14"/>
      <c r="AA188" s="10"/>
      <c r="AB188" s="15"/>
      <c r="AC188" s="91"/>
      <c r="AD188" s="91"/>
      <c r="AE188" s="91"/>
      <c r="AF188" s="91"/>
      <c r="AG188" s="91"/>
      <c r="AH188" s="91"/>
      <c r="AI188" s="89"/>
      <c r="AJ188" s="89"/>
      <c r="AK188" s="89"/>
      <c r="AL188" s="89"/>
      <c r="AM188" s="89"/>
      <c r="AN188" s="89"/>
      <c r="AO188" s="89"/>
      <c r="AP188" s="89"/>
      <c r="AQ188" s="89"/>
      <c r="AR188" s="89"/>
      <c r="AS188" s="89"/>
      <c r="AT188" s="90"/>
      <c r="AU188" s="14"/>
    </row>
    <row r="189" spans="4:47" s="6" customFormat="1" ht="10" customHeight="1">
      <c r="D189" s="10"/>
      <c r="E189" s="15"/>
      <c r="F189" s="91" t="s">
        <v>161</v>
      </c>
      <c r="G189" s="91"/>
      <c r="H189" s="91"/>
      <c r="I189" s="91"/>
      <c r="J189" s="91"/>
      <c r="K189" s="91"/>
      <c r="L189" s="89" t="s">
        <v>262</v>
      </c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90"/>
      <c r="X189" s="14"/>
      <c r="AA189" s="10"/>
      <c r="AB189" s="15"/>
      <c r="AC189" s="91" t="s">
        <v>161</v>
      </c>
      <c r="AD189" s="91"/>
      <c r="AE189" s="91"/>
      <c r="AF189" s="91"/>
      <c r="AG189" s="91"/>
      <c r="AH189" s="91"/>
      <c r="AI189" s="89" t="s">
        <v>263</v>
      </c>
      <c r="AJ189" s="89"/>
      <c r="AK189" s="89"/>
      <c r="AL189" s="89"/>
      <c r="AM189" s="89"/>
      <c r="AN189" s="89"/>
      <c r="AO189" s="89"/>
      <c r="AP189" s="89"/>
      <c r="AQ189" s="89"/>
      <c r="AR189" s="89"/>
      <c r="AS189" s="89"/>
      <c r="AT189" s="90"/>
      <c r="AU189" s="14"/>
    </row>
    <row r="190" spans="4:47" s="6" customFormat="1" ht="10" customHeight="1">
      <c r="D190" s="10"/>
      <c r="E190" s="15"/>
      <c r="F190" s="91"/>
      <c r="G190" s="91"/>
      <c r="H190" s="91"/>
      <c r="I190" s="91"/>
      <c r="J190" s="91"/>
      <c r="K190" s="91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90"/>
      <c r="X190" s="14"/>
      <c r="AA190" s="10"/>
      <c r="AB190" s="15"/>
      <c r="AC190" s="91"/>
      <c r="AD190" s="91"/>
      <c r="AE190" s="91"/>
      <c r="AF190" s="91"/>
      <c r="AG190" s="91"/>
      <c r="AH190" s="91"/>
      <c r="AI190" s="89"/>
      <c r="AJ190" s="89"/>
      <c r="AK190" s="89"/>
      <c r="AL190" s="89"/>
      <c r="AM190" s="89"/>
      <c r="AN190" s="89"/>
      <c r="AO190" s="89"/>
      <c r="AP190" s="89"/>
      <c r="AQ190" s="89"/>
      <c r="AR190" s="89"/>
      <c r="AS190" s="89"/>
      <c r="AT190" s="90"/>
      <c r="AU190" s="14"/>
    </row>
    <row r="191" spans="4:47" s="6" customFormat="1" ht="10" customHeight="1">
      <c r="D191" s="10"/>
      <c r="E191" s="15"/>
      <c r="F191" s="91"/>
      <c r="G191" s="91"/>
      <c r="H191" s="91"/>
      <c r="I191" s="91"/>
      <c r="J191" s="91"/>
      <c r="K191" s="91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90"/>
      <c r="X191" s="14"/>
      <c r="AA191" s="10"/>
      <c r="AB191" s="15"/>
      <c r="AC191" s="91"/>
      <c r="AD191" s="91"/>
      <c r="AE191" s="91"/>
      <c r="AF191" s="91"/>
      <c r="AG191" s="91"/>
      <c r="AH191" s="91"/>
      <c r="AI191" s="89"/>
      <c r="AJ191" s="89"/>
      <c r="AK191" s="89"/>
      <c r="AL191" s="89"/>
      <c r="AM191" s="89"/>
      <c r="AN191" s="89"/>
      <c r="AO191" s="89"/>
      <c r="AP191" s="89"/>
      <c r="AQ191" s="89"/>
      <c r="AR191" s="89"/>
      <c r="AS191" s="89"/>
      <c r="AT191" s="90"/>
      <c r="AU191" s="14"/>
    </row>
    <row r="192" spans="4:47" s="6" customFormat="1" ht="10" customHeight="1">
      <c r="D192" s="10"/>
      <c r="E192" s="15"/>
      <c r="F192" s="91" t="s">
        <v>162</v>
      </c>
      <c r="G192" s="91"/>
      <c r="H192" s="91"/>
      <c r="I192" s="91"/>
      <c r="J192" s="91"/>
      <c r="K192" s="91"/>
      <c r="L192" s="92">
        <v>1</v>
      </c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3"/>
      <c r="X192" s="14"/>
      <c r="AA192" s="10"/>
      <c r="AB192" s="15"/>
      <c r="AC192" s="91" t="s">
        <v>162</v>
      </c>
      <c r="AD192" s="91"/>
      <c r="AE192" s="91"/>
      <c r="AF192" s="91"/>
      <c r="AG192" s="91"/>
      <c r="AH192" s="91"/>
      <c r="AI192" s="92">
        <v>1</v>
      </c>
      <c r="AJ192" s="92"/>
      <c r="AK192" s="92"/>
      <c r="AL192" s="92"/>
      <c r="AM192" s="92"/>
      <c r="AN192" s="92"/>
      <c r="AO192" s="92"/>
      <c r="AP192" s="92"/>
      <c r="AQ192" s="92"/>
      <c r="AR192" s="92"/>
      <c r="AS192" s="92"/>
      <c r="AT192" s="93"/>
      <c r="AU192" s="14"/>
    </row>
    <row r="193" spans="4:47" s="6" customFormat="1" ht="10" customHeight="1">
      <c r="D193" s="10"/>
      <c r="E193" s="15"/>
      <c r="F193" s="91"/>
      <c r="G193" s="91"/>
      <c r="H193" s="91"/>
      <c r="I193" s="91"/>
      <c r="J193" s="91"/>
      <c r="K193" s="91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3"/>
      <c r="X193" s="14"/>
      <c r="AA193" s="10"/>
      <c r="AB193" s="15"/>
      <c r="AC193" s="91"/>
      <c r="AD193" s="91"/>
      <c r="AE193" s="91"/>
      <c r="AF193" s="91"/>
      <c r="AG193" s="91"/>
      <c r="AH193" s="91"/>
      <c r="AI193" s="92"/>
      <c r="AJ193" s="92"/>
      <c r="AK193" s="92"/>
      <c r="AL193" s="92"/>
      <c r="AM193" s="92"/>
      <c r="AN193" s="92"/>
      <c r="AO193" s="92"/>
      <c r="AP193" s="92"/>
      <c r="AQ193" s="92"/>
      <c r="AR193" s="92"/>
      <c r="AS193" s="92"/>
      <c r="AT193" s="93"/>
      <c r="AU193" s="14"/>
    </row>
    <row r="194" spans="4:47" s="6" customFormat="1" ht="10" customHeight="1">
      <c r="D194" s="10"/>
      <c r="E194" s="15"/>
      <c r="F194" s="91" t="s">
        <v>163</v>
      </c>
      <c r="G194" s="91"/>
      <c r="H194" s="91"/>
      <c r="I194" s="91"/>
      <c r="J194" s="91"/>
      <c r="K194" s="91"/>
      <c r="L194" s="95" t="s">
        <v>240</v>
      </c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7"/>
      <c r="X194" s="14"/>
      <c r="AA194" s="10"/>
      <c r="AB194" s="15"/>
      <c r="AC194" s="91" t="s">
        <v>163</v>
      </c>
      <c r="AD194" s="91"/>
      <c r="AE194" s="91"/>
      <c r="AF194" s="91"/>
      <c r="AG194" s="91"/>
      <c r="AH194" s="91"/>
      <c r="AI194" s="95" t="s">
        <v>264</v>
      </c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7"/>
      <c r="AU194" s="14"/>
    </row>
    <row r="195" spans="4:47" s="6" customFormat="1" ht="10" customHeight="1">
      <c r="D195" s="10"/>
      <c r="E195" s="15"/>
      <c r="F195" s="91"/>
      <c r="G195" s="91"/>
      <c r="H195" s="91"/>
      <c r="I195" s="91"/>
      <c r="J195" s="91"/>
      <c r="K195" s="91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7"/>
      <c r="X195" s="14"/>
      <c r="AA195" s="10"/>
      <c r="AB195" s="15"/>
      <c r="AC195" s="91"/>
      <c r="AD195" s="91"/>
      <c r="AE195" s="91"/>
      <c r="AF195" s="91"/>
      <c r="AG195" s="91"/>
      <c r="AH195" s="91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7"/>
      <c r="AU195" s="14"/>
    </row>
    <row r="196" spans="4:47" s="6" customFormat="1" ht="10" customHeight="1">
      <c r="D196" s="10"/>
      <c r="E196" s="15"/>
      <c r="F196" s="94" t="s">
        <v>164</v>
      </c>
      <c r="G196" s="94"/>
      <c r="H196" s="94"/>
      <c r="I196" s="94"/>
      <c r="J196" s="94"/>
      <c r="K196" s="94"/>
      <c r="L196" s="92" t="s">
        <v>165</v>
      </c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3"/>
      <c r="X196" s="14"/>
      <c r="AA196" s="10"/>
      <c r="AB196" s="15"/>
      <c r="AC196" s="94" t="s">
        <v>164</v>
      </c>
      <c r="AD196" s="94"/>
      <c r="AE196" s="94"/>
      <c r="AF196" s="94"/>
      <c r="AG196" s="94"/>
      <c r="AH196" s="94"/>
      <c r="AI196" s="92" t="s">
        <v>165</v>
      </c>
      <c r="AJ196" s="92"/>
      <c r="AK196" s="92"/>
      <c r="AL196" s="92"/>
      <c r="AM196" s="92"/>
      <c r="AN196" s="92"/>
      <c r="AO196" s="92"/>
      <c r="AP196" s="92"/>
      <c r="AQ196" s="92"/>
      <c r="AR196" s="92"/>
      <c r="AS196" s="92"/>
      <c r="AT196" s="93"/>
      <c r="AU196" s="14"/>
    </row>
    <row r="197" spans="4:47" s="6" customFormat="1" ht="10" customHeight="1">
      <c r="D197" s="10"/>
      <c r="E197" s="15"/>
      <c r="F197" s="94"/>
      <c r="G197" s="94"/>
      <c r="H197" s="94"/>
      <c r="I197" s="94"/>
      <c r="J197" s="94"/>
      <c r="K197" s="94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3"/>
      <c r="X197" s="14"/>
      <c r="AA197" s="10"/>
      <c r="AB197" s="15"/>
      <c r="AC197" s="94"/>
      <c r="AD197" s="94"/>
      <c r="AE197" s="94"/>
      <c r="AF197" s="94"/>
      <c r="AG197" s="94"/>
      <c r="AH197" s="94"/>
      <c r="AI197" s="92"/>
      <c r="AJ197" s="92"/>
      <c r="AK197" s="92"/>
      <c r="AL197" s="92"/>
      <c r="AM197" s="92"/>
      <c r="AN197" s="92"/>
      <c r="AO197" s="92"/>
      <c r="AP197" s="92"/>
      <c r="AQ197" s="92"/>
      <c r="AR197" s="92"/>
      <c r="AS197" s="92"/>
      <c r="AT197" s="93"/>
      <c r="AU197" s="14"/>
    </row>
    <row r="198" spans="4:47" s="6" customFormat="1" ht="10" customHeight="1">
      <c r="D198" s="10"/>
      <c r="E198" s="15"/>
      <c r="F198" s="91" t="s">
        <v>166</v>
      </c>
      <c r="G198" s="91"/>
      <c r="H198" s="91"/>
      <c r="I198" s="91"/>
      <c r="J198" s="91"/>
      <c r="K198" s="91"/>
      <c r="L198" s="100" t="s">
        <v>167</v>
      </c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1"/>
      <c r="X198" s="14"/>
      <c r="AA198" s="10"/>
      <c r="AB198" s="15"/>
      <c r="AC198" s="91" t="s">
        <v>166</v>
      </c>
      <c r="AD198" s="91"/>
      <c r="AE198" s="91"/>
      <c r="AF198" s="91"/>
      <c r="AG198" s="91"/>
      <c r="AH198" s="91"/>
      <c r="AI198" s="100" t="s">
        <v>167</v>
      </c>
      <c r="AJ198" s="100"/>
      <c r="AK198" s="100"/>
      <c r="AL198" s="100"/>
      <c r="AM198" s="100"/>
      <c r="AN198" s="100"/>
      <c r="AO198" s="100"/>
      <c r="AP198" s="100"/>
      <c r="AQ198" s="100"/>
      <c r="AR198" s="100"/>
      <c r="AS198" s="100"/>
      <c r="AT198" s="101"/>
      <c r="AU198" s="14"/>
    </row>
    <row r="199" spans="4:47" s="6" customFormat="1" ht="10" customHeight="1">
      <c r="D199" s="10"/>
      <c r="E199" s="15"/>
      <c r="F199" s="91"/>
      <c r="G199" s="91"/>
      <c r="H199" s="91"/>
      <c r="I199" s="91"/>
      <c r="J199" s="91"/>
      <c r="K199" s="91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1"/>
      <c r="X199" s="14"/>
      <c r="AA199" s="10"/>
      <c r="AB199" s="15"/>
      <c r="AC199" s="91"/>
      <c r="AD199" s="91"/>
      <c r="AE199" s="91"/>
      <c r="AF199" s="91"/>
      <c r="AG199" s="91"/>
      <c r="AH199" s="91"/>
      <c r="AI199" s="100"/>
      <c r="AJ199" s="100"/>
      <c r="AK199" s="100"/>
      <c r="AL199" s="100"/>
      <c r="AM199" s="100"/>
      <c r="AN199" s="100"/>
      <c r="AO199" s="100"/>
      <c r="AP199" s="100"/>
      <c r="AQ199" s="100"/>
      <c r="AR199" s="100"/>
      <c r="AS199" s="100"/>
      <c r="AT199" s="101"/>
      <c r="AU199" s="14"/>
    </row>
    <row r="200" spans="4:47" s="6" customFormat="1" ht="10" customHeight="1">
      <c r="D200" s="10"/>
      <c r="E200" s="98" t="s">
        <v>168</v>
      </c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9"/>
      <c r="X200" s="14"/>
      <c r="AA200" s="10"/>
      <c r="AB200" s="98" t="s">
        <v>168</v>
      </c>
      <c r="AC200" s="94"/>
      <c r="AD200" s="94"/>
      <c r="AE200" s="94"/>
      <c r="AF200" s="94"/>
      <c r="AG200" s="94"/>
      <c r="AH200" s="94"/>
      <c r="AI200" s="94"/>
      <c r="AJ200" s="94"/>
      <c r="AK200" s="94"/>
      <c r="AL200" s="94"/>
      <c r="AM200" s="94"/>
      <c r="AN200" s="94"/>
      <c r="AO200" s="94"/>
      <c r="AP200" s="94"/>
      <c r="AQ200" s="94"/>
      <c r="AR200" s="94"/>
      <c r="AS200" s="94"/>
      <c r="AT200" s="99"/>
      <c r="AU200" s="14"/>
    </row>
    <row r="201" spans="4:47" s="6" customFormat="1" ht="10" customHeight="1">
      <c r="D201" s="10"/>
      <c r="E201" s="98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9"/>
      <c r="X201" s="14"/>
      <c r="AA201" s="10"/>
      <c r="AB201" s="98"/>
      <c r="AC201" s="94"/>
      <c r="AD201" s="94"/>
      <c r="AE201" s="94"/>
      <c r="AF201" s="94"/>
      <c r="AG201" s="94"/>
      <c r="AH201" s="94"/>
      <c r="AI201" s="94"/>
      <c r="AJ201" s="94"/>
      <c r="AK201" s="94"/>
      <c r="AL201" s="94"/>
      <c r="AM201" s="94"/>
      <c r="AN201" s="94"/>
      <c r="AO201" s="94"/>
      <c r="AP201" s="94"/>
      <c r="AQ201" s="94"/>
      <c r="AR201" s="94"/>
      <c r="AS201" s="94"/>
      <c r="AT201" s="99"/>
      <c r="AU201" s="14"/>
    </row>
    <row r="202" spans="4:47" s="6" customFormat="1" ht="10" customHeight="1" thickBot="1">
      <c r="D202" s="10"/>
      <c r="E202" s="17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9"/>
      <c r="X202" s="14"/>
      <c r="AA202" s="10"/>
      <c r="AB202" s="17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9"/>
      <c r="AU202" s="14"/>
    </row>
    <row r="203" spans="4:47" s="6" customFormat="1" ht="10" customHeight="1" thickTop="1">
      <c r="D203" s="20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2"/>
      <c r="AA203" s="20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2"/>
    </row>
    <row r="204" spans="4:47" s="6" customFormat="1" ht="10" customHeight="1"/>
    <row r="205" spans="4:47" s="6" customFormat="1" ht="10" customHeight="1" thickBot="1">
      <c r="D205" s="7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9"/>
      <c r="AA205" s="7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9"/>
    </row>
    <row r="206" spans="4:47" s="6" customFormat="1" ht="10" customHeight="1" thickTop="1">
      <c r="D206" s="10"/>
      <c r="E206" s="11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3"/>
      <c r="X206" s="14"/>
      <c r="AA206" s="10"/>
      <c r="AB206" s="11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3"/>
      <c r="AU206" s="14"/>
    </row>
    <row r="207" spans="4:47" s="6" customFormat="1" ht="10" customHeight="1">
      <c r="D207" s="10"/>
      <c r="E207" s="15"/>
      <c r="W207" s="16"/>
      <c r="X207" s="14"/>
      <c r="AA207" s="10"/>
      <c r="AB207" s="15"/>
      <c r="AT207" s="16"/>
      <c r="AU207" s="14"/>
    </row>
    <row r="208" spans="4:47" s="6" customFormat="1" ht="10" customHeight="1">
      <c r="D208" s="10"/>
      <c r="E208" s="15"/>
      <c r="W208" s="16"/>
      <c r="X208" s="14"/>
      <c r="AA208" s="10"/>
      <c r="AB208" s="15"/>
      <c r="AT208" s="16"/>
      <c r="AU208" s="14"/>
    </row>
    <row r="209" spans="4:47" s="6" customFormat="1" ht="10" customHeight="1">
      <c r="D209" s="10"/>
      <c r="E209" s="15"/>
      <c r="W209" s="16"/>
      <c r="X209" s="14"/>
      <c r="AA209" s="10"/>
      <c r="AB209" s="15"/>
      <c r="AT209" s="16"/>
      <c r="AU209" s="14"/>
    </row>
    <row r="210" spans="4:47" s="6" customFormat="1" ht="10" customHeight="1">
      <c r="D210" s="10"/>
      <c r="E210" s="15"/>
      <c r="W210" s="16"/>
      <c r="X210" s="14"/>
      <c r="AA210" s="10"/>
      <c r="AB210" s="15"/>
      <c r="AT210" s="16"/>
      <c r="AU210" s="14"/>
    </row>
    <row r="211" spans="4:47" s="6" customFormat="1" ht="10" customHeight="1">
      <c r="D211" s="10"/>
      <c r="E211" s="86" t="s">
        <v>156</v>
      </c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8"/>
      <c r="X211" s="14"/>
      <c r="AA211" s="10"/>
      <c r="AB211" s="86" t="s">
        <v>156</v>
      </c>
      <c r="AC211" s="87"/>
      <c r="AD211" s="87"/>
      <c r="AE211" s="87"/>
      <c r="AF211" s="87"/>
      <c r="AG211" s="87"/>
      <c r="AH211" s="87"/>
      <c r="AI211" s="87"/>
      <c r="AJ211" s="87"/>
      <c r="AK211" s="87"/>
      <c r="AL211" s="87"/>
      <c r="AM211" s="87"/>
      <c r="AN211" s="87"/>
      <c r="AO211" s="87"/>
      <c r="AP211" s="87"/>
      <c r="AQ211" s="87"/>
      <c r="AR211" s="87"/>
      <c r="AS211" s="87"/>
      <c r="AT211" s="88"/>
      <c r="AU211" s="14"/>
    </row>
    <row r="212" spans="4:47" s="6" customFormat="1" ht="10" customHeight="1">
      <c r="D212" s="10"/>
      <c r="E212" s="86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8"/>
      <c r="X212" s="14"/>
      <c r="AA212" s="10"/>
      <c r="AB212" s="86"/>
      <c r="AC212" s="87"/>
      <c r="AD212" s="87"/>
      <c r="AE212" s="87"/>
      <c r="AF212" s="87"/>
      <c r="AG212" s="87"/>
      <c r="AH212" s="87"/>
      <c r="AI212" s="87"/>
      <c r="AJ212" s="87"/>
      <c r="AK212" s="87"/>
      <c r="AL212" s="87"/>
      <c r="AM212" s="87"/>
      <c r="AN212" s="87"/>
      <c r="AO212" s="87"/>
      <c r="AP212" s="87"/>
      <c r="AQ212" s="87"/>
      <c r="AR212" s="87"/>
      <c r="AS212" s="87"/>
      <c r="AT212" s="88"/>
      <c r="AU212" s="14"/>
    </row>
    <row r="213" spans="4:47" s="6" customFormat="1" ht="10" customHeight="1">
      <c r="D213" s="10"/>
      <c r="E213" s="15"/>
      <c r="F213" s="91" t="s">
        <v>157</v>
      </c>
      <c r="G213" s="91"/>
      <c r="H213" s="91"/>
      <c r="I213" s="91"/>
      <c r="J213" s="91"/>
      <c r="K213" s="91"/>
      <c r="L213" s="92" t="s">
        <v>158</v>
      </c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3"/>
      <c r="X213" s="14"/>
      <c r="AA213" s="10"/>
      <c r="AB213" s="15"/>
      <c r="AC213" s="91" t="s">
        <v>157</v>
      </c>
      <c r="AD213" s="91"/>
      <c r="AE213" s="91"/>
      <c r="AF213" s="91"/>
      <c r="AG213" s="91"/>
      <c r="AH213" s="91"/>
      <c r="AI213" s="92" t="s">
        <v>158</v>
      </c>
      <c r="AJ213" s="92"/>
      <c r="AK213" s="92"/>
      <c r="AL213" s="92"/>
      <c r="AM213" s="92"/>
      <c r="AN213" s="92"/>
      <c r="AO213" s="92"/>
      <c r="AP213" s="92"/>
      <c r="AQ213" s="92"/>
      <c r="AR213" s="92"/>
      <c r="AS213" s="92"/>
      <c r="AT213" s="93"/>
      <c r="AU213" s="14"/>
    </row>
    <row r="214" spans="4:47" s="6" customFormat="1" ht="10" customHeight="1">
      <c r="D214" s="10"/>
      <c r="E214" s="15"/>
      <c r="F214" s="91"/>
      <c r="G214" s="91"/>
      <c r="H214" s="91"/>
      <c r="I214" s="91"/>
      <c r="J214" s="91"/>
      <c r="K214" s="91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3"/>
      <c r="X214" s="14"/>
      <c r="AA214" s="10"/>
      <c r="AB214" s="15"/>
      <c r="AC214" s="91"/>
      <c r="AD214" s="91"/>
      <c r="AE214" s="91"/>
      <c r="AF214" s="91"/>
      <c r="AG214" s="91"/>
      <c r="AH214" s="91"/>
      <c r="AI214" s="92"/>
      <c r="AJ214" s="92"/>
      <c r="AK214" s="92"/>
      <c r="AL214" s="92"/>
      <c r="AM214" s="92"/>
      <c r="AN214" s="92"/>
      <c r="AO214" s="92"/>
      <c r="AP214" s="92"/>
      <c r="AQ214" s="92"/>
      <c r="AR214" s="92"/>
      <c r="AS214" s="92"/>
      <c r="AT214" s="93"/>
      <c r="AU214" s="14"/>
    </row>
    <row r="215" spans="4:47" s="6" customFormat="1" ht="10" customHeight="1">
      <c r="D215" s="10"/>
      <c r="E215" s="15"/>
      <c r="F215" s="91" t="s">
        <v>159</v>
      </c>
      <c r="G215" s="91"/>
      <c r="H215" s="91"/>
      <c r="I215" s="91"/>
      <c r="J215" s="91"/>
      <c r="K215" s="91"/>
      <c r="L215" s="89" t="s">
        <v>261</v>
      </c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90"/>
      <c r="X215" s="14"/>
      <c r="AA215" s="10"/>
      <c r="AB215" s="15"/>
      <c r="AC215" s="91" t="s">
        <v>159</v>
      </c>
      <c r="AD215" s="91"/>
      <c r="AE215" s="91"/>
      <c r="AF215" s="91"/>
      <c r="AG215" s="91"/>
      <c r="AH215" s="91"/>
      <c r="AI215" s="89" t="s">
        <v>179</v>
      </c>
      <c r="AJ215" s="89"/>
      <c r="AK215" s="89"/>
      <c r="AL215" s="89"/>
      <c r="AM215" s="89"/>
      <c r="AN215" s="89"/>
      <c r="AO215" s="89"/>
      <c r="AP215" s="89"/>
      <c r="AQ215" s="89"/>
      <c r="AR215" s="89"/>
      <c r="AS215" s="89"/>
      <c r="AT215" s="90"/>
      <c r="AU215" s="14"/>
    </row>
    <row r="216" spans="4:47" s="6" customFormat="1" ht="10" customHeight="1">
      <c r="D216" s="10"/>
      <c r="E216" s="15"/>
      <c r="F216" s="91"/>
      <c r="G216" s="91"/>
      <c r="H216" s="91"/>
      <c r="I216" s="91"/>
      <c r="J216" s="91"/>
      <c r="K216" s="91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90"/>
      <c r="X216" s="14"/>
      <c r="AA216" s="10"/>
      <c r="AB216" s="15"/>
      <c r="AC216" s="91"/>
      <c r="AD216" s="91"/>
      <c r="AE216" s="91"/>
      <c r="AF216" s="91"/>
      <c r="AG216" s="91"/>
      <c r="AH216" s="91"/>
      <c r="AI216" s="89"/>
      <c r="AJ216" s="89"/>
      <c r="AK216" s="89"/>
      <c r="AL216" s="89"/>
      <c r="AM216" s="89"/>
      <c r="AN216" s="89"/>
      <c r="AO216" s="89"/>
      <c r="AP216" s="89"/>
      <c r="AQ216" s="89"/>
      <c r="AR216" s="89"/>
      <c r="AS216" s="89"/>
      <c r="AT216" s="90"/>
      <c r="AU216" s="14"/>
    </row>
    <row r="217" spans="4:47" s="6" customFormat="1" ht="10" customHeight="1">
      <c r="D217" s="10"/>
      <c r="E217" s="15"/>
      <c r="F217" s="91"/>
      <c r="G217" s="91"/>
      <c r="H217" s="91"/>
      <c r="I217" s="91"/>
      <c r="J217" s="91"/>
      <c r="K217" s="91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90"/>
      <c r="X217" s="14"/>
      <c r="AA217" s="10"/>
      <c r="AB217" s="15"/>
      <c r="AC217" s="91"/>
      <c r="AD217" s="91"/>
      <c r="AE217" s="91"/>
      <c r="AF217" s="91"/>
      <c r="AG217" s="91"/>
      <c r="AH217" s="91"/>
      <c r="AI217" s="89"/>
      <c r="AJ217" s="89"/>
      <c r="AK217" s="89"/>
      <c r="AL217" s="89"/>
      <c r="AM217" s="89"/>
      <c r="AN217" s="89"/>
      <c r="AO217" s="89"/>
      <c r="AP217" s="89"/>
      <c r="AQ217" s="89"/>
      <c r="AR217" s="89"/>
      <c r="AS217" s="89"/>
      <c r="AT217" s="90"/>
      <c r="AU217" s="14"/>
    </row>
    <row r="218" spans="4:47" s="6" customFormat="1" ht="10" customHeight="1">
      <c r="D218" s="10"/>
      <c r="E218" s="15"/>
      <c r="F218" s="91" t="s">
        <v>161</v>
      </c>
      <c r="G218" s="91"/>
      <c r="H218" s="91"/>
      <c r="I218" s="91"/>
      <c r="J218" s="91"/>
      <c r="K218" s="91"/>
      <c r="L218" s="89" t="s">
        <v>265</v>
      </c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90"/>
      <c r="X218" s="14"/>
      <c r="AA218" s="10"/>
      <c r="AB218" s="15"/>
      <c r="AC218" s="91" t="s">
        <v>161</v>
      </c>
      <c r="AD218" s="91"/>
      <c r="AE218" s="91"/>
      <c r="AF218" s="91"/>
      <c r="AG218" s="91"/>
      <c r="AH218" s="91"/>
      <c r="AI218" s="89" t="s">
        <v>267</v>
      </c>
      <c r="AJ218" s="89"/>
      <c r="AK218" s="89"/>
      <c r="AL218" s="89"/>
      <c r="AM218" s="89"/>
      <c r="AN218" s="89"/>
      <c r="AO218" s="89"/>
      <c r="AP218" s="89"/>
      <c r="AQ218" s="89"/>
      <c r="AR218" s="89"/>
      <c r="AS218" s="89"/>
      <c r="AT218" s="90"/>
      <c r="AU218" s="14"/>
    </row>
    <row r="219" spans="4:47" s="6" customFormat="1" ht="10" customHeight="1">
      <c r="D219" s="10"/>
      <c r="E219" s="15"/>
      <c r="F219" s="91"/>
      <c r="G219" s="91"/>
      <c r="H219" s="91"/>
      <c r="I219" s="91"/>
      <c r="J219" s="91"/>
      <c r="K219" s="91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90"/>
      <c r="X219" s="14"/>
      <c r="AA219" s="10"/>
      <c r="AB219" s="15"/>
      <c r="AC219" s="91"/>
      <c r="AD219" s="91"/>
      <c r="AE219" s="91"/>
      <c r="AF219" s="91"/>
      <c r="AG219" s="91"/>
      <c r="AH219" s="91"/>
      <c r="AI219" s="89"/>
      <c r="AJ219" s="89"/>
      <c r="AK219" s="89"/>
      <c r="AL219" s="89"/>
      <c r="AM219" s="89"/>
      <c r="AN219" s="89"/>
      <c r="AO219" s="89"/>
      <c r="AP219" s="89"/>
      <c r="AQ219" s="89"/>
      <c r="AR219" s="89"/>
      <c r="AS219" s="89"/>
      <c r="AT219" s="90"/>
      <c r="AU219" s="14"/>
    </row>
    <row r="220" spans="4:47" s="6" customFormat="1" ht="10" customHeight="1">
      <c r="D220" s="10"/>
      <c r="E220" s="15"/>
      <c r="F220" s="91"/>
      <c r="G220" s="91"/>
      <c r="H220" s="91"/>
      <c r="I220" s="91"/>
      <c r="J220" s="91"/>
      <c r="K220" s="91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90"/>
      <c r="X220" s="14"/>
      <c r="AA220" s="10"/>
      <c r="AB220" s="15"/>
      <c r="AC220" s="91"/>
      <c r="AD220" s="91"/>
      <c r="AE220" s="91"/>
      <c r="AF220" s="91"/>
      <c r="AG220" s="91"/>
      <c r="AH220" s="91"/>
      <c r="AI220" s="89"/>
      <c r="AJ220" s="89"/>
      <c r="AK220" s="89"/>
      <c r="AL220" s="89"/>
      <c r="AM220" s="89"/>
      <c r="AN220" s="89"/>
      <c r="AO220" s="89"/>
      <c r="AP220" s="89"/>
      <c r="AQ220" s="89"/>
      <c r="AR220" s="89"/>
      <c r="AS220" s="89"/>
      <c r="AT220" s="90"/>
      <c r="AU220" s="14"/>
    </row>
    <row r="221" spans="4:47" s="6" customFormat="1" ht="10" customHeight="1">
      <c r="D221" s="10"/>
      <c r="E221" s="15"/>
      <c r="F221" s="91" t="s">
        <v>162</v>
      </c>
      <c r="G221" s="91"/>
      <c r="H221" s="91"/>
      <c r="I221" s="91"/>
      <c r="J221" s="91"/>
      <c r="K221" s="91"/>
      <c r="L221" s="92">
        <v>3</v>
      </c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3"/>
      <c r="X221" s="14"/>
      <c r="AA221" s="10"/>
      <c r="AB221" s="15"/>
      <c r="AC221" s="91" t="s">
        <v>162</v>
      </c>
      <c r="AD221" s="91"/>
      <c r="AE221" s="91"/>
      <c r="AF221" s="91"/>
      <c r="AG221" s="91"/>
      <c r="AH221" s="91"/>
      <c r="AI221" s="92">
        <v>1</v>
      </c>
      <c r="AJ221" s="92"/>
      <c r="AK221" s="92"/>
      <c r="AL221" s="92"/>
      <c r="AM221" s="92"/>
      <c r="AN221" s="92"/>
      <c r="AO221" s="92"/>
      <c r="AP221" s="92"/>
      <c r="AQ221" s="92"/>
      <c r="AR221" s="92"/>
      <c r="AS221" s="92"/>
      <c r="AT221" s="93"/>
      <c r="AU221" s="14"/>
    </row>
    <row r="222" spans="4:47" s="6" customFormat="1" ht="10" customHeight="1">
      <c r="D222" s="10"/>
      <c r="E222" s="15"/>
      <c r="F222" s="91"/>
      <c r="G222" s="91"/>
      <c r="H222" s="91"/>
      <c r="I222" s="91"/>
      <c r="J222" s="91"/>
      <c r="K222" s="91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3"/>
      <c r="X222" s="14"/>
      <c r="AA222" s="10"/>
      <c r="AB222" s="15"/>
      <c r="AC222" s="91"/>
      <c r="AD222" s="91"/>
      <c r="AE222" s="91"/>
      <c r="AF222" s="91"/>
      <c r="AG222" s="91"/>
      <c r="AH222" s="91"/>
      <c r="AI222" s="92"/>
      <c r="AJ222" s="92"/>
      <c r="AK222" s="92"/>
      <c r="AL222" s="92"/>
      <c r="AM222" s="92"/>
      <c r="AN222" s="92"/>
      <c r="AO222" s="92"/>
      <c r="AP222" s="92"/>
      <c r="AQ222" s="92"/>
      <c r="AR222" s="92"/>
      <c r="AS222" s="92"/>
      <c r="AT222" s="93"/>
      <c r="AU222" s="14"/>
    </row>
    <row r="223" spans="4:47" s="6" customFormat="1" ht="10" customHeight="1">
      <c r="D223" s="10"/>
      <c r="E223" s="15"/>
      <c r="F223" s="91" t="s">
        <v>163</v>
      </c>
      <c r="G223" s="91"/>
      <c r="H223" s="91"/>
      <c r="I223" s="91"/>
      <c r="J223" s="91"/>
      <c r="K223" s="91"/>
      <c r="L223" s="95" t="s">
        <v>240</v>
      </c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7"/>
      <c r="X223" s="14"/>
      <c r="AA223" s="10"/>
      <c r="AB223" s="15"/>
      <c r="AC223" s="91" t="s">
        <v>163</v>
      </c>
      <c r="AD223" s="91"/>
      <c r="AE223" s="91"/>
      <c r="AF223" s="91"/>
      <c r="AG223" s="91"/>
      <c r="AH223" s="91"/>
      <c r="AI223" s="95" t="s">
        <v>264</v>
      </c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7"/>
      <c r="AU223" s="14"/>
    </row>
    <row r="224" spans="4:47" s="6" customFormat="1" ht="10" customHeight="1">
      <c r="D224" s="10"/>
      <c r="E224" s="15"/>
      <c r="F224" s="91"/>
      <c r="G224" s="91"/>
      <c r="H224" s="91"/>
      <c r="I224" s="91"/>
      <c r="J224" s="91"/>
      <c r="K224" s="91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7"/>
      <c r="X224" s="14"/>
      <c r="AA224" s="10"/>
      <c r="AB224" s="15"/>
      <c r="AC224" s="91"/>
      <c r="AD224" s="91"/>
      <c r="AE224" s="91"/>
      <c r="AF224" s="91"/>
      <c r="AG224" s="91"/>
      <c r="AH224" s="91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7"/>
      <c r="AU224" s="14"/>
    </row>
    <row r="225" spans="4:47" s="6" customFormat="1" ht="10" customHeight="1">
      <c r="D225" s="10"/>
      <c r="E225" s="15"/>
      <c r="F225" s="94" t="s">
        <v>164</v>
      </c>
      <c r="G225" s="94"/>
      <c r="H225" s="94"/>
      <c r="I225" s="94"/>
      <c r="J225" s="94"/>
      <c r="K225" s="94"/>
      <c r="L225" s="92" t="s">
        <v>165</v>
      </c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3"/>
      <c r="X225" s="14"/>
      <c r="AA225" s="10"/>
      <c r="AB225" s="15"/>
      <c r="AC225" s="94" t="s">
        <v>164</v>
      </c>
      <c r="AD225" s="94"/>
      <c r="AE225" s="94"/>
      <c r="AF225" s="94"/>
      <c r="AG225" s="94"/>
      <c r="AH225" s="94"/>
      <c r="AI225" s="92" t="s">
        <v>165</v>
      </c>
      <c r="AJ225" s="92"/>
      <c r="AK225" s="92"/>
      <c r="AL225" s="92"/>
      <c r="AM225" s="92"/>
      <c r="AN225" s="92"/>
      <c r="AO225" s="92"/>
      <c r="AP225" s="92"/>
      <c r="AQ225" s="92"/>
      <c r="AR225" s="92"/>
      <c r="AS225" s="92"/>
      <c r="AT225" s="93"/>
      <c r="AU225" s="14"/>
    </row>
    <row r="226" spans="4:47" s="6" customFormat="1" ht="10" customHeight="1">
      <c r="D226" s="10"/>
      <c r="E226" s="15"/>
      <c r="F226" s="94"/>
      <c r="G226" s="94"/>
      <c r="H226" s="94"/>
      <c r="I226" s="94"/>
      <c r="J226" s="94"/>
      <c r="K226" s="94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3"/>
      <c r="X226" s="14"/>
      <c r="AA226" s="10"/>
      <c r="AB226" s="15"/>
      <c r="AC226" s="94"/>
      <c r="AD226" s="94"/>
      <c r="AE226" s="94"/>
      <c r="AF226" s="94"/>
      <c r="AG226" s="94"/>
      <c r="AH226" s="94"/>
      <c r="AI226" s="92"/>
      <c r="AJ226" s="92"/>
      <c r="AK226" s="92"/>
      <c r="AL226" s="92"/>
      <c r="AM226" s="92"/>
      <c r="AN226" s="92"/>
      <c r="AO226" s="92"/>
      <c r="AP226" s="92"/>
      <c r="AQ226" s="92"/>
      <c r="AR226" s="92"/>
      <c r="AS226" s="92"/>
      <c r="AT226" s="93"/>
      <c r="AU226" s="14"/>
    </row>
    <row r="227" spans="4:47" s="6" customFormat="1" ht="10" customHeight="1">
      <c r="D227" s="10"/>
      <c r="E227" s="15"/>
      <c r="F227" s="91" t="s">
        <v>166</v>
      </c>
      <c r="G227" s="91"/>
      <c r="H227" s="91"/>
      <c r="I227" s="91"/>
      <c r="J227" s="91"/>
      <c r="K227" s="91"/>
      <c r="L227" s="100" t="s">
        <v>266</v>
      </c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1"/>
      <c r="X227" s="14"/>
      <c r="AA227" s="10"/>
      <c r="AB227" s="15"/>
      <c r="AC227" s="91" t="s">
        <v>166</v>
      </c>
      <c r="AD227" s="91"/>
      <c r="AE227" s="91"/>
      <c r="AF227" s="91"/>
      <c r="AG227" s="91"/>
      <c r="AH227" s="91"/>
      <c r="AI227" s="100" t="s">
        <v>268</v>
      </c>
      <c r="AJ227" s="100"/>
      <c r="AK227" s="100"/>
      <c r="AL227" s="100"/>
      <c r="AM227" s="100"/>
      <c r="AN227" s="100"/>
      <c r="AO227" s="100"/>
      <c r="AP227" s="100"/>
      <c r="AQ227" s="100"/>
      <c r="AR227" s="100"/>
      <c r="AS227" s="100"/>
      <c r="AT227" s="101"/>
      <c r="AU227" s="14"/>
    </row>
    <row r="228" spans="4:47" s="6" customFormat="1" ht="10" customHeight="1">
      <c r="D228" s="10"/>
      <c r="E228" s="15"/>
      <c r="F228" s="91"/>
      <c r="G228" s="91"/>
      <c r="H228" s="91"/>
      <c r="I228" s="91"/>
      <c r="J228" s="91"/>
      <c r="K228" s="91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1"/>
      <c r="X228" s="14"/>
      <c r="AA228" s="10"/>
      <c r="AB228" s="15"/>
      <c r="AC228" s="91"/>
      <c r="AD228" s="91"/>
      <c r="AE228" s="91"/>
      <c r="AF228" s="91"/>
      <c r="AG228" s="91"/>
      <c r="AH228" s="91"/>
      <c r="AI228" s="100"/>
      <c r="AJ228" s="100"/>
      <c r="AK228" s="100"/>
      <c r="AL228" s="100"/>
      <c r="AM228" s="100"/>
      <c r="AN228" s="100"/>
      <c r="AO228" s="100"/>
      <c r="AP228" s="100"/>
      <c r="AQ228" s="100"/>
      <c r="AR228" s="100"/>
      <c r="AS228" s="100"/>
      <c r="AT228" s="101"/>
      <c r="AU228" s="14"/>
    </row>
    <row r="229" spans="4:47" s="6" customFormat="1" ht="10" customHeight="1">
      <c r="D229" s="10"/>
      <c r="E229" s="98" t="s">
        <v>168</v>
      </c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9"/>
      <c r="X229" s="14"/>
      <c r="AA229" s="10"/>
      <c r="AB229" s="98" t="s">
        <v>168</v>
      </c>
      <c r="AC229" s="94"/>
      <c r="AD229" s="94"/>
      <c r="AE229" s="94"/>
      <c r="AF229" s="94"/>
      <c r="AG229" s="94"/>
      <c r="AH229" s="94"/>
      <c r="AI229" s="94"/>
      <c r="AJ229" s="94"/>
      <c r="AK229" s="94"/>
      <c r="AL229" s="94"/>
      <c r="AM229" s="94"/>
      <c r="AN229" s="94"/>
      <c r="AO229" s="94"/>
      <c r="AP229" s="94"/>
      <c r="AQ229" s="94"/>
      <c r="AR229" s="94"/>
      <c r="AS229" s="94"/>
      <c r="AT229" s="99"/>
      <c r="AU229" s="14"/>
    </row>
    <row r="230" spans="4:47" s="6" customFormat="1" ht="10" customHeight="1">
      <c r="D230" s="10"/>
      <c r="E230" s="98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9"/>
      <c r="X230" s="14"/>
      <c r="AA230" s="10"/>
      <c r="AB230" s="98"/>
      <c r="AC230" s="94"/>
      <c r="AD230" s="94"/>
      <c r="AE230" s="94"/>
      <c r="AF230" s="94"/>
      <c r="AG230" s="94"/>
      <c r="AH230" s="94"/>
      <c r="AI230" s="94"/>
      <c r="AJ230" s="94"/>
      <c r="AK230" s="94"/>
      <c r="AL230" s="94"/>
      <c r="AM230" s="94"/>
      <c r="AN230" s="94"/>
      <c r="AO230" s="94"/>
      <c r="AP230" s="94"/>
      <c r="AQ230" s="94"/>
      <c r="AR230" s="94"/>
      <c r="AS230" s="94"/>
      <c r="AT230" s="99"/>
      <c r="AU230" s="14"/>
    </row>
    <row r="231" spans="4:47" s="6" customFormat="1" ht="10" customHeight="1" thickBot="1">
      <c r="D231" s="10"/>
      <c r="E231" s="17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9"/>
      <c r="X231" s="14"/>
      <c r="AA231" s="10"/>
      <c r="AB231" s="17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9"/>
      <c r="AU231" s="14"/>
    </row>
    <row r="232" spans="4:47" s="6" customFormat="1" ht="10" customHeight="1" thickTop="1">
      <c r="D232" s="20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2"/>
      <c r="AA232" s="20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2"/>
    </row>
    <row r="233" spans="4:47" s="6" customFormat="1" ht="10" customHeight="1"/>
    <row r="234" spans="4:47" s="6" customFormat="1" ht="10" customHeight="1" thickBot="1">
      <c r="D234" s="7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9"/>
      <c r="AA234" s="7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9"/>
    </row>
    <row r="235" spans="4:47" s="6" customFormat="1" ht="10" customHeight="1" thickTop="1">
      <c r="D235" s="10"/>
      <c r="E235" s="11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3"/>
      <c r="X235" s="14"/>
      <c r="AA235" s="10"/>
      <c r="AB235" s="11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3"/>
      <c r="AU235" s="14"/>
    </row>
    <row r="236" spans="4:47" s="6" customFormat="1" ht="10" customHeight="1">
      <c r="D236" s="10"/>
      <c r="E236" s="15"/>
      <c r="W236" s="16"/>
      <c r="X236" s="14"/>
      <c r="AA236" s="10"/>
      <c r="AB236" s="15"/>
      <c r="AT236" s="16"/>
      <c r="AU236" s="14"/>
    </row>
    <row r="237" spans="4:47" s="6" customFormat="1" ht="10" customHeight="1">
      <c r="D237" s="10"/>
      <c r="E237" s="15"/>
      <c r="W237" s="16"/>
      <c r="X237" s="14"/>
      <c r="AA237" s="10"/>
      <c r="AB237" s="15"/>
      <c r="AT237" s="16"/>
      <c r="AU237" s="14"/>
    </row>
    <row r="238" spans="4:47" s="6" customFormat="1" ht="10" customHeight="1">
      <c r="D238" s="10"/>
      <c r="E238" s="15"/>
      <c r="W238" s="16"/>
      <c r="X238" s="14"/>
      <c r="AA238" s="10"/>
      <c r="AB238" s="15"/>
      <c r="AT238" s="16"/>
      <c r="AU238" s="14"/>
    </row>
    <row r="239" spans="4:47" s="6" customFormat="1" ht="10" customHeight="1">
      <c r="D239" s="10"/>
      <c r="E239" s="15"/>
      <c r="W239" s="16"/>
      <c r="X239" s="14"/>
      <c r="AA239" s="10"/>
      <c r="AB239" s="15"/>
      <c r="AT239" s="16"/>
      <c r="AU239" s="14"/>
    </row>
    <row r="240" spans="4:47" s="6" customFormat="1" ht="10" customHeight="1">
      <c r="D240" s="10"/>
      <c r="E240" s="86" t="s">
        <v>156</v>
      </c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8"/>
      <c r="X240" s="14"/>
      <c r="AA240" s="10"/>
      <c r="AB240" s="86" t="s">
        <v>156</v>
      </c>
      <c r="AC240" s="87"/>
      <c r="AD240" s="87"/>
      <c r="AE240" s="87"/>
      <c r="AF240" s="87"/>
      <c r="AG240" s="87"/>
      <c r="AH240" s="87"/>
      <c r="AI240" s="87"/>
      <c r="AJ240" s="87"/>
      <c r="AK240" s="87"/>
      <c r="AL240" s="87"/>
      <c r="AM240" s="87"/>
      <c r="AN240" s="87"/>
      <c r="AO240" s="87"/>
      <c r="AP240" s="87"/>
      <c r="AQ240" s="87"/>
      <c r="AR240" s="87"/>
      <c r="AS240" s="87"/>
      <c r="AT240" s="88"/>
      <c r="AU240" s="14"/>
    </row>
    <row r="241" spans="4:47" s="6" customFormat="1" ht="10" customHeight="1">
      <c r="D241" s="10"/>
      <c r="E241" s="86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8"/>
      <c r="X241" s="14"/>
      <c r="AA241" s="10"/>
      <c r="AB241" s="86"/>
      <c r="AC241" s="87"/>
      <c r="AD241" s="87"/>
      <c r="AE241" s="87"/>
      <c r="AF241" s="87"/>
      <c r="AG241" s="87"/>
      <c r="AH241" s="87"/>
      <c r="AI241" s="87"/>
      <c r="AJ241" s="87"/>
      <c r="AK241" s="87"/>
      <c r="AL241" s="87"/>
      <c r="AM241" s="87"/>
      <c r="AN241" s="87"/>
      <c r="AO241" s="87"/>
      <c r="AP241" s="87"/>
      <c r="AQ241" s="87"/>
      <c r="AR241" s="87"/>
      <c r="AS241" s="87"/>
      <c r="AT241" s="88"/>
      <c r="AU241" s="14"/>
    </row>
    <row r="242" spans="4:47" s="6" customFormat="1" ht="10" customHeight="1">
      <c r="D242" s="10"/>
      <c r="E242" s="15"/>
      <c r="F242" s="91" t="s">
        <v>157</v>
      </c>
      <c r="G242" s="91"/>
      <c r="H242" s="91"/>
      <c r="I242" s="91"/>
      <c r="J242" s="91"/>
      <c r="K242" s="91"/>
      <c r="L242" s="92" t="s">
        <v>158</v>
      </c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3"/>
      <c r="X242" s="14"/>
      <c r="AA242" s="10"/>
      <c r="AB242" s="15"/>
      <c r="AC242" s="91" t="s">
        <v>157</v>
      </c>
      <c r="AD242" s="91"/>
      <c r="AE242" s="91"/>
      <c r="AF242" s="91"/>
      <c r="AG242" s="91"/>
      <c r="AH242" s="91"/>
      <c r="AI242" s="92" t="s">
        <v>158</v>
      </c>
      <c r="AJ242" s="92"/>
      <c r="AK242" s="92"/>
      <c r="AL242" s="92"/>
      <c r="AM242" s="92"/>
      <c r="AN242" s="92"/>
      <c r="AO242" s="92"/>
      <c r="AP242" s="92"/>
      <c r="AQ242" s="92"/>
      <c r="AR242" s="92"/>
      <c r="AS242" s="92"/>
      <c r="AT242" s="93"/>
      <c r="AU242" s="14"/>
    </row>
    <row r="243" spans="4:47" s="6" customFormat="1" ht="10" customHeight="1">
      <c r="D243" s="10"/>
      <c r="E243" s="15"/>
      <c r="F243" s="91"/>
      <c r="G243" s="91"/>
      <c r="H243" s="91"/>
      <c r="I243" s="91"/>
      <c r="J243" s="91"/>
      <c r="K243" s="91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3"/>
      <c r="X243" s="14"/>
      <c r="AA243" s="10"/>
      <c r="AB243" s="15"/>
      <c r="AC243" s="91"/>
      <c r="AD243" s="91"/>
      <c r="AE243" s="91"/>
      <c r="AF243" s="91"/>
      <c r="AG243" s="91"/>
      <c r="AH243" s="91"/>
      <c r="AI243" s="92"/>
      <c r="AJ243" s="92"/>
      <c r="AK243" s="92"/>
      <c r="AL243" s="92"/>
      <c r="AM243" s="92"/>
      <c r="AN243" s="92"/>
      <c r="AO243" s="92"/>
      <c r="AP243" s="92"/>
      <c r="AQ243" s="92"/>
      <c r="AR243" s="92"/>
      <c r="AS243" s="92"/>
      <c r="AT243" s="93"/>
      <c r="AU243" s="14"/>
    </row>
    <row r="244" spans="4:47" s="6" customFormat="1" ht="10" customHeight="1">
      <c r="D244" s="10"/>
      <c r="E244" s="15"/>
      <c r="F244" s="91" t="s">
        <v>159</v>
      </c>
      <c r="G244" s="91"/>
      <c r="H244" s="91"/>
      <c r="I244" s="91"/>
      <c r="J244" s="91"/>
      <c r="K244" s="91"/>
      <c r="L244" s="89" t="s">
        <v>160</v>
      </c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90"/>
      <c r="X244" s="14"/>
      <c r="AA244" s="10"/>
      <c r="AB244" s="15"/>
      <c r="AC244" s="91" t="s">
        <v>159</v>
      </c>
      <c r="AD244" s="91"/>
      <c r="AE244" s="91"/>
      <c r="AF244" s="91"/>
      <c r="AG244" s="91"/>
      <c r="AH244" s="91"/>
      <c r="AI244" s="89" t="s">
        <v>271</v>
      </c>
      <c r="AJ244" s="89"/>
      <c r="AK244" s="89"/>
      <c r="AL244" s="89"/>
      <c r="AM244" s="89"/>
      <c r="AN244" s="89"/>
      <c r="AO244" s="89"/>
      <c r="AP244" s="89"/>
      <c r="AQ244" s="89"/>
      <c r="AR244" s="89"/>
      <c r="AS244" s="89"/>
      <c r="AT244" s="90"/>
      <c r="AU244" s="14"/>
    </row>
    <row r="245" spans="4:47" s="6" customFormat="1" ht="10" customHeight="1">
      <c r="D245" s="10"/>
      <c r="E245" s="15"/>
      <c r="F245" s="91"/>
      <c r="G245" s="91"/>
      <c r="H245" s="91"/>
      <c r="I245" s="91"/>
      <c r="J245" s="91"/>
      <c r="K245" s="91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90"/>
      <c r="X245" s="14"/>
      <c r="AA245" s="10"/>
      <c r="AB245" s="15"/>
      <c r="AC245" s="91"/>
      <c r="AD245" s="91"/>
      <c r="AE245" s="91"/>
      <c r="AF245" s="91"/>
      <c r="AG245" s="91"/>
      <c r="AH245" s="91"/>
      <c r="AI245" s="89"/>
      <c r="AJ245" s="89"/>
      <c r="AK245" s="89"/>
      <c r="AL245" s="89"/>
      <c r="AM245" s="89"/>
      <c r="AN245" s="89"/>
      <c r="AO245" s="89"/>
      <c r="AP245" s="89"/>
      <c r="AQ245" s="89"/>
      <c r="AR245" s="89"/>
      <c r="AS245" s="89"/>
      <c r="AT245" s="90"/>
      <c r="AU245" s="14"/>
    </row>
    <row r="246" spans="4:47" s="6" customFormat="1" ht="10" customHeight="1">
      <c r="D246" s="10"/>
      <c r="E246" s="15"/>
      <c r="F246" s="91"/>
      <c r="G246" s="91"/>
      <c r="H246" s="91"/>
      <c r="I246" s="91"/>
      <c r="J246" s="91"/>
      <c r="K246" s="91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90"/>
      <c r="X246" s="14"/>
      <c r="AA246" s="10"/>
      <c r="AB246" s="15"/>
      <c r="AC246" s="91"/>
      <c r="AD246" s="91"/>
      <c r="AE246" s="91"/>
      <c r="AF246" s="91"/>
      <c r="AG246" s="91"/>
      <c r="AH246" s="91"/>
      <c r="AI246" s="89"/>
      <c r="AJ246" s="89"/>
      <c r="AK246" s="89"/>
      <c r="AL246" s="89"/>
      <c r="AM246" s="89"/>
      <c r="AN246" s="89"/>
      <c r="AO246" s="89"/>
      <c r="AP246" s="89"/>
      <c r="AQ246" s="89"/>
      <c r="AR246" s="89"/>
      <c r="AS246" s="89"/>
      <c r="AT246" s="90"/>
      <c r="AU246" s="14"/>
    </row>
    <row r="247" spans="4:47" s="6" customFormat="1" ht="10" customHeight="1">
      <c r="D247" s="10"/>
      <c r="E247" s="15"/>
      <c r="F247" s="91" t="s">
        <v>161</v>
      </c>
      <c r="G247" s="91"/>
      <c r="H247" s="91"/>
      <c r="I247" s="91"/>
      <c r="J247" s="91"/>
      <c r="K247" s="91"/>
      <c r="L247" s="89" t="s">
        <v>269</v>
      </c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90"/>
      <c r="X247" s="14"/>
      <c r="AA247" s="10"/>
      <c r="AB247" s="15"/>
      <c r="AC247" s="91" t="s">
        <v>161</v>
      </c>
      <c r="AD247" s="91"/>
      <c r="AE247" s="91"/>
      <c r="AF247" s="91"/>
      <c r="AG247" s="91"/>
      <c r="AH247" s="91"/>
      <c r="AI247" s="89" t="s">
        <v>272</v>
      </c>
      <c r="AJ247" s="89"/>
      <c r="AK247" s="89"/>
      <c r="AL247" s="89"/>
      <c r="AM247" s="89"/>
      <c r="AN247" s="89"/>
      <c r="AO247" s="89"/>
      <c r="AP247" s="89"/>
      <c r="AQ247" s="89"/>
      <c r="AR247" s="89"/>
      <c r="AS247" s="89"/>
      <c r="AT247" s="90"/>
      <c r="AU247" s="14"/>
    </row>
    <row r="248" spans="4:47" s="6" customFormat="1" ht="10" customHeight="1">
      <c r="D248" s="10"/>
      <c r="E248" s="15"/>
      <c r="F248" s="91"/>
      <c r="G248" s="91"/>
      <c r="H248" s="91"/>
      <c r="I248" s="91"/>
      <c r="J248" s="91"/>
      <c r="K248" s="91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90"/>
      <c r="X248" s="14"/>
      <c r="AA248" s="10"/>
      <c r="AB248" s="15"/>
      <c r="AC248" s="91"/>
      <c r="AD248" s="91"/>
      <c r="AE248" s="91"/>
      <c r="AF248" s="91"/>
      <c r="AG248" s="91"/>
      <c r="AH248" s="91"/>
      <c r="AI248" s="89"/>
      <c r="AJ248" s="89"/>
      <c r="AK248" s="89"/>
      <c r="AL248" s="89"/>
      <c r="AM248" s="89"/>
      <c r="AN248" s="89"/>
      <c r="AO248" s="89"/>
      <c r="AP248" s="89"/>
      <c r="AQ248" s="89"/>
      <c r="AR248" s="89"/>
      <c r="AS248" s="89"/>
      <c r="AT248" s="90"/>
      <c r="AU248" s="14"/>
    </row>
    <row r="249" spans="4:47" s="6" customFormat="1" ht="10" customHeight="1">
      <c r="D249" s="10"/>
      <c r="E249" s="15"/>
      <c r="F249" s="91"/>
      <c r="G249" s="91"/>
      <c r="H249" s="91"/>
      <c r="I249" s="91"/>
      <c r="J249" s="91"/>
      <c r="K249" s="91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90"/>
      <c r="X249" s="14"/>
      <c r="AA249" s="10"/>
      <c r="AB249" s="15"/>
      <c r="AC249" s="91"/>
      <c r="AD249" s="91"/>
      <c r="AE249" s="91"/>
      <c r="AF249" s="91"/>
      <c r="AG249" s="91"/>
      <c r="AH249" s="91"/>
      <c r="AI249" s="89"/>
      <c r="AJ249" s="89"/>
      <c r="AK249" s="89"/>
      <c r="AL249" s="89"/>
      <c r="AM249" s="89"/>
      <c r="AN249" s="89"/>
      <c r="AO249" s="89"/>
      <c r="AP249" s="89"/>
      <c r="AQ249" s="89"/>
      <c r="AR249" s="89"/>
      <c r="AS249" s="89"/>
      <c r="AT249" s="90"/>
      <c r="AU249" s="14"/>
    </row>
    <row r="250" spans="4:47" s="6" customFormat="1" ht="10" customHeight="1">
      <c r="D250" s="10"/>
      <c r="E250" s="15"/>
      <c r="F250" s="91" t="s">
        <v>162</v>
      </c>
      <c r="G250" s="91"/>
      <c r="H250" s="91"/>
      <c r="I250" s="91"/>
      <c r="J250" s="91"/>
      <c r="K250" s="91"/>
      <c r="L250" s="92">
        <v>2</v>
      </c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3"/>
      <c r="X250" s="14"/>
      <c r="AA250" s="10"/>
      <c r="AB250" s="15"/>
      <c r="AC250" s="91" t="s">
        <v>162</v>
      </c>
      <c r="AD250" s="91"/>
      <c r="AE250" s="91"/>
      <c r="AF250" s="91"/>
      <c r="AG250" s="91"/>
      <c r="AH250" s="91"/>
      <c r="AI250" s="92">
        <v>3</v>
      </c>
      <c r="AJ250" s="92"/>
      <c r="AK250" s="92"/>
      <c r="AL250" s="92"/>
      <c r="AM250" s="92"/>
      <c r="AN250" s="92"/>
      <c r="AO250" s="92"/>
      <c r="AP250" s="92"/>
      <c r="AQ250" s="92"/>
      <c r="AR250" s="92"/>
      <c r="AS250" s="92"/>
      <c r="AT250" s="93"/>
      <c r="AU250" s="14"/>
    </row>
    <row r="251" spans="4:47" s="6" customFormat="1" ht="10" customHeight="1">
      <c r="D251" s="10"/>
      <c r="E251" s="15"/>
      <c r="F251" s="91"/>
      <c r="G251" s="91"/>
      <c r="H251" s="91"/>
      <c r="I251" s="91"/>
      <c r="J251" s="91"/>
      <c r="K251" s="91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3"/>
      <c r="X251" s="14"/>
      <c r="AA251" s="10"/>
      <c r="AB251" s="15"/>
      <c r="AC251" s="91"/>
      <c r="AD251" s="91"/>
      <c r="AE251" s="91"/>
      <c r="AF251" s="91"/>
      <c r="AG251" s="91"/>
      <c r="AH251" s="91"/>
      <c r="AI251" s="92"/>
      <c r="AJ251" s="92"/>
      <c r="AK251" s="92"/>
      <c r="AL251" s="92"/>
      <c r="AM251" s="92"/>
      <c r="AN251" s="92"/>
      <c r="AO251" s="92"/>
      <c r="AP251" s="92"/>
      <c r="AQ251" s="92"/>
      <c r="AR251" s="92"/>
      <c r="AS251" s="92"/>
      <c r="AT251" s="93"/>
      <c r="AU251" s="14"/>
    </row>
    <row r="252" spans="4:47" s="6" customFormat="1" ht="10" customHeight="1">
      <c r="D252" s="10"/>
      <c r="E252" s="15"/>
      <c r="F252" s="91" t="s">
        <v>163</v>
      </c>
      <c r="G252" s="91"/>
      <c r="H252" s="91"/>
      <c r="I252" s="91"/>
      <c r="J252" s="91"/>
      <c r="K252" s="91"/>
      <c r="L252" s="95" t="s">
        <v>270</v>
      </c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7"/>
      <c r="X252" s="14"/>
      <c r="AA252" s="10"/>
      <c r="AB252" s="15"/>
      <c r="AC252" s="91" t="s">
        <v>163</v>
      </c>
      <c r="AD252" s="91"/>
      <c r="AE252" s="91"/>
      <c r="AF252" s="91"/>
      <c r="AG252" s="91"/>
      <c r="AH252" s="91"/>
      <c r="AI252" s="95" t="s">
        <v>273</v>
      </c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7"/>
      <c r="AU252" s="14"/>
    </row>
    <row r="253" spans="4:47" s="6" customFormat="1" ht="10" customHeight="1">
      <c r="D253" s="10"/>
      <c r="E253" s="15"/>
      <c r="F253" s="91"/>
      <c r="G253" s="91"/>
      <c r="H253" s="91"/>
      <c r="I253" s="91"/>
      <c r="J253" s="91"/>
      <c r="K253" s="91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7"/>
      <c r="X253" s="14"/>
      <c r="AA253" s="10"/>
      <c r="AB253" s="15"/>
      <c r="AC253" s="91"/>
      <c r="AD253" s="91"/>
      <c r="AE253" s="91"/>
      <c r="AF253" s="91"/>
      <c r="AG253" s="91"/>
      <c r="AH253" s="91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7"/>
      <c r="AU253" s="14"/>
    </row>
    <row r="254" spans="4:47" s="6" customFormat="1" ht="10" customHeight="1">
      <c r="D254" s="10"/>
      <c r="E254" s="15"/>
      <c r="F254" s="94" t="s">
        <v>164</v>
      </c>
      <c r="G254" s="94"/>
      <c r="H254" s="94"/>
      <c r="I254" s="94"/>
      <c r="J254" s="94"/>
      <c r="K254" s="94"/>
      <c r="L254" s="92" t="s">
        <v>165</v>
      </c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3"/>
      <c r="X254" s="14"/>
      <c r="AA254" s="10"/>
      <c r="AB254" s="15"/>
      <c r="AC254" s="94" t="s">
        <v>164</v>
      </c>
      <c r="AD254" s="94"/>
      <c r="AE254" s="94"/>
      <c r="AF254" s="94"/>
      <c r="AG254" s="94"/>
      <c r="AH254" s="94"/>
      <c r="AI254" s="92" t="s">
        <v>165</v>
      </c>
      <c r="AJ254" s="92"/>
      <c r="AK254" s="92"/>
      <c r="AL254" s="92"/>
      <c r="AM254" s="92"/>
      <c r="AN254" s="92"/>
      <c r="AO254" s="92"/>
      <c r="AP254" s="92"/>
      <c r="AQ254" s="92"/>
      <c r="AR254" s="92"/>
      <c r="AS254" s="92"/>
      <c r="AT254" s="93"/>
      <c r="AU254" s="14"/>
    </row>
    <row r="255" spans="4:47" s="6" customFormat="1" ht="10" customHeight="1">
      <c r="D255" s="10"/>
      <c r="E255" s="15"/>
      <c r="F255" s="94"/>
      <c r="G255" s="94"/>
      <c r="H255" s="94"/>
      <c r="I255" s="94"/>
      <c r="J255" s="94"/>
      <c r="K255" s="94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3"/>
      <c r="X255" s="14"/>
      <c r="AA255" s="10"/>
      <c r="AB255" s="15"/>
      <c r="AC255" s="94"/>
      <c r="AD255" s="94"/>
      <c r="AE255" s="94"/>
      <c r="AF255" s="94"/>
      <c r="AG255" s="94"/>
      <c r="AH255" s="94"/>
      <c r="AI255" s="92"/>
      <c r="AJ255" s="92"/>
      <c r="AK255" s="92"/>
      <c r="AL255" s="92"/>
      <c r="AM255" s="92"/>
      <c r="AN255" s="92"/>
      <c r="AO255" s="92"/>
      <c r="AP255" s="92"/>
      <c r="AQ255" s="92"/>
      <c r="AR255" s="92"/>
      <c r="AS255" s="92"/>
      <c r="AT255" s="93"/>
      <c r="AU255" s="14"/>
    </row>
    <row r="256" spans="4:47" s="6" customFormat="1" ht="10" customHeight="1">
      <c r="D256" s="10"/>
      <c r="E256" s="15"/>
      <c r="F256" s="91" t="s">
        <v>166</v>
      </c>
      <c r="G256" s="91"/>
      <c r="H256" s="91"/>
      <c r="I256" s="91"/>
      <c r="J256" s="91"/>
      <c r="K256" s="91"/>
      <c r="L256" s="100" t="s">
        <v>167</v>
      </c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1"/>
      <c r="X256" s="14"/>
      <c r="AA256" s="10"/>
      <c r="AB256" s="15"/>
      <c r="AC256" s="91" t="s">
        <v>166</v>
      </c>
      <c r="AD256" s="91"/>
      <c r="AE256" s="91"/>
      <c r="AF256" s="91"/>
      <c r="AG256" s="91"/>
      <c r="AH256" s="91"/>
      <c r="AI256" s="100" t="s">
        <v>274</v>
      </c>
      <c r="AJ256" s="100"/>
      <c r="AK256" s="100"/>
      <c r="AL256" s="100"/>
      <c r="AM256" s="100"/>
      <c r="AN256" s="100"/>
      <c r="AO256" s="100"/>
      <c r="AP256" s="100"/>
      <c r="AQ256" s="100"/>
      <c r="AR256" s="100"/>
      <c r="AS256" s="100"/>
      <c r="AT256" s="101"/>
      <c r="AU256" s="14"/>
    </row>
    <row r="257" spans="4:47" s="6" customFormat="1" ht="10" customHeight="1">
      <c r="D257" s="10"/>
      <c r="E257" s="15"/>
      <c r="F257" s="91"/>
      <c r="G257" s="91"/>
      <c r="H257" s="91"/>
      <c r="I257" s="91"/>
      <c r="J257" s="91"/>
      <c r="K257" s="91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1"/>
      <c r="X257" s="14"/>
      <c r="AA257" s="10"/>
      <c r="AB257" s="15"/>
      <c r="AC257" s="91"/>
      <c r="AD257" s="91"/>
      <c r="AE257" s="91"/>
      <c r="AF257" s="91"/>
      <c r="AG257" s="91"/>
      <c r="AH257" s="91"/>
      <c r="AI257" s="100"/>
      <c r="AJ257" s="100"/>
      <c r="AK257" s="100"/>
      <c r="AL257" s="100"/>
      <c r="AM257" s="100"/>
      <c r="AN257" s="100"/>
      <c r="AO257" s="100"/>
      <c r="AP257" s="100"/>
      <c r="AQ257" s="100"/>
      <c r="AR257" s="100"/>
      <c r="AS257" s="100"/>
      <c r="AT257" s="101"/>
      <c r="AU257" s="14"/>
    </row>
    <row r="258" spans="4:47" s="6" customFormat="1" ht="10" customHeight="1">
      <c r="D258" s="10"/>
      <c r="E258" s="98" t="s">
        <v>168</v>
      </c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9"/>
      <c r="X258" s="14"/>
      <c r="AA258" s="10"/>
      <c r="AB258" s="98" t="s">
        <v>168</v>
      </c>
      <c r="AC258" s="94"/>
      <c r="AD258" s="94"/>
      <c r="AE258" s="94"/>
      <c r="AF258" s="94"/>
      <c r="AG258" s="94"/>
      <c r="AH258" s="94"/>
      <c r="AI258" s="94"/>
      <c r="AJ258" s="94"/>
      <c r="AK258" s="94"/>
      <c r="AL258" s="94"/>
      <c r="AM258" s="94"/>
      <c r="AN258" s="94"/>
      <c r="AO258" s="94"/>
      <c r="AP258" s="94"/>
      <c r="AQ258" s="94"/>
      <c r="AR258" s="94"/>
      <c r="AS258" s="94"/>
      <c r="AT258" s="99"/>
      <c r="AU258" s="14"/>
    </row>
    <row r="259" spans="4:47" s="6" customFormat="1" ht="10" customHeight="1">
      <c r="D259" s="10"/>
      <c r="E259" s="98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9"/>
      <c r="X259" s="14"/>
      <c r="AA259" s="10"/>
      <c r="AB259" s="98"/>
      <c r="AC259" s="94"/>
      <c r="AD259" s="94"/>
      <c r="AE259" s="94"/>
      <c r="AF259" s="94"/>
      <c r="AG259" s="94"/>
      <c r="AH259" s="94"/>
      <c r="AI259" s="94"/>
      <c r="AJ259" s="94"/>
      <c r="AK259" s="94"/>
      <c r="AL259" s="94"/>
      <c r="AM259" s="94"/>
      <c r="AN259" s="94"/>
      <c r="AO259" s="94"/>
      <c r="AP259" s="94"/>
      <c r="AQ259" s="94"/>
      <c r="AR259" s="94"/>
      <c r="AS259" s="94"/>
      <c r="AT259" s="99"/>
      <c r="AU259" s="14"/>
    </row>
    <row r="260" spans="4:47" s="6" customFormat="1" ht="10" customHeight="1" thickBot="1">
      <c r="D260" s="10"/>
      <c r="E260" s="17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9"/>
      <c r="X260" s="14"/>
      <c r="AA260" s="10"/>
      <c r="AB260" s="17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9"/>
      <c r="AU260" s="14"/>
    </row>
    <row r="261" spans="4:47" s="6" customFormat="1" ht="10" customHeight="1" thickTop="1">
      <c r="D261" s="20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2"/>
      <c r="AA261" s="20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2"/>
    </row>
    <row r="262" spans="4:47" s="6" customFormat="1" ht="10" customHeight="1"/>
    <row r="263" spans="4:47" s="6" customFormat="1" ht="10" customHeight="1" thickBot="1">
      <c r="D263" s="7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9"/>
      <c r="AA263" s="7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9"/>
    </row>
    <row r="264" spans="4:47" s="6" customFormat="1" ht="10" customHeight="1" thickTop="1">
      <c r="D264" s="10"/>
      <c r="E264" s="11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3"/>
      <c r="X264" s="14"/>
      <c r="AA264" s="10"/>
      <c r="AB264" s="11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3"/>
      <c r="AU264" s="14"/>
    </row>
    <row r="265" spans="4:47" s="6" customFormat="1" ht="10" customHeight="1">
      <c r="D265" s="10"/>
      <c r="E265" s="15"/>
      <c r="W265" s="16"/>
      <c r="X265" s="14"/>
      <c r="AA265" s="10"/>
      <c r="AB265" s="15"/>
      <c r="AT265" s="16"/>
      <c r="AU265" s="14"/>
    </row>
    <row r="266" spans="4:47" s="6" customFormat="1" ht="10" customHeight="1">
      <c r="D266" s="10"/>
      <c r="E266" s="15"/>
      <c r="W266" s="16"/>
      <c r="X266" s="14"/>
      <c r="AA266" s="10"/>
      <c r="AB266" s="15"/>
      <c r="AT266" s="16"/>
      <c r="AU266" s="14"/>
    </row>
    <row r="267" spans="4:47" s="6" customFormat="1" ht="10" customHeight="1">
      <c r="D267" s="10"/>
      <c r="E267" s="15"/>
      <c r="W267" s="16"/>
      <c r="X267" s="14"/>
      <c r="AA267" s="10"/>
      <c r="AB267" s="15"/>
      <c r="AT267" s="16"/>
      <c r="AU267" s="14"/>
    </row>
    <row r="268" spans="4:47" s="6" customFormat="1" ht="10" customHeight="1">
      <c r="D268" s="10"/>
      <c r="E268" s="15"/>
      <c r="W268" s="16"/>
      <c r="X268" s="14"/>
      <c r="AA268" s="10"/>
      <c r="AB268" s="15"/>
      <c r="AT268" s="16"/>
      <c r="AU268" s="14"/>
    </row>
    <row r="269" spans="4:47" s="6" customFormat="1" ht="10" customHeight="1">
      <c r="D269" s="10"/>
      <c r="E269" s="86" t="s">
        <v>156</v>
      </c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8"/>
      <c r="X269" s="14"/>
      <c r="AA269" s="10"/>
      <c r="AB269" s="86" t="s">
        <v>156</v>
      </c>
      <c r="AC269" s="87"/>
      <c r="AD269" s="87"/>
      <c r="AE269" s="87"/>
      <c r="AF269" s="87"/>
      <c r="AG269" s="87"/>
      <c r="AH269" s="87"/>
      <c r="AI269" s="87"/>
      <c r="AJ269" s="87"/>
      <c r="AK269" s="87"/>
      <c r="AL269" s="87"/>
      <c r="AM269" s="87"/>
      <c r="AN269" s="87"/>
      <c r="AO269" s="87"/>
      <c r="AP269" s="87"/>
      <c r="AQ269" s="87"/>
      <c r="AR269" s="87"/>
      <c r="AS269" s="87"/>
      <c r="AT269" s="88"/>
      <c r="AU269" s="14"/>
    </row>
    <row r="270" spans="4:47" s="6" customFormat="1" ht="10" customHeight="1">
      <c r="D270" s="10"/>
      <c r="E270" s="86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8"/>
      <c r="X270" s="14"/>
      <c r="AA270" s="10"/>
      <c r="AB270" s="86"/>
      <c r="AC270" s="87"/>
      <c r="AD270" s="87"/>
      <c r="AE270" s="87"/>
      <c r="AF270" s="87"/>
      <c r="AG270" s="87"/>
      <c r="AH270" s="87"/>
      <c r="AI270" s="87"/>
      <c r="AJ270" s="87"/>
      <c r="AK270" s="87"/>
      <c r="AL270" s="87"/>
      <c r="AM270" s="87"/>
      <c r="AN270" s="87"/>
      <c r="AO270" s="87"/>
      <c r="AP270" s="87"/>
      <c r="AQ270" s="87"/>
      <c r="AR270" s="87"/>
      <c r="AS270" s="87"/>
      <c r="AT270" s="88"/>
      <c r="AU270" s="14"/>
    </row>
    <row r="271" spans="4:47" s="6" customFormat="1" ht="10" customHeight="1">
      <c r="D271" s="10"/>
      <c r="E271" s="15"/>
      <c r="F271" s="91" t="s">
        <v>157</v>
      </c>
      <c r="G271" s="91"/>
      <c r="H271" s="91"/>
      <c r="I271" s="91"/>
      <c r="J271" s="91"/>
      <c r="K271" s="91"/>
      <c r="L271" s="92" t="s">
        <v>158</v>
      </c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3"/>
      <c r="X271" s="14"/>
      <c r="AA271" s="10"/>
      <c r="AB271" s="15"/>
      <c r="AC271" s="91" t="s">
        <v>157</v>
      </c>
      <c r="AD271" s="91"/>
      <c r="AE271" s="91"/>
      <c r="AF271" s="91"/>
      <c r="AG271" s="91"/>
      <c r="AH271" s="91"/>
      <c r="AI271" s="92" t="s">
        <v>158</v>
      </c>
      <c r="AJ271" s="92"/>
      <c r="AK271" s="92"/>
      <c r="AL271" s="92"/>
      <c r="AM271" s="92"/>
      <c r="AN271" s="92"/>
      <c r="AO271" s="92"/>
      <c r="AP271" s="92"/>
      <c r="AQ271" s="92"/>
      <c r="AR271" s="92"/>
      <c r="AS271" s="92"/>
      <c r="AT271" s="93"/>
      <c r="AU271" s="14"/>
    </row>
    <row r="272" spans="4:47" s="6" customFormat="1" ht="10" customHeight="1">
      <c r="D272" s="10"/>
      <c r="E272" s="15"/>
      <c r="F272" s="91"/>
      <c r="G272" s="91"/>
      <c r="H272" s="91"/>
      <c r="I272" s="91"/>
      <c r="J272" s="91"/>
      <c r="K272" s="91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3"/>
      <c r="X272" s="14"/>
      <c r="AA272" s="10"/>
      <c r="AB272" s="15"/>
      <c r="AC272" s="91"/>
      <c r="AD272" s="91"/>
      <c r="AE272" s="91"/>
      <c r="AF272" s="91"/>
      <c r="AG272" s="91"/>
      <c r="AH272" s="91"/>
      <c r="AI272" s="92"/>
      <c r="AJ272" s="92"/>
      <c r="AK272" s="92"/>
      <c r="AL272" s="92"/>
      <c r="AM272" s="92"/>
      <c r="AN272" s="92"/>
      <c r="AO272" s="92"/>
      <c r="AP272" s="92"/>
      <c r="AQ272" s="92"/>
      <c r="AR272" s="92"/>
      <c r="AS272" s="92"/>
      <c r="AT272" s="93"/>
      <c r="AU272" s="14"/>
    </row>
    <row r="273" spans="4:47" s="6" customFormat="1" ht="10" customHeight="1">
      <c r="D273" s="10"/>
      <c r="E273" s="15"/>
      <c r="F273" s="91" t="s">
        <v>159</v>
      </c>
      <c r="G273" s="91"/>
      <c r="H273" s="91"/>
      <c r="I273" s="91"/>
      <c r="J273" s="91"/>
      <c r="K273" s="91"/>
      <c r="L273" s="89" t="s">
        <v>275</v>
      </c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90"/>
      <c r="X273" s="14"/>
      <c r="AA273" s="10"/>
      <c r="AB273" s="15"/>
      <c r="AC273" s="91" t="s">
        <v>159</v>
      </c>
      <c r="AD273" s="91"/>
      <c r="AE273" s="91"/>
      <c r="AF273" s="91"/>
      <c r="AG273" s="91"/>
      <c r="AH273" s="91"/>
      <c r="AI273" s="89" t="s">
        <v>178</v>
      </c>
      <c r="AJ273" s="89"/>
      <c r="AK273" s="89"/>
      <c r="AL273" s="89"/>
      <c r="AM273" s="89"/>
      <c r="AN273" s="89"/>
      <c r="AO273" s="89"/>
      <c r="AP273" s="89"/>
      <c r="AQ273" s="89"/>
      <c r="AR273" s="89"/>
      <c r="AS273" s="89"/>
      <c r="AT273" s="90"/>
      <c r="AU273" s="14"/>
    </row>
    <row r="274" spans="4:47" s="6" customFormat="1" ht="10" customHeight="1">
      <c r="D274" s="10"/>
      <c r="E274" s="15"/>
      <c r="F274" s="91"/>
      <c r="G274" s="91"/>
      <c r="H274" s="91"/>
      <c r="I274" s="91"/>
      <c r="J274" s="91"/>
      <c r="K274" s="91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90"/>
      <c r="X274" s="14"/>
      <c r="AA274" s="10"/>
      <c r="AB274" s="15"/>
      <c r="AC274" s="91"/>
      <c r="AD274" s="91"/>
      <c r="AE274" s="91"/>
      <c r="AF274" s="91"/>
      <c r="AG274" s="91"/>
      <c r="AH274" s="91"/>
      <c r="AI274" s="89"/>
      <c r="AJ274" s="89"/>
      <c r="AK274" s="89"/>
      <c r="AL274" s="89"/>
      <c r="AM274" s="89"/>
      <c r="AN274" s="89"/>
      <c r="AO274" s="89"/>
      <c r="AP274" s="89"/>
      <c r="AQ274" s="89"/>
      <c r="AR274" s="89"/>
      <c r="AS274" s="89"/>
      <c r="AT274" s="90"/>
      <c r="AU274" s="14"/>
    </row>
    <row r="275" spans="4:47" s="6" customFormat="1" ht="10" customHeight="1">
      <c r="D275" s="10"/>
      <c r="E275" s="15"/>
      <c r="F275" s="91"/>
      <c r="G275" s="91"/>
      <c r="H275" s="91"/>
      <c r="I275" s="91"/>
      <c r="J275" s="91"/>
      <c r="K275" s="91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90"/>
      <c r="X275" s="14"/>
      <c r="AA275" s="10"/>
      <c r="AB275" s="15"/>
      <c r="AC275" s="91"/>
      <c r="AD275" s="91"/>
      <c r="AE275" s="91"/>
      <c r="AF275" s="91"/>
      <c r="AG275" s="91"/>
      <c r="AH275" s="91"/>
      <c r="AI275" s="89"/>
      <c r="AJ275" s="89"/>
      <c r="AK275" s="89"/>
      <c r="AL275" s="89"/>
      <c r="AM275" s="89"/>
      <c r="AN275" s="89"/>
      <c r="AO275" s="89"/>
      <c r="AP275" s="89"/>
      <c r="AQ275" s="89"/>
      <c r="AR275" s="89"/>
      <c r="AS275" s="89"/>
      <c r="AT275" s="90"/>
      <c r="AU275" s="14"/>
    </row>
    <row r="276" spans="4:47" s="6" customFormat="1" ht="10" customHeight="1">
      <c r="D276" s="10"/>
      <c r="E276" s="15"/>
      <c r="F276" s="91" t="s">
        <v>161</v>
      </c>
      <c r="G276" s="91"/>
      <c r="H276" s="91"/>
      <c r="I276" s="91"/>
      <c r="J276" s="91"/>
      <c r="K276" s="91"/>
      <c r="L276" s="89" t="s">
        <v>276</v>
      </c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90"/>
      <c r="X276" s="14"/>
      <c r="AA276" s="10"/>
      <c r="AB276" s="15"/>
      <c r="AC276" s="91" t="s">
        <v>161</v>
      </c>
      <c r="AD276" s="91"/>
      <c r="AE276" s="91"/>
      <c r="AF276" s="91"/>
      <c r="AG276" s="91"/>
      <c r="AH276" s="91"/>
      <c r="AI276" s="89" t="s">
        <v>278</v>
      </c>
      <c r="AJ276" s="89"/>
      <c r="AK276" s="89"/>
      <c r="AL276" s="89"/>
      <c r="AM276" s="89"/>
      <c r="AN276" s="89"/>
      <c r="AO276" s="89"/>
      <c r="AP276" s="89"/>
      <c r="AQ276" s="89"/>
      <c r="AR276" s="89"/>
      <c r="AS276" s="89"/>
      <c r="AT276" s="90"/>
      <c r="AU276" s="14"/>
    </row>
    <row r="277" spans="4:47" s="6" customFormat="1" ht="10" customHeight="1">
      <c r="D277" s="10"/>
      <c r="E277" s="15"/>
      <c r="F277" s="91"/>
      <c r="G277" s="91"/>
      <c r="H277" s="91"/>
      <c r="I277" s="91"/>
      <c r="J277" s="91"/>
      <c r="K277" s="91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90"/>
      <c r="X277" s="14"/>
      <c r="AA277" s="10"/>
      <c r="AB277" s="15"/>
      <c r="AC277" s="91"/>
      <c r="AD277" s="91"/>
      <c r="AE277" s="91"/>
      <c r="AF277" s="91"/>
      <c r="AG277" s="91"/>
      <c r="AH277" s="91"/>
      <c r="AI277" s="89"/>
      <c r="AJ277" s="89"/>
      <c r="AK277" s="89"/>
      <c r="AL277" s="89"/>
      <c r="AM277" s="89"/>
      <c r="AN277" s="89"/>
      <c r="AO277" s="89"/>
      <c r="AP277" s="89"/>
      <c r="AQ277" s="89"/>
      <c r="AR277" s="89"/>
      <c r="AS277" s="89"/>
      <c r="AT277" s="90"/>
      <c r="AU277" s="14"/>
    </row>
    <row r="278" spans="4:47" s="6" customFormat="1" ht="10" customHeight="1">
      <c r="D278" s="10"/>
      <c r="E278" s="15"/>
      <c r="F278" s="91"/>
      <c r="G278" s="91"/>
      <c r="H278" s="91"/>
      <c r="I278" s="91"/>
      <c r="J278" s="91"/>
      <c r="K278" s="91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90"/>
      <c r="X278" s="14"/>
      <c r="AA278" s="10"/>
      <c r="AB278" s="15"/>
      <c r="AC278" s="91"/>
      <c r="AD278" s="91"/>
      <c r="AE278" s="91"/>
      <c r="AF278" s="91"/>
      <c r="AG278" s="91"/>
      <c r="AH278" s="91"/>
      <c r="AI278" s="89"/>
      <c r="AJ278" s="89"/>
      <c r="AK278" s="89"/>
      <c r="AL278" s="89"/>
      <c r="AM278" s="89"/>
      <c r="AN278" s="89"/>
      <c r="AO278" s="89"/>
      <c r="AP278" s="89"/>
      <c r="AQ278" s="89"/>
      <c r="AR278" s="89"/>
      <c r="AS278" s="89"/>
      <c r="AT278" s="90"/>
      <c r="AU278" s="14"/>
    </row>
    <row r="279" spans="4:47" s="6" customFormat="1" ht="10" customHeight="1">
      <c r="D279" s="10"/>
      <c r="E279" s="15"/>
      <c r="F279" s="91" t="s">
        <v>162</v>
      </c>
      <c r="G279" s="91"/>
      <c r="H279" s="91"/>
      <c r="I279" s="91"/>
      <c r="J279" s="91"/>
      <c r="K279" s="91"/>
      <c r="L279" s="92">
        <v>2</v>
      </c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3"/>
      <c r="X279" s="14"/>
      <c r="AA279" s="10"/>
      <c r="AB279" s="15"/>
      <c r="AC279" s="91" t="s">
        <v>162</v>
      </c>
      <c r="AD279" s="91"/>
      <c r="AE279" s="91"/>
      <c r="AF279" s="91"/>
      <c r="AG279" s="91"/>
      <c r="AH279" s="91"/>
      <c r="AI279" s="92">
        <v>1</v>
      </c>
      <c r="AJ279" s="92"/>
      <c r="AK279" s="92"/>
      <c r="AL279" s="92"/>
      <c r="AM279" s="92"/>
      <c r="AN279" s="92"/>
      <c r="AO279" s="92"/>
      <c r="AP279" s="92"/>
      <c r="AQ279" s="92"/>
      <c r="AR279" s="92"/>
      <c r="AS279" s="92"/>
      <c r="AT279" s="93"/>
      <c r="AU279" s="14"/>
    </row>
    <row r="280" spans="4:47" s="6" customFormat="1" ht="10" customHeight="1">
      <c r="D280" s="10"/>
      <c r="E280" s="15"/>
      <c r="F280" s="91"/>
      <c r="G280" s="91"/>
      <c r="H280" s="91"/>
      <c r="I280" s="91"/>
      <c r="J280" s="91"/>
      <c r="K280" s="91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3"/>
      <c r="X280" s="14"/>
      <c r="AA280" s="10"/>
      <c r="AB280" s="15"/>
      <c r="AC280" s="91"/>
      <c r="AD280" s="91"/>
      <c r="AE280" s="91"/>
      <c r="AF280" s="91"/>
      <c r="AG280" s="91"/>
      <c r="AH280" s="91"/>
      <c r="AI280" s="92"/>
      <c r="AJ280" s="92"/>
      <c r="AK280" s="92"/>
      <c r="AL280" s="92"/>
      <c r="AM280" s="92"/>
      <c r="AN280" s="92"/>
      <c r="AO280" s="92"/>
      <c r="AP280" s="92"/>
      <c r="AQ280" s="92"/>
      <c r="AR280" s="92"/>
      <c r="AS280" s="92"/>
      <c r="AT280" s="93"/>
      <c r="AU280" s="14"/>
    </row>
    <row r="281" spans="4:47" s="6" customFormat="1" ht="10" customHeight="1">
      <c r="D281" s="10"/>
      <c r="E281" s="15"/>
      <c r="F281" s="91" t="s">
        <v>163</v>
      </c>
      <c r="G281" s="91"/>
      <c r="H281" s="91"/>
      <c r="I281" s="91"/>
      <c r="J281" s="91"/>
      <c r="K281" s="91"/>
      <c r="L281" s="95" t="s">
        <v>240</v>
      </c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7"/>
      <c r="X281" s="14"/>
      <c r="AA281" s="10"/>
      <c r="AB281" s="15"/>
      <c r="AC281" s="91" t="s">
        <v>163</v>
      </c>
      <c r="AD281" s="91"/>
      <c r="AE281" s="91"/>
      <c r="AF281" s="91"/>
      <c r="AG281" s="91"/>
      <c r="AH281" s="91"/>
      <c r="AI281" s="95" t="s">
        <v>240</v>
      </c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7"/>
      <c r="AU281" s="14"/>
    </row>
    <row r="282" spans="4:47" s="6" customFormat="1" ht="10" customHeight="1">
      <c r="D282" s="10"/>
      <c r="E282" s="15"/>
      <c r="F282" s="91"/>
      <c r="G282" s="91"/>
      <c r="H282" s="91"/>
      <c r="I282" s="91"/>
      <c r="J282" s="91"/>
      <c r="K282" s="91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7"/>
      <c r="X282" s="14"/>
      <c r="AA282" s="10"/>
      <c r="AB282" s="15"/>
      <c r="AC282" s="91"/>
      <c r="AD282" s="91"/>
      <c r="AE282" s="91"/>
      <c r="AF282" s="91"/>
      <c r="AG282" s="91"/>
      <c r="AH282" s="91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7"/>
      <c r="AU282" s="14"/>
    </row>
    <row r="283" spans="4:47" s="6" customFormat="1" ht="10" customHeight="1">
      <c r="D283" s="10"/>
      <c r="E283" s="15"/>
      <c r="F283" s="94" t="s">
        <v>164</v>
      </c>
      <c r="G283" s="94"/>
      <c r="H283" s="94"/>
      <c r="I283" s="94"/>
      <c r="J283" s="94"/>
      <c r="K283" s="94"/>
      <c r="L283" s="92" t="s">
        <v>165</v>
      </c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3"/>
      <c r="X283" s="14"/>
      <c r="AA283" s="10"/>
      <c r="AB283" s="15"/>
      <c r="AC283" s="94" t="s">
        <v>164</v>
      </c>
      <c r="AD283" s="94"/>
      <c r="AE283" s="94"/>
      <c r="AF283" s="94"/>
      <c r="AG283" s="94"/>
      <c r="AH283" s="94"/>
      <c r="AI283" s="92" t="s">
        <v>165</v>
      </c>
      <c r="AJ283" s="92"/>
      <c r="AK283" s="92"/>
      <c r="AL283" s="92"/>
      <c r="AM283" s="92"/>
      <c r="AN283" s="92"/>
      <c r="AO283" s="92"/>
      <c r="AP283" s="92"/>
      <c r="AQ283" s="92"/>
      <c r="AR283" s="92"/>
      <c r="AS283" s="92"/>
      <c r="AT283" s="93"/>
      <c r="AU283" s="14"/>
    </row>
    <row r="284" spans="4:47" s="6" customFormat="1" ht="10" customHeight="1">
      <c r="D284" s="10"/>
      <c r="E284" s="15"/>
      <c r="F284" s="94"/>
      <c r="G284" s="94"/>
      <c r="H284" s="94"/>
      <c r="I284" s="94"/>
      <c r="J284" s="94"/>
      <c r="K284" s="94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3"/>
      <c r="X284" s="14"/>
      <c r="AA284" s="10"/>
      <c r="AB284" s="15"/>
      <c r="AC284" s="94"/>
      <c r="AD284" s="94"/>
      <c r="AE284" s="94"/>
      <c r="AF284" s="94"/>
      <c r="AG284" s="94"/>
      <c r="AH284" s="94"/>
      <c r="AI284" s="92"/>
      <c r="AJ284" s="92"/>
      <c r="AK284" s="92"/>
      <c r="AL284" s="92"/>
      <c r="AM284" s="92"/>
      <c r="AN284" s="92"/>
      <c r="AO284" s="92"/>
      <c r="AP284" s="92"/>
      <c r="AQ284" s="92"/>
      <c r="AR284" s="92"/>
      <c r="AS284" s="92"/>
      <c r="AT284" s="93"/>
      <c r="AU284" s="14"/>
    </row>
    <row r="285" spans="4:47" s="6" customFormat="1" ht="10" customHeight="1">
      <c r="D285" s="10"/>
      <c r="E285" s="15"/>
      <c r="F285" s="91" t="s">
        <v>166</v>
      </c>
      <c r="G285" s="91"/>
      <c r="H285" s="91"/>
      <c r="I285" s="91"/>
      <c r="J285" s="91"/>
      <c r="K285" s="91"/>
      <c r="L285" s="100" t="s">
        <v>277</v>
      </c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1"/>
      <c r="X285" s="14"/>
      <c r="AA285" s="10"/>
      <c r="AB285" s="15"/>
      <c r="AC285" s="91" t="s">
        <v>166</v>
      </c>
      <c r="AD285" s="91"/>
      <c r="AE285" s="91"/>
      <c r="AF285" s="91"/>
      <c r="AG285" s="91"/>
      <c r="AH285" s="91"/>
      <c r="AI285" s="100" t="s">
        <v>274</v>
      </c>
      <c r="AJ285" s="100"/>
      <c r="AK285" s="100"/>
      <c r="AL285" s="100"/>
      <c r="AM285" s="100"/>
      <c r="AN285" s="100"/>
      <c r="AO285" s="100"/>
      <c r="AP285" s="100"/>
      <c r="AQ285" s="100"/>
      <c r="AR285" s="100"/>
      <c r="AS285" s="100"/>
      <c r="AT285" s="101"/>
      <c r="AU285" s="14"/>
    </row>
    <row r="286" spans="4:47" s="6" customFormat="1" ht="10" customHeight="1">
      <c r="D286" s="10"/>
      <c r="E286" s="15"/>
      <c r="F286" s="91"/>
      <c r="G286" s="91"/>
      <c r="H286" s="91"/>
      <c r="I286" s="91"/>
      <c r="J286" s="91"/>
      <c r="K286" s="91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1"/>
      <c r="X286" s="14"/>
      <c r="AA286" s="10"/>
      <c r="AB286" s="15"/>
      <c r="AC286" s="91"/>
      <c r="AD286" s="91"/>
      <c r="AE286" s="91"/>
      <c r="AF286" s="91"/>
      <c r="AG286" s="91"/>
      <c r="AH286" s="91"/>
      <c r="AI286" s="100"/>
      <c r="AJ286" s="100"/>
      <c r="AK286" s="100"/>
      <c r="AL286" s="100"/>
      <c r="AM286" s="100"/>
      <c r="AN286" s="100"/>
      <c r="AO286" s="100"/>
      <c r="AP286" s="100"/>
      <c r="AQ286" s="100"/>
      <c r="AR286" s="100"/>
      <c r="AS286" s="100"/>
      <c r="AT286" s="101"/>
      <c r="AU286" s="14"/>
    </row>
    <row r="287" spans="4:47" s="6" customFormat="1" ht="10" customHeight="1">
      <c r="D287" s="10"/>
      <c r="E287" s="98" t="s">
        <v>168</v>
      </c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9"/>
      <c r="X287" s="14"/>
      <c r="AA287" s="10"/>
      <c r="AB287" s="98" t="s">
        <v>168</v>
      </c>
      <c r="AC287" s="94"/>
      <c r="AD287" s="94"/>
      <c r="AE287" s="94"/>
      <c r="AF287" s="94"/>
      <c r="AG287" s="94"/>
      <c r="AH287" s="94"/>
      <c r="AI287" s="94"/>
      <c r="AJ287" s="94"/>
      <c r="AK287" s="94"/>
      <c r="AL287" s="94"/>
      <c r="AM287" s="94"/>
      <c r="AN287" s="94"/>
      <c r="AO287" s="94"/>
      <c r="AP287" s="94"/>
      <c r="AQ287" s="94"/>
      <c r="AR287" s="94"/>
      <c r="AS287" s="94"/>
      <c r="AT287" s="99"/>
      <c r="AU287" s="14"/>
    </row>
    <row r="288" spans="4:47" s="6" customFormat="1" ht="10" customHeight="1">
      <c r="D288" s="10"/>
      <c r="E288" s="98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9"/>
      <c r="X288" s="14"/>
      <c r="AA288" s="10"/>
      <c r="AB288" s="98"/>
      <c r="AC288" s="94"/>
      <c r="AD288" s="94"/>
      <c r="AE288" s="94"/>
      <c r="AF288" s="94"/>
      <c r="AG288" s="94"/>
      <c r="AH288" s="94"/>
      <c r="AI288" s="94"/>
      <c r="AJ288" s="94"/>
      <c r="AK288" s="94"/>
      <c r="AL288" s="94"/>
      <c r="AM288" s="94"/>
      <c r="AN288" s="94"/>
      <c r="AO288" s="94"/>
      <c r="AP288" s="94"/>
      <c r="AQ288" s="94"/>
      <c r="AR288" s="94"/>
      <c r="AS288" s="94"/>
      <c r="AT288" s="99"/>
      <c r="AU288" s="14"/>
    </row>
    <row r="289" spans="4:47" s="6" customFormat="1" ht="10" customHeight="1" thickBot="1">
      <c r="D289" s="10"/>
      <c r="E289" s="17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9"/>
      <c r="X289" s="14"/>
      <c r="AA289" s="10"/>
      <c r="AB289" s="17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9"/>
      <c r="AU289" s="14"/>
    </row>
    <row r="290" spans="4:47" s="6" customFormat="1" ht="10" customHeight="1" thickTop="1">
      <c r="D290" s="20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2"/>
      <c r="AA290" s="20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2"/>
    </row>
    <row r="291" spans="4:47" s="6" customFormat="1" ht="10" customHeight="1"/>
    <row r="292" spans="4:47" s="6" customFormat="1" ht="10" customHeight="1" thickBot="1">
      <c r="D292" s="7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9"/>
      <c r="AA292" s="7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9"/>
    </row>
    <row r="293" spans="4:47" s="6" customFormat="1" ht="10" customHeight="1" thickTop="1">
      <c r="D293" s="10"/>
      <c r="E293" s="11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3"/>
      <c r="X293" s="14"/>
      <c r="AA293" s="10"/>
      <c r="AB293" s="11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3"/>
      <c r="AU293" s="14"/>
    </row>
    <row r="294" spans="4:47" s="6" customFormat="1" ht="10" customHeight="1">
      <c r="D294" s="10"/>
      <c r="E294" s="15"/>
      <c r="W294" s="16"/>
      <c r="X294" s="14"/>
      <c r="AA294" s="10"/>
      <c r="AB294" s="15"/>
      <c r="AT294" s="16"/>
      <c r="AU294" s="14"/>
    </row>
    <row r="295" spans="4:47" s="6" customFormat="1" ht="10" customHeight="1">
      <c r="D295" s="10"/>
      <c r="E295" s="15"/>
      <c r="W295" s="16"/>
      <c r="X295" s="14"/>
      <c r="AA295" s="10"/>
      <c r="AB295" s="15"/>
      <c r="AT295" s="16"/>
      <c r="AU295" s="14"/>
    </row>
    <row r="296" spans="4:47" s="6" customFormat="1" ht="10" customHeight="1">
      <c r="D296" s="10"/>
      <c r="E296" s="15"/>
      <c r="W296" s="16"/>
      <c r="X296" s="14"/>
      <c r="AA296" s="10"/>
      <c r="AB296" s="15"/>
      <c r="AT296" s="16"/>
      <c r="AU296" s="14"/>
    </row>
    <row r="297" spans="4:47" s="6" customFormat="1" ht="10" customHeight="1">
      <c r="D297" s="10"/>
      <c r="E297" s="15"/>
      <c r="W297" s="16"/>
      <c r="X297" s="14"/>
      <c r="AA297" s="10"/>
      <c r="AB297" s="15"/>
      <c r="AT297" s="16"/>
      <c r="AU297" s="14"/>
    </row>
    <row r="298" spans="4:47" s="6" customFormat="1" ht="10" customHeight="1">
      <c r="D298" s="10"/>
      <c r="E298" s="86" t="s">
        <v>156</v>
      </c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8"/>
      <c r="X298" s="14"/>
      <c r="AA298" s="10"/>
      <c r="AB298" s="86" t="s">
        <v>156</v>
      </c>
      <c r="AC298" s="87"/>
      <c r="AD298" s="87"/>
      <c r="AE298" s="87"/>
      <c r="AF298" s="87"/>
      <c r="AG298" s="87"/>
      <c r="AH298" s="87"/>
      <c r="AI298" s="87"/>
      <c r="AJ298" s="87"/>
      <c r="AK298" s="87"/>
      <c r="AL298" s="87"/>
      <c r="AM298" s="87"/>
      <c r="AN298" s="87"/>
      <c r="AO298" s="87"/>
      <c r="AP298" s="87"/>
      <c r="AQ298" s="87"/>
      <c r="AR298" s="87"/>
      <c r="AS298" s="87"/>
      <c r="AT298" s="88"/>
      <c r="AU298" s="14"/>
    </row>
    <row r="299" spans="4:47" s="6" customFormat="1" ht="10" customHeight="1">
      <c r="D299" s="10"/>
      <c r="E299" s="86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8"/>
      <c r="X299" s="14"/>
      <c r="AA299" s="10"/>
      <c r="AB299" s="86"/>
      <c r="AC299" s="87"/>
      <c r="AD299" s="87"/>
      <c r="AE299" s="87"/>
      <c r="AF299" s="87"/>
      <c r="AG299" s="87"/>
      <c r="AH299" s="87"/>
      <c r="AI299" s="87"/>
      <c r="AJ299" s="87"/>
      <c r="AK299" s="87"/>
      <c r="AL299" s="87"/>
      <c r="AM299" s="87"/>
      <c r="AN299" s="87"/>
      <c r="AO299" s="87"/>
      <c r="AP299" s="87"/>
      <c r="AQ299" s="87"/>
      <c r="AR299" s="87"/>
      <c r="AS299" s="87"/>
      <c r="AT299" s="88"/>
      <c r="AU299" s="14"/>
    </row>
    <row r="300" spans="4:47" s="6" customFormat="1" ht="10" customHeight="1">
      <c r="D300" s="10"/>
      <c r="E300" s="15"/>
      <c r="F300" s="91" t="s">
        <v>157</v>
      </c>
      <c r="G300" s="91"/>
      <c r="H300" s="91"/>
      <c r="I300" s="91"/>
      <c r="J300" s="91"/>
      <c r="K300" s="91"/>
      <c r="L300" s="92" t="s">
        <v>158</v>
      </c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3"/>
      <c r="X300" s="14"/>
      <c r="AA300" s="10"/>
      <c r="AB300" s="15"/>
      <c r="AC300" s="91" t="s">
        <v>157</v>
      </c>
      <c r="AD300" s="91"/>
      <c r="AE300" s="91"/>
      <c r="AF300" s="91"/>
      <c r="AG300" s="91"/>
      <c r="AH300" s="91"/>
      <c r="AI300" s="92" t="s">
        <v>158</v>
      </c>
      <c r="AJ300" s="92"/>
      <c r="AK300" s="92"/>
      <c r="AL300" s="92"/>
      <c r="AM300" s="92"/>
      <c r="AN300" s="92"/>
      <c r="AO300" s="92"/>
      <c r="AP300" s="92"/>
      <c r="AQ300" s="92"/>
      <c r="AR300" s="92"/>
      <c r="AS300" s="92"/>
      <c r="AT300" s="93"/>
      <c r="AU300" s="14"/>
    </row>
    <row r="301" spans="4:47" s="6" customFormat="1" ht="10" customHeight="1">
      <c r="D301" s="10"/>
      <c r="E301" s="15"/>
      <c r="F301" s="91"/>
      <c r="G301" s="91"/>
      <c r="H301" s="91"/>
      <c r="I301" s="91"/>
      <c r="J301" s="91"/>
      <c r="K301" s="91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3"/>
      <c r="X301" s="14"/>
      <c r="AA301" s="10"/>
      <c r="AB301" s="15"/>
      <c r="AC301" s="91"/>
      <c r="AD301" s="91"/>
      <c r="AE301" s="91"/>
      <c r="AF301" s="91"/>
      <c r="AG301" s="91"/>
      <c r="AH301" s="91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2"/>
      <c r="AT301" s="93"/>
      <c r="AU301" s="14"/>
    </row>
    <row r="302" spans="4:47" s="6" customFormat="1" ht="10" customHeight="1">
      <c r="D302" s="10"/>
      <c r="E302" s="15"/>
      <c r="F302" s="91" t="s">
        <v>159</v>
      </c>
      <c r="G302" s="91"/>
      <c r="H302" s="91"/>
      <c r="I302" s="91"/>
      <c r="J302" s="91"/>
      <c r="K302" s="91"/>
      <c r="L302" s="89" t="s">
        <v>279</v>
      </c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90"/>
      <c r="X302" s="14"/>
      <c r="AA302" s="10"/>
      <c r="AB302" s="15"/>
      <c r="AC302" s="91" t="s">
        <v>159</v>
      </c>
      <c r="AD302" s="91"/>
      <c r="AE302" s="91"/>
      <c r="AF302" s="91"/>
      <c r="AG302" s="91"/>
      <c r="AH302" s="91"/>
      <c r="AI302" s="89" t="s">
        <v>178</v>
      </c>
      <c r="AJ302" s="89"/>
      <c r="AK302" s="89"/>
      <c r="AL302" s="89"/>
      <c r="AM302" s="89"/>
      <c r="AN302" s="89"/>
      <c r="AO302" s="89"/>
      <c r="AP302" s="89"/>
      <c r="AQ302" s="89"/>
      <c r="AR302" s="89"/>
      <c r="AS302" s="89"/>
      <c r="AT302" s="90"/>
      <c r="AU302" s="14"/>
    </row>
    <row r="303" spans="4:47" s="6" customFormat="1" ht="10" customHeight="1">
      <c r="D303" s="10"/>
      <c r="E303" s="15"/>
      <c r="F303" s="91"/>
      <c r="G303" s="91"/>
      <c r="H303" s="91"/>
      <c r="I303" s="91"/>
      <c r="J303" s="91"/>
      <c r="K303" s="91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90"/>
      <c r="X303" s="14"/>
      <c r="AA303" s="10"/>
      <c r="AB303" s="15"/>
      <c r="AC303" s="91"/>
      <c r="AD303" s="91"/>
      <c r="AE303" s="91"/>
      <c r="AF303" s="91"/>
      <c r="AG303" s="91"/>
      <c r="AH303" s="91"/>
      <c r="AI303" s="89"/>
      <c r="AJ303" s="89"/>
      <c r="AK303" s="89"/>
      <c r="AL303" s="89"/>
      <c r="AM303" s="89"/>
      <c r="AN303" s="89"/>
      <c r="AO303" s="89"/>
      <c r="AP303" s="89"/>
      <c r="AQ303" s="89"/>
      <c r="AR303" s="89"/>
      <c r="AS303" s="89"/>
      <c r="AT303" s="90"/>
      <c r="AU303" s="14"/>
    </row>
    <row r="304" spans="4:47" s="6" customFormat="1" ht="10" customHeight="1">
      <c r="D304" s="10"/>
      <c r="E304" s="15"/>
      <c r="F304" s="91"/>
      <c r="G304" s="91"/>
      <c r="H304" s="91"/>
      <c r="I304" s="91"/>
      <c r="J304" s="91"/>
      <c r="K304" s="91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90"/>
      <c r="X304" s="14"/>
      <c r="AA304" s="10"/>
      <c r="AB304" s="15"/>
      <c r="AC304" s="91"/>
      <c r="AD304" s="91"/>
      <c r="AE304" s="91"/>
      <c r="AF304" s="91"/>
      <c r="AG304" s="91"/>
      <c r="AH304" s="91"/>
      <c r="AI304" s="89"/>
      <c r="AJ304" s="89"/>
      <c r="AK304" s="89"/>
      <c r="AL304" s="89"/>
      <c r="AM304" s="89"/>
      <c r="AN304" s="89"/>
      <c r="AO304" s="89"/>
      <c r="AP304" s="89"/>
      <c r="AQ304" s="89"/>
      <c r="AR304" s="89"/>
      <c r="AS304" s="89"/>
      <c r="AT304" s="90"/>
      <c r="AU304" s="14"/>
    </row>
    <row r="305" spans="4:47" s="6" customFormat="1" ht="10" customHeight="1">
      <c r="D305" s="10"/>
      <c r="E305" s="15"/>
      <c r="F305" s="91" t="s">
        <v>161</v>
      </c>
      <c r="G305" s="91"/>
      <c r="H305" s="91"/>
      <c r="I305" s="91"/>
      <c r="J305" s="91"/>
      <c r="K305" s="91"/>
      <c r="L305" s="89" t="s">
        <v>280</v>
      </c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90"/>
      <c r="X305" s="14"/>
      <c r="AA305" s="10"/>
      <c r="AB305" s="15"/>
      <c r="AC305" s="91" t="s">
        <v>161</v>
      </c>
      <c r="AD305" s="91"/>
      <c r="AE305" s="91"/>
      <c r="AF305" s="91"/>
      <c r="AG305" s="91"/>
      <c r="AH305" s="91"/>
      <c r="AI305" s="89" t="s">
        <v>281</v>
      </c>
      <c r="AJ305" s="89"/>
      <c r="AK305" s="89"/>
      <c r="AL305" s="89"/>
      <c r="AM305" s="89"/>
      <c r="AN305" s="89"/>
      <c r="AO305" s="89"/>
      <c r="AP305" s="89"/>
      <c r="AQ305" s="89"/>
      <c r="AR305" s="89"/>
      <c r="AS305" s="89"/>
      <c r="AT305" s="90"/>
      <c r="AU305" s="14"/>
    </row>
    <row r="306" spans="4:47" s="6" customFormat="1" ht="10" customHeight="1">
      <c r="D306" s="10"/>
      <c r="E306" s="15"/>
      <c r="F306" s="91"/>
      <c r="G306" s="91"/>
      <c r="H306" s="91"/>
      <c r="I306" s="91"/>
      <c r="J306" s="91"/>
      <c r="K306" s="91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90"/>
      <c r="X306" s="14"/>
      <c r="AA306" s="10"/>
      <c r="AB306" s="15"/>
      <c r="AC306" s="91"/>
      <c r="AD306" s="91"/>
      <c r="AE306" s="91"/>
      <c r="AF306" s="91"/>
      <c r="AG306" s="91"/>
      <c r="AH306" s="91"/>
      <c r="AI306" s="89"/>
      <c r="AJ306" s="89"/>
      <c r="AK306" s="89"/>
      <c r="AL306" s="89"/>
      <c r="AM306" s="89"/>
      <c r="AN306" s="89"/>
      <c r="AO306" s="89"/>
      <c r="AP306" s="89"/>
      <c r="AQ306" s="89"/>
      <c r="AR306" s="89"/>
      <c r="AS306" s="89"/>
      <c r="AT306" s="90"/>
      <c r="AU306" s="14"/>
    </row>
    <row r="307" spans="4:47" s="6" customFormat="1" ht="10" customHeight="1">
      <c r="D307" s="10"/>
      <c r="E307" s="15"/>
      <c r="F307" s="91"/>
      <c r="G307" s="91"/>
      <c r="H307" s="91"/>
      <c r="I307" s="91"/>
      <c r="J307" s="91"/>
      <c r="K307" s="91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90"/>
      <c r="X307" s="14"/>
      <c r="AA307" s="10"/>
      <c r="AB307" s="15"/>
      <c r="AC307" s="91"/>
      <c r="AD307" s="91"/>
      <c r="AE307" s="91"/>
      <c r="AF307" s="91"/>
      <c r="AG307" s="91"/>
      <c r="AH307" s="91"/>
      <c r="AI307" s="89"/>
      <c r="AJ307" s="89"/>
      <c r="AK307" s="89"/>
      <c r="AL307" s="89"/>
      <c r="AM307" s="89"/>
      <c r="AN307" s="89"/>
      <c r="AO307" s="89"/>
      <c r="AP307" s="89"/>
      <c r="AQ307" s="89"/>
      <c r="AR307" s="89"/>
      <c r="AS307" s="89"/>
      <c r="AT307" s="90"/>
      <c r="AU307" s="14"/>
    </row>
    <row r="308" spans="4:47" s="6" customFormat="1" ht="10" customHeight="1">
      <c r="D308" s="10"/>
      <c r="E308" s="15"/>
      <c r="F308" s="91" t="s">
        <v>162</v>
      </c>
      <c r="G308" s="91"/>
      <c r="H308" s="91"/>
      <c r="I308" s="91"/>
      <c r="J308" s="91"/>
      <c r="K308" s="91"/>
      <c r="L308" s="92">
        <v>16</v>
      </c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3"/>
      <c r="X308" s="14"/>
      <c r="AA308" s="10"/>
      <c r="AB308" s="15"/>
      <c r="AC308" s="91" t="s">
        <v>162</v>
      </c>
      <c r="AD308" s="91"/>
      <c r="AE308" s="91"/>
      <c r="AF308" s="91"/>
      <c r="AG308" s="91"/>
      <c r="AH308" s="91"/>
      <c r="AI308" s="92">
        <v>1</v>
      </c>
      <c r="AJ308" s="92"/>
      <c r="AK308" s="92"/>
      <c r="AL308" s="92"/>
      <c r="AM308" s="92"/>
      <c r="AN308" s="92"/>
      <c r="AO308" s="92"/>
      <c r="AP308" s="92"/>
      <c r="AQ308" s="92"/>
      <c r="AR308" s="92"/>
      <c r="AS308" s="92"/>
      <c r="AT308" s="93"/>
      <c r="AU308" s="14"/>
    </row>
    <row r="309" spans="4:47" s="6" customFormat="1" ht="10" customHeight="1">
      <c r="D309" s="10"/>
      <c r="E309" s="15"/>
      <c r="F309" s="91"/>
      <c r="G309" s="91"/>
      <c r="H309" s="91"/>
      <c r="I309" s="91"/>
      <c r="J309" s="91"/>
      <c r="K309" s="91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3"/>
      <c r="X309" s="14"/>
      <c r="AA309" s="10"/>
      <c r="AB309" s="15"/>
      <c r="AC309" s="91"/>
      <c r="AD309" s="91"/>
      <c r="AE309" s="91"/>
      <c r="AF309" s="91"/>
      <c r="AG309" s="91"/>
      <c r="AH309" s="91"/>
      <c r="AI309" s="92"/>
      <c r="AJ309" s="92"/>
      <c r="AK309" s="92"/>
      <c r="AL309" s="92"/>
      <c r="AM309" s="92"/>
      <c r="AN309" s="92"/>
      <c r="AO309" s="92"/>
      <c r="AP309" s="92"/>
      <c r="AQ309" s="92"/>
      <c r="AR309" s="92"/>
      <c r="AS309" s="92"/>
      <c r="AT309" s="93"/>
      <c r="AU309" s="14"/>
    </row>
    <row r="310" spans="4:47" s="6" customFormat="1" ht="10" customHeight="1">
      <c r="D310" s="10"/>
      <c r="E310" s="15"/>
      <c r="F310" s="91" t="s">
        <v>163</v>
      </c>
      <c r="G310" s="91"/>
      <c r="H310" s="91"/>
      <c r="I310" s="91"/>
      <c r="J310" s="91"/>
      <c r="K310" s="91"/>
      <c r="L310" s="95" t="s">
        <v>240</v>
      </c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7"/>
      <c r="X310" s="14"/>
      <c r="AA310" s="10"/>
      <c r="AB310" s="15"/>
      <c r="AC310" s="91" t="s">
        <v>163</v>
      </c>
      <c r="AD310" s="91"/>
      <c r="AE310" s="91"/>
      <c r="AF310" s="91"/>
      <c r="AG310" s="91"/>
      <c r="AH310" s="91"/>
      <c r="AI310" s="95" t="s">
        <v>240</v>
      </c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7"/>
      <c r="AU310" s="14"/>
    </row>
    <row r="311" spans="4:47" s="6" customFormat="1" ht="10" customHeight="1">
      <c r="D311" s="10"/>
      <c r="E311" s="15"/>
      <c r="F311" s="91"/>
      <c r="G311" s="91"/>
      <c r="H311" s="91"/>
      <c r="I311" s="91"/>
      <c r="J311" s="91"/>
      <c r="K311" s="91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7"/>
      <c r="X311" s="14"/>
      <c r="AA311" s="10"/>
      <c r="AB311" s="15"/>
      <c r="AC311" s="91"/>
      <c r="AD311" s="91"/>
      <c r="AE311" s="91"/>
      <c r="AF311" s="91"/>
      <c r="AG311" s="91"/>
      <c r="AH311" s="91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7"/>
      <c r="AU311" s="14"/>
    </row>
    <row r="312" spans="4:47" s="6" customFormat="1" ht="10" customHeight="1">
      <c r="D312" s="10"/>
      <c r="E312" s="15"/>
      <c r="F312" s="94" t="s">
        <v>164</v>
      </c>
      <c r="G312" s="94"/>
      <c r="H312" s="94"/>
      <c r="I312" s="94"/>
      <c r="J312" s="94"/>
      <c r="K312" s="94"/>
      <c r="L312" s="92" t="s">
        <v>165</v>
      </c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3"/>
      <c r="X312" s="14"/>
      <c r="AA312" s="10"/>
      <c r="AB312" s="15"/>
      <c r="AC312" s="94" t="s">
        <v>164</v>
      </c>
      <c r="AD312" s="94"/>
      <c r="AE312" s="94"/>
      <c r="AF312" s="94"/>
      <c r="AG312" s="94"/>
      <c r="AH312" s="94"/>
      <c r="AI312" s="92" t="s">
        <v>165</v>
      </c>
      <c r="AJ312" s="92"/>
      <c r="AK312" s="92"/>
      <c r="AL312" s="92"/>
      <c r="AM312" s="92"/>
      <c r="AN312" s="92"/>
      <c r="AO312" s="92"/>
      <c r="AP312" s="92"/>
      <c r="AQ312" s="92"/>
      <c r="AR312" s="92"/>
      <c r="AS312" s="92"/>
      <c r="AT312" s="93"/>
      <c r="AU312" s="14"/>
    </row>
    <row r="313" spans="4:47" s="6" customFormat="1" ht="10" customHeight="1">
      <c r="D313" s="10"/>
      <c r="E313" s="15"/>
      <c r="F313" s="94"/>
      <c r="G313" s="94"/>
      <c r="H313" s="94"/>
      <c r="I313" s="94"/>
      <c r="J313" s="94"/>
      <c r="K313" s="94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3"/>
      <c r="X313" s="14"/>
      <c r="AA313" s="10"/>
      <c r="AB313" s="15"/>
      <c r="AC313" s="94"/>
      <c r="AD313" s="94"/>
      <c r="AE313" s="94"/>
      <c r="AF313" s="94"/>
      <c r="AG313" s="94"/>
      <c r="AH313" s="94"/>
      <c r="AI313" s="92"/>
      <c r="AJ313" s="92"/>
      <c r="AK313" s="92"/>
      <c r="AL313" s="92"/>
      <c r="AM313" s="92"/>
      <c r="AN313" s="92"/>
      <c r="AO313" s="92"/>
      <c r="AP313" s="92"/>
      <c r="AQ313" s="92"/>
      <c r="AR313" s="92"/>
      <c r="AS313" s="92"/>
      <c r="AT313" s="93"/>
      <c r="AU313" s="14"/>
    </row>
    <row r="314" spans="4:47" s="6" customFormat="1" ht="10" customHeight="1">
      <c r="D314" s="10"/>
      <c r="E314" s="15"/>
      <c r="F314" s="91" t="s">
        <v>166</v>
      </c>
      <c r="G314" s="91"/>
      <c r="H314" s="91"/>
      <c r="I314" s="91"/>
      <c r="J314" s="91"/>
      <c r="K314" s="91"/>
      <c r="L314" s="100" t="s">
        <v>250</v>
      </c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1"/>
      <c r="X314" s="14"/>
      <c r="AA314" s="10"/>
      <c r="AB314" s="15"/>
      <c r="AC314" s="91" t="s">
        <v>166</v>
      </c>
      <c r="AD314" s="91"/>
      <c r="AE314" s="91"/>
      <c r="AF314" s="91"/>
      <c r="AG314" s="91"/>
      <c r="AH314" s="91"/>
      <c r="AI314" s="100" t="s">
        <v>274</v>
      </c>
      <c r="AJ314" s="100"/>
      <c r="AK314" s="100"/>
      <c r="AL314" s="100"/>
      <c r="AM314" s="100"/>
      <c r="AN314" s="100"/>
      <c r="AO314" s="100"/>
      <c r="AP314" s="100"/>
      <c r="AQ314" s="100"/>
      <c r="AR314" s="100"/>
      <c r="AS314" s="100"/>
      <c r="AT314" s="101"/>
      <c r="AU314" s="14"/>
    </row>
    <row r="315" spans="4:47" s="6" customFormat="1" ht="10" customHeight="1">
      <c r="D315" s="10"/>
      <c r="E315" s="15"/>
      <c r="F315" s="91"/>
      <c r="G315" s="91"/>
      <c r="H315" s="91"/>
      <c r="I315" s="91"/>
      <c r="J315" s="91"/>
      <c r="K315" s="91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1"/>
      <c r="X315" s="14"/>
      <c r="AA315" s="10"/>
      <c r="AB315" s="15"/>
      <c r="AC315" s="91"/>
      <c r="AD315" s="91"/>
      <c r="AE315" s="91"/>
      <c r="AF315" s="91"/>
      <c r="AG315" s="91"/>
      <c r="AH315" s="91"/>
      <c r="AI315" s="100"/>
      <c r="AJ315" s="100"/>
      <c r="AK315" s="100"/>
      <c r="AL315" s="100"/>
      <c r="AM315" s="100"/>
      <c r="AN315" s="100"/>
      <c r="AO315" s="100"/>
      <c r="AP315" s="100"/>
      <c r="AQ315" s="100"/>
      <c r="AR315" s="100"/>
      <c r="AS315" s="100"/>
      <c r="AT315" s="101"/>
      <c r="AU315" s="14"/>
    </row>
    <row r="316" spans="4:47" s="6" customFormat="1" ht="10" customHeight="1">
      <c r="D316" s="10"/>
      <c r="E316" s="98" t="s">
        <v>168</v>
      </c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9"/>
      <c r="X316" s="14"/>
      <c r="AA316" s="10"/>
      <c r="AB316" s="98" t="s">
        <v>168</v>
      </c>
      <c r="AC316" s="94"/>
      <c r="AD316" s="94"/>
      <c r="AE316" s="94"/>
      <c r="AF316" s="94"/>
      <c r="AG316" s="94"/>
      <c r="AH316" s="94"/>
      <c r="AI316" s="94"/>
      <c r="AJ316" s="94"/>
      <c r="AK316" s="94"/>
      <c r="AL316" s="94"/>
      <c r="AM316" s="94"/>
      <c r="AN316" s="94"/>
      <c r="AO316" s="94"/>
      <c r="AP316" s="94"/>
      <c r="AQ316" s="94"/>
      <c r="AR316" s="94"/>
      <c r="AS316" s="94"/>
      <c r="AT316" s="99"/>
      <c r="AU316" s="14"/>
    </row>
    <row r="317" spans="4:47" s="6" customFormat="1" ht="10" customHeight="1">
      <c r="D317" s="10"/>
      <c r="E317" s="98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9"/>
      <c r="X317" s="14"/>
      <c r="AA317" s="10"/>
      <c r="AB317" s="98"/>
      <c r="AC317" s="94"/>
      <c r="AD317" s="94"/>
      <c r="AE317" s="94"/>
      <c r="AF317" s="94"/>
      <c r="AG317" s="94"/>
      <c r="AH317" s="94"/>
      <c r="AI317" s="94"/>
      <c r="AJ317" s="94"/>
      <c r="AK317" s="94"/>
      <c r="AL317" s="94"/>
      <c r="AM317" s="94"/>
      <c r="AN317" s="94"/>
      <c r="AO317" s="94"/>
      <c r="AP317" s="94"/>
      <c r="AQ317" s="94"/>
      <c r="AR317" s="94"/>
      <c r="AS317" s="94"/>
      <c r="AT317" s="99"/>
      <c r="AU317" s="14"/>
    </row>
    <row r="318" spans="4:47" s="6" customFormat="1" ht="10" customHeight="1" thickBot="1">
      <c r="D318" s="10"/>
      <c r="E318" s="17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9"/>
      <c r="X318" s="14"/>
      <c r="AA318" s="10"/>
      <c r="AB318" s="17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9"/>
      <c r="AU318" s="14"/>
    </row>
    <row r="319" spans="4:47" s="6" customFormat="1" ht="10" customHeight="1" thickTop="1">
      <c r="D319" s="20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2"/>
      <c r="AA319" s="20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2"/>
    </row>
    <row r="320" spans="4:47" s="6" customFormat="1" ht="10" customHeight="1"/>
    <row r="321" spans="4:47" s="6" customFormat="1" ht="10" customHeight="1" thickBot="1">
      <c r="D321" s="7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9"/>
      <c r="AA321" s="7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9"/>
    </row>
    <row r="322" spans="4:47" s="6" customFormat="1" ht="10" customHeight="1" thickTop="1">
      <c r="D322" s="10"/>
      <c r="E322" s="11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3"/>
      <c r="X322" s="14"/>
      <c r="AA322" s="10"/>
      <c r="AB322" s="11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3"/>
      <c r="AU322" s="14"/>
    </row>
    <row r="323" spans="4:47" s="6" customFormat="1" ht="10" customHeight="1">
      <c r="D323" s="10"/>
      <c r="E323" s="15"/>
      <c r="W323" s="16"/>
      <c r="X323" s="14"/>
      <c r="AA323" s="10"/>
      <c r="AB323" s="15"/>
      <c r="AT323" s="16"/>
      <c r="AU323" s="14"/>
    </row>
    <row r="324" spans="4:47" s="6" customFormat="1" ht="10" customHeight="1">
      <c r="D324" s="10"/>
      <c r="E324" s="15"/>
      <c r="W324" s="16"/>
      <c r="X324" s="14"/>
      <c r="AA324" s="10"/>
      <c r="AB324" s="15"/>
      <c r="AT324" s="16"/>
      <c r="AU324" s="14"/>
    </row>
    <row r="325" spans="4:47" s="6" customFormat="1" ht="10" customHeight="1">
      <c r="D325" s="10"/>
      <c r="E325" s="15"/>
      <c r="W325" s="16"/>
      <c r="X325" s="14"/>
      <c r="AA325" s="10"/>
      <c r="AB325" s="15"/>
      <c r="AT325" s="16"/>
      <c r="AU325" s="14"/>
    </row>
    <row r="326" spans="4:47" s="6" customFormat="1" ht="10" customHeight="1">
      <c r="D326" s="10"/>
      <c r="E326" s="15"/>
      <c r="W326" s="16"/>
      <c r="X326" s="14"/>
      <c r="AA326" s="10"/>
      <c r="AB326" s="15"/>
      <c r="AT326" s="16"/>
      <c r="AU326" s="14"/>
    </row>
    <row r="327" spans="4:47" s="6" customFormat="1" ht="10" customHeight="1">
      <c r="D327" s="10"/>
      <c r="E327" s="86" t="s">
        <v>156</v>
      </c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8"/>
      <c r="X327" s="14"/>
      <c r="AA327" s="10"/>
      <c r="AB327" s="86" t="s">
        <v>156</v>
      </c>
      <c r="AC327" s="87"/>
      <c r="AD327" s="87"/>
      <c r="AE327" s="87"/>
      <c r="AF327" s="87"/>
      <c r="AG327" s="87"/>
      <c r="AH327" s="87"/>
      <c r="AI327" s="87"/>
      <c r="AJ327" s="87"/>
      <c r="AK327" s="87"/>
      <c r="AL327" s="87"/>
      <c r="AM327" s="87"/>
      <c r="AN327" s="87"/>
      <c r="AO327" s="87"/>
      <c r="AP327" s="87"/>
      <c r="AQ327" s="87"/>
      <c r="AR327" s="87"/>
      <c r="AS327" s="87"/>
      <c r="AT327" s="88"/>
      <c r="AU327" s="14"/>
    </row>
    <row r="328" spans="4:47" s="6" customFormat="1" ht="10" customHeight="1">
      <c r="D328" s="10"/>
      <c r="E328" s="86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8"/>
      <c r="X328" s="14"/>
      <c r="AA328" s="10"/>
      <c r="AB328" s="86"/>
      <c r="AC328" s="87"/>
      <c r="AD328" s="87"/>
      <c r="AE328" s="87"/>
      <c r="AF328" s="87"/>
      <c r="AG328" s="87"/>
      <c r="AH328" s="87"/>
      <c r="AI328" s="87"/>
      <c r="AJ328" s="87"/>
      <c r="AK328" s="87"/>
      <c r="AL328" s="87"/>
      <c r="AM328" s="87"/>
      <c r="AN328" s="87"/>
      <c r="AO328" s="87"/>
      <c r="AP328" s="87"/>
      <c r="AQ328" s="87"/>
      <c r="AR328" s="87"/>
      <c r="AS328" s="87"/>
      <c r="AT328" s="88"/>
      <c r="AU328" s="14"/>
    </row>
    <row r="329" spans="4:47" s="6" customFormat="1" ht="10" customHeight="1">
      <c r="D329" s="10"/>
      <c r="E329" s="15"/>
      <c r="F329" s="91" t="s">
        <v>157</v>
      </c>
      <c r="G329" s="91"/>
      <c r="H329" s="91"/>
      <c r="I329" s="91"/>
      <c r="J329" s="91"/>
      <c r="K329" s="91"/>
      <c r="L329" s="92" t="s">
        <v>158</v>
      </c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3"/>
      <c r="X329" s="14"/>
      <c r="AA329" s="10"/>
      <c r="AB329" s="15"/>
      <c r="AC329" s="91" t="s">
        <v>157</v>
      </c>
      <c r="AD329" s="91"/>
      <c r="AE329" s="91"/>
      <c r="AF329" s="91"/>
      <c r="AG329" s="91"/>
      <c r="AH329" s="91"/>
      <c r="AI329" s="92" t="s">
        <v>158</v>
      </c>
      <c r="AJ329" s="92"/>
      <c r="AK329" s="92"/>
      <c r="AL329" s="92"/>
      <c r="AM329" s="92"/>
      <c r="AN329" s="92"/>
      <c r="AO329" s="92"/>
      <c r="AP329" s="92"/>
      <c r="AQ329" s="92"/>
      <c r="AR329" s="92"/>
      <c r="AS329" s="92"/>
      <c r="AT329" s="93"/>
      <c r="AU329" s="14"/>
    </row>
    <row r="330" spans="4:47" s="6" customFormat="1" ht="10" customHeight="1">
      <c r="D330" s="10"/>
      <c r="E330" s="15"/>
      <c r="F330" s="91"/>
      <c r="G330" s="91"/>
      <c r="H330" s="91"/>
      <c r="I330" s="91"/>
      <c r="J330" s="91"/>
      <c r="K330" s="91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3"/>
      <c r="X330" s="14"/>
      <c r="AA330" s="10"/>
      <c r="AB330" s="15"/>
      <c r="AC330" s="91"/>
      <c r="AD330" s="91"/>
      <c r="AE330" s="91"/>
      <c r="AF330" s="91"/>
      <c r="AG330" s="91"/>
      <c r="AH330" s="91"/>
      <c r="AI330" s="92"/>
      <c r="AJ330" s="92"/>
      <c r="AK330" s="92"/>
      <c r="AL330" s="92"/>
      <c r="AM330" s="92"/>
      <c r="AN330" s="92"/>
      <c r="AO330" s="92"/>
      <c r="AP330" s="92"/>
      <c r="AQ330" s="92"/>
      <c r="AR330" s="92"/>
      <c r="AS330" s="92"/>
      <c r="AT330" s="93"/>
      <c r="AU330" s="14"/>
    </row>
    <row r="331" spans="4:47" s="6" customFormat="1" ht="10" customHeight="1">
      <c r="D331" s="10"/>
      <c r="E331" s="15"/>
      <c r="F331" s="91" t="s">
        <v>159</v>
      </c>
      <c r="G331" s="91"/>
      <c r="H331" s="91"/>
      <c r="I331" s="91"/>
      <c r="J331" s="91"/>
      <c r="K331" s="91"/>
      <c r="L331" s="89" t="s">
        <v>282</v>
      </c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90"/>
      <c r="X331" s="14"/>
      <c r="AA331" s="10"/>
      <c r="AB331" s="15"/>
      <c r="AC331" s="91" t="s">
        <v>159</v>
      </c>
      <c r="AD331" s="91"/>
      <c r="AE331" s="91"/>
      <c r="AF331" s="91"/>
      <c r="AG331" s="91"/>
      <c r="AH331" s="91"/>
      <c r="AI331" s="89" t="s">
        <v>279</v>
      </c>
      <c r="AJ331" s="89"/>
      <c r="AK331" s="89"/>
      <c r="AL331" s="89"/>
      <c r="AM331" s="89"/>
      <c r="AN331" s="89"/>
      <c r="AO331" s="89"/>
      <c r="AP331" s="89"/>
      <c r="AQ331" s="89"/>
      <c r="AR331" s="89"/>
      <c r="AS331" s="89"/>
      <c r="AT331" s="90"/>
      <c r="AU331" s="14"/>
    </row>
    <row r="332" spans="4:47" s="6" customFormat="1" ht="10" customHeight="1">
      <c r="D332" s="10"/>
      <c r="E332" s="15"/>
      <c r="F332" s="91"/>
      <c r="G332" s="91"/>
      <c r="H332" s="91"/>
      <c r="I332" s="91"/>
      <c r="J332" s="91"/>
      <c r="K332" s="91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90"/>
      <c r="X332" s="14"/>
      <c r="AA332" s="10"/>
      <c r="AB332" s="15"/>
      <c r="AC332" s="91"/>
      <c r="AD332" s="91"/>
      <c r="AE332" s="91"/>
      <c r="AF332" s="91"/>
      <c r="AG332" s="91"/>
      <c r="AH332" s="91"/>
      <c r="AI332" s="89"/>
      <c r="AJ332" s="89"/>
      <c r="AK332" s="89"/>
      <c r="AL332" s="89"/>
      <c r="AM332" s="89"/>
      <c r="AN332" s="89"/>
      <c r="AO332" s="89"/>
      <c r="AP332" s="89"/>
      <c r="AQ332" s="89"/>
      <c r="AR332" s="89"/>
      <c r="AS332" s="89"/>
      <c r="AT332" s="90"/>
      <c r="AU332" s="14"/>
    </row>
    <row r="333" spans="4:47" s="6" customFormat="1" ht="10" customHeight="1">
      <c r="D333" s="10"/>
      <c r="E333" s="15"/>
      <c r="F333" s="91"/>
      <c r="G333" s="91"/>
      <c r="H333" s="91"/>
      <c r="I333" s="91"/>
      <c r="J333" s="91"/>
      <c r="K333" s="91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90"/>
      <c r="X333" s="14"/>
      <c r="AA333" s="10"/>
      <c r="AB333" s="15"/>
      <c r="AC333" s="91"/>
      <c r="AD333" s="91"/>
      <c r="AE333" s="91"/>
      <c r="AF333" s="91"/>
      <c r="AG333" s="91"/>
      <c r="AH333" s="91"/>
      <c r="AI333" s="89"/>
      <c r="AJ333" s="89"/>
      <c r="AK333" s="89"/>
      <c r="AL333" s="89"/>
      <c r="AM333" s="89"/>
      <c r="AN333" s="89"/>
      <c r="AO333" s="89"/>
      <c r="AP333" s="89"/>
      <c r="AQ333" s="89"/>
      <c r="AR333" s="89"/>
      <c r="AS333" s="89"/>
      <c r="AT333" s="90"/>
      <c r="AU333" s="14"/>
    </row>
    <row r="334" spans="4:47" s="6" customFormat="1" ht="10" customHeight="1">
      <c r="D334" s="10"/>
      <c r="E334" s="15"/>
      <c r="F334" s="91" t="s">
        <v>161</v>
      </c>
      <c r="G334" s="91"/>
      <c r="H334" s="91"/>
      <c r="I334" s="91"/>
      <c r="J334" s="91"/>
      <c r="K334" s="91"/>
      <c r="L334" s="89" t="s">
        <v>283</v>
      </c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90"/>
      <c r="X334" s="14"/>
      <c r="AA334" s="10"/>
      <c r="AB334" s="15"/>
      <c r="AC334" s="91" t="s">
        <v>161</v>
      </c>
      <c r="AD334" s="91"/>
      <c r="AE334" s="91"/>
      <c r="AF334" s="91"/>
      <c r="AG334" s="91"/>
      <c r="AH334" s="91"/>
      <c r="AI334" s="89" t="s">
        <v>285</v>
      </c>
      <c r="AJ334" s="89"/>
      <c r="AK334" s="89"/>
      <c r="AL334" s="89"/>
      <c r="AM334" s="89"/>
      <c r="AN334" s="89"/>
      <c r="AO334" s="89"/>
      <c r="AP334" s="89"/>
      <c r="AQ334" s="89"/>
      <c r="AR334" s="89"/>
      <c r="AS334" s="89"/>
      <c r="AT334" s="90"/>
      <c r="AU334" s="14"/>
    </row>
    <row r="335" spans="4:47" s="6" customFormat="1" ht="10" customHeight="1">
      <c r="D335" s="10"/>
      <c r="E335" s="15"/>
      <c r="F335" s="91"/>
      <c r="G335" s="91"/>
      <c r="H335" s="91"/>
      <c r="I335" s="91"/>
      <c r="J335" s="91"/>
      <c r="K335" s="91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90"/>
      <c r="X335" s="14"/>
      <c r="AA335" s="10"/>
      <c r="AB335" s="15"/>
      <c r="AC335" s="91"/>
      <c r="AD335" s="91"/>
      <c r="AE335" s="91"/>
      <c r="AF335" s="91"/>
      <c r="AG335" s="91"/>
      <c r="AH335" s="91"/>
      <c r="AI335" s="89"/>
      <c r="AJ335" s="89"/>
      <c r="AK335" s="89"/>
      <c r="AL335" s="89"/>
      <c r="AM335" s="89"/>
      <c r="AN335" s="89"/>
      <c r="AO335" s="89"/>
      <c r="AP335" s="89"/>
      <c r="AQ335" s="89"/>
      <c r="AR335" s="89"/>
      <c r="AS335" s="89"/>
      <c r="AT335" s="90"/>
      <c r="AU335" s="14"/>
    </row>
    <row r="336" spans="4:47" s="6" customFormat="1" ht="10" customHeight="1">
      <c r="D336" s="10"/>
      <c r="E336" s="15"/>
      <c r="F336" s="91"/>
      <c r="G336" s="91"/>
      <c r="H336" s="91"/>
      <c r="I336" s="91"/>
      <c r="J336" s="91"/>
      <c r="K336" s="91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90"/>
      <c r="X336" s="14"/>
      <c r="AA336" s="10"/>
      <c r="AB336" s="15"/>
      <c r="AC336" s="91"/>
      <c r="AD336" s="91"/>
      <c r="AE336" s="91"/>
      <c r="AF336" s="91"/>
      <c r="AG336" s="91"/>
      <c r="AH336" s="91"/>
      <c r="AI336" s="89"/>
      <c r="AJ336" s="89"/>
      <c r="AK336" s="89"/>
      <c r="AL336" s="89"/>
      <c r="AM336" s="89"/>
      <c r="AN336" s="89"/>
      <c r="AO336" s="89"/>
      <c r="AP336" s="89"/>
      <c r="AQ336" s="89"/>
      <c r="AR336" s="89"/>
      <c r="AS336" s="89"/>
      <c r="AT336" s="90"/>
      <c r="AU336" s="14"/>
    </row>
    <row r="337" spans="4:47" s="6" customFormat="1" ht="10" customHeight="1">
      <c r="D337" s="10"/>
      <c r="E337" s="15"/>
      <c r="F337" s="91" t="s">
        <v>162</v>
      </c>
      <c r="G337" s="91"/>
      <c r="H337" s="91"/>
      <c r="I337" s="91"/>
      <c r="J337" s="91"/>
      <c r="K337" s="91"/>
      <c r="L337" s="92">
        <v>1</v>
      </c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3"/>
      <c r="X337" s="14"/>
      <c r="AA337" s="10"/>
      <c r="AB337" s="15"/>
      <c r="AC337" s="91" t="s">
        <v>162</v>
      </c>
      <c r="AD337" s="91"/>
      <c r="AE337" s="91"/>
      <c r="AF337" s="91"/>
      <c r="AG337" s="91"/>
      <c r="AH337" s="91"/>
      <c r="AI337" s="92">
        <v>7</v>
      </c>
      <c r="AJ337" s="92"/>
      <c r="AK337" s="92"/>
      <c r="AL337" s="92"/>
      <c r="AM337" s="92"/>
      <c r="AN337" s="92"/>
      <c r="AO337" s="92"/>
      <c r="AP337" s="92"/>
      <c r="AQ337" s="92"/>
      <c r="AR337" s="92"/>
      <c r="AS337" s="92"/>
      <c r="AT337" s="93"/>
      <c r="AU337" s="14"/>
    </row>
    <row r="338" spans="4:47" s="6" customFormat="1" ht="10" customHeight="1">
      <c r="D338" s="10"/>
      <c r="E338" s="15"/>
      <c r="F338" s="91"/>
      <c r="G338" s="91"/>
      <c r="H338" s="91"/>
      <c r="I338" s="91"/>
      <c r="J338" s="91"/>
      <c r="K338" s="91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3"/>
      <c r="X338" s="14"/>
      <c r="AA338" s="10"/>
      <c r="AB338" s="15"/>
      <c r="AC338" s="91"/>
      <c r="AD338" s="91"/>
      <c r="AE338" s="91"/>
      <c r="AF338" s="91"/>
      <c r="AG338" s="91"/>
      <c r="AH338" s="91"/>
      <c r="AI338" s="92"/>
      <c r="AJ338" s="92"/>
      <c r="AK338" s="92"/>
      <c r="AL338" s="92"/>
      <c r="AM338" s="92"/>
      <c r="AN338" s="92"/>
      <c r="AO338" s="92"/>
      <c r="AP338" s="92"/>
      <c r="AQ338" s="92"/>
      <c r="AR338" s="92"/>
      <c r="AS338" s="92"/>
      <c r="AT338" s="93"/>
      <c r="AU338" s="14"/>
    </row>
    <row r="339" spans="4:47" s="6" customFormat="1" ht="10" customHeight="1">
      <c r="D339" s="10"/>
      <c r="E339" s="15"/>
      <c r="F339" s="91" t="s">
        <v>163</v>
      </c>
      <c r="G339" s="91"/>
      <c r="H339" s="91"/>
      <c r="I339" s="91"/>
      <c r="J339" s="91"/>
      <c r="K339" s="91"/>
      <c r="L339" s="95" t="s">
        <v>240</v>
      </c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7"/>
      <c r="X339" s="14"/>
      <c r="AA339" s="10"/>
      <c r="AB339" s="15"/>
      <c r="AC339" s="91" t="s">
        <v>163</v>
      </c>
      <c r="AD339" s="91"/>
      <c r="AE339" s="91"/>
      <c r="AF339" s="91"/>
      <c r="AG339" s="91"/>
      <c r="AH339" s="91"/>
      <c r="AI339" s="95" t="s">
        <v>240</v>
      </c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7"/>
      <c r="AU339" s="14"/>
    </row>
    <row r="340" spans="4:47" s="6" customFormat="1" ht="10" customHeight="1">
      <c r="D340" s="10"/>
      <c r="E340" s="15"/>
      <c r="F340" s="91"/>
      <c r="G340" s="91"/>
      <c r="H340" s="91"/>
      <c r="I340" s="91"/>
      <c r="J340" s="91"/>
      <c r="K340" s="91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7"/>
      <c r="X340" s="14"/>
      <c r="AA340" s="10"/>
      <c r="AB340" s="15"/>
      <c r="AC340" s="91"/>
      <c r="AD340" s="91"/>
      <c r="AE340" s="91"/>
      <c r="AF340" s="91"/>
      <c r="AG340" s="91"/>
      <c r="AH340" s="91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7"/>
      <c r="AU340" s="14"/>
    </row>
    <row r="341" spans="4:47" s="6" customFormat="1" ht="10" customHeight="1">
      <c r="D341" s="10"/>
      <c r="E341" s="15"/>
      <c r="F341" s="94" t="s">
        <v>164</v>
      </c>
      <c r="G341" s="94"/>
      <c r="H341" s="94"/>
      <c r="I341" s="94"/>
      <c r="J341" s="94"/>
      <c r="K341" s="94"/>
      <c r="L341" s="92" t="s">
        <v>165</v>
      </c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3"/>
      <c r="X341" s="14"/>
      <c r="AA341" s="10"/>
      <c r="AB341" s="15"/>
      <c r="AC341" s="94" t="s">
        <v>164</v>
      </c>
      <c r="AD341" s="94"/>
      <c r="AE341" s="94"/>
      <c r="AF341" s="94"/>
      <c r="AG341" s="94"/>
      <c r="AH341" s="94"/>
      <c r="AI341" s="92" t="s">
        <v>165</v>
      </c>
      <c r="AJ341" s="92"/>
      <c r="AK341" s="92"/>
      <c r="AL341" s="92"/>
      <c r="AM341" s="92"/>
      <c r="AN341" s="92"/>
      <c r="AO341" s="92"/>
      <c r="AP341" s="92"/>
      <c r="AQ341" s="92"/>
      <c r="AR341" s="92"/>
      <c r="AS341" s="92"/>
      <c r="AT341" s="93"/>
      <c r="AU341" s="14"/>
    </row>
    <row r="342" spans="4:47" s="6" customFormat="1" ht="10" customHeight="1">
      <c r="D342" s="10"/>
      <c r="E342" s="15"/>
      <c r="F342" s="94"/>
      <c r="G342" s="94"/>
      <c r="H342" s="94"/>
      <c r="I342" s="94"/>
      <c r="J342" s="94"/>
      <c r="K342" s="94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3"/>
      <c r="X342" s="14"/>
      <c r="AA342" s="10"/>
      <c r="AB342" s="15"/>
      <c r="AC342" s="94"/>
      <c r="AD342" s="94"/>
      <c r="AE342" s="94"/>
      <c r="AF342" s="94"/>
      <c r="AG342" s="94"/>
      <c r="AH342" s="94"/>
      <c r="AI342" s="92"/>
      <c r="AJ342" s="92"/>
      <c r="AK342" s="92"/>
      <c r="AL342" s="92"/>
      <c r="AM342" s="92"/>
      <c r="AN342" s="92"/>
      <c r="AO342" s="92"/>
      <c r="AP342" s="92"/>
      <c r="AQ342" s="92"/>
      <c r="AR342" s="92"/>
      <c r="AS342" s="92"/>
      <c r="AT342" s="93"/>
      <c r="AU342" s="14"/>
    </row>
    <row r="343" spans="4:47" s="6" customFormat="1" ht="10" customHeight="1">
      <c r="D343" s="10"/>
      <c r="E343" s="15"/>
      <c r="F343" s="91" t="s">
        <v>166</v>
      </c>
      <c r="G343" s="91"/>
      <c r="H343" s="91"/>
      <c r="I343" s="91"/>
      <c r="J343" s="91"/>
      <c r="K343" s="91"/>
      <c r="L343" s="100" t="s">
        <v>284</v>
      </c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1"/>
      <c r="X343" s="14"/>
      <c r="AA343" s="10"/>
      <c r="AB343" s="15"/>
      <c r="AC343" s="91" t="s">
        <v>166</v>
      </c>
      <c r="AD343" s="91"/>
      <c r="AE343" s="91"/>
      <c r="AF343" s="91"/>
      <c r="AG343" s="91"/>
      <c r="AH343" s="91"/>
      <c r="AI343" s="100" t="s">
        <v>274</v>
      </c>
      <c r="AJ343" s="100"/>
      <c r="AK343" s="100"/>
      <c r="AL343" s="100"/>
      <c r="AM343" s="100"/>
      <c r="AN343" s="100"/>
      <c r="AO343" s="100"/>
      <c r="AP343" s="100"/>
      <c r="AQ343" s="100"/>
      <c r="AR343" s="100"/>
      <c r="AS343" s="100"/>
      <c r="AT343" s="101"/>
      <c r="AU343" s="14"/>
    </row>
    <row r="344" spans="4:47" s="6" customFormat="1" ht="10" customHeight="1">
      <c r="D344" s="10"/>
      <c r="E344" s="15"/>
      <c r="F344" s="91"/>
      <c r="G344" s="91"/>
      <c r="H344" s="91"/>
      <c r="I344" s="91"/>
      <c r="J344" s="91"/>
      <c r="K344" s="91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1"/>
      <c r="X344" s="14"/>
      <c r="AA344" s="10"/>
      <c r="AB344" s="15"/>
      <c r="AC344" s="91"/>
      <c r="AD344" s="91"/>
      <c r="AE344" s="91"/>
      <c r="AF344" s="91"/>
      <c r="AG344" s="91"/>
      <c r="AH344" s="91"/>
      <c r="AI344" s="100"/>
      <c r="AJ344" s="100"/>
      <c r="AK344" s="100"/>
      <c r="AL344" s="100"/>
      <c r="AM344" s="100"/>
      <c r="AN344" s="100"/>
      <c r="AO344" s="100"/>
      <c r="AP344" s="100"/>
      <c r="AQ344" s="100"/>
      <c r="AR344" s="100"/>
      <c r="AS344" s="100"/>
      <c r="AT344" s="101"/>
      <c r="AU344" s="14"/>
    </row>
    <row r="345" spans="4:47" s="6" customFormat="1" ht="10" customHeight="1">
      <c r="D345" s="10"/>
      <c r="E345" s="98" t="s">
        <v>168</v>
      </c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9"/>
      <c r="X345" s="14"/>
      <c r="AA345" s="10"/>
      <c r="AB345" s="98" t="s">
        <v>168</v>
      </c>
      <c r="AC345" s="94"/>
      <c r="AD345" s="94"/>
      <c r="AE345" s="94"/>
      <c r="AF345" s="94"/>
      <c r="AG345" s="94"/>
      <c r="AH345" s="94"/>
      <c r="AI345" s="94"/>
      <c r="AJ345" s="94"/>
      <c r="AK345" s="94"/>
      <c r="AL345" s="94"/>
      <c r="AM345" s="94"/>
      <c r="AN345" s="94"/>
      <c r="AO345" s="94"/>
      <c r="AP345" s="94"/>
      <c r="AQ345" s="94"/>
      <c r="AR345" s="94"/>
      <c r="AS345" s="94"/>
      <c r="AT345" s="99"/>
      <c r="AU345" s="14"/>
    </row>
    <row r="346" spans="4:47" s="6" customFormat="1" ht="10" customHeight="1">
      <c r="D346" s="10"/>
      <c r="E346" s="98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9"/>
      <c r="X346" s="14"/>
      <c r="AA346" s="10"/>
      <c r="AB346" s="98"/>
      <c r="AC346" s="94"/>
      <c r="AD346" s="94"/>
      <c r="AE346" s="94"/>
      <c r="AF346" s="94"/>
      <c r="AG346" s="94"/>
      <c r="AH346" s="94"/>
      <c r="AI346" s="94"/>
      <c r="AJ346" s="94"/>
      <c r="AK346" s="94"/>
      <c r="AL346" s="94"/>
      <c r="AM346" s="94"/>
      <c r="AN346" s="94"/>
      <c r="AO346" s="94"/>
      <c r="AP346" s="94"/>
      <c r="AQ346" s="94"/>
      <c r="AR346" s="94"/>
      <c r="AS346" s="94"/>
      <c r="AT346" s="99"/>
      <c r="AU346" s="14"/>
    </row>
    <row r="347" spans="4:47" s="6" customFormat="1" ht="10" customHeight="1" thickBot="1">
      <c r="D347" s="10"/>
      <c r="E347" s="17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9"/>
      <c r="X347" s="14"/>
      <c r="AA347" s="10"/>
      <c r="AB347" s="17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9"/>
      <c r="AU347" s="14"/>
    </row>
    <row r="348" spans="4:47" s="6" customFormat="1" ht="10" customHeight="1" thickTop="1">
      <c r="D348" s="20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2"/>
      <c r="AA348" s="20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2"/>
    </row>
    <row r="349" spans="4:47" s="6" customFormat="1" ht="10" customHeight="1"/>
    <row r="350" spans="4:47" s="6" customFormat="1" ht="10" customHeight="1" thickBot="1">
      <c r="D350" s="7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9"/>
      <c r="AA350" s="7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9"/>
    </row>
    <row r="351" spans="4:47" s="6" customFormat="1" ht="10" customHeight="1" thickTop="1">
      <c r="D351" s="10"/>
      <c r="E351" s="11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3"/>
      <c r="X351" s="14"/>
      <c r="AA351" s="10"/>
      <c r="AB351" s="11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3"/>
      <c r="AU351" s="14"/>
    </row>
    <row r="352" spans="4:47" s="6" customFormat="1" ht="10" customHeight="1">
      <c r="D352" s="10"/>
      <c r="E352" s="15"/>
      <c r="W352" s="16"/>
      <c r="X352" s="14"/>
      <c r="AA352" s="10"/>
      <c r="AB352" s="15"/>
      <c r="AT352" s="16"/>
      <c r="AU352" s="14"/>
    </row>
    <row r="353" spans="4:47" s="6" customFormat="1" ht="10" customHeight="1">
      <c r="D353" s="10"/>
      <c r="E353" s="15"/>
      <c r="W353" s="16"/>
      <c r="X353" s="14"/>
      <c r="AA353" s="10"/>
      <c r="AB353" s="15"/>
      <c r="AT353" s="16"/>
      <c r="AU353" s="14"/>
    </row>
    <row r="354" spans="4:47" s="6" customFormat="1" ht="10" customHeight="1">
      <c r="D354" s="10"/>
      <c r="E354" s="15"/>
      <c r="W354" s="16"/>
      <c r="X354" s="14"/>
      <c r="AA354" s="10"/>
      <c r="AB354" s="15"/>
      <c r="AT354" s="16"/>
      <c r="AU354" s="14"/>
    </row>
    <row r="355" spans="4:47" s="6" customFormat="1" ht="10" customHeight="1">
      <c r="D355" s="10"/>
      <c r="E355" s="15"/>
      <c r="W355" s="16"/>
      <c r="X355" s="14"/>
      <c r="AA355" s="10"/>
      <c r="AB355" s="15"/>
      <c r="AT355" s="16"/>
      <c r="AU355" s="14"/>
    </row>
    <row r="356" spans="4:47" s="6" customFormat="1" ht="10" customHeight="1">
      <c r="D356" s="10"/>
      <c r="E356" s="86" t="s">
        <v>156</v>
      </c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8"/>
      <c r="X356" s="14"/>
      <c r="AA356" s="10"/>
      <c r="AB356" s="86" t="s">
        <v>156</v>
      </c>
      <c r="AC356" s="87"/>
      <c r="AD356" s="87"/>
      <c r="AE356" s="87"/>
      <c r="AF356" s="87"/>
      <c r="AG356" s="87"/>
      <c r="AH356" s="87"/>
      <c r="AI356" s="87"/>
      <c r="AJ356" s="87"/>
      <c r="AK356" s="87"/>
      <c r="AL356" s="87"/>
      <c r="AM356" s="87"/>
      <c r="AN356" s="87"/>
      <c r="AO356" s="87"/>
      <c r="AP356" s="87"/>
      <c r="AQ356" s="87"/>
      <c r="AR356" s="87"/>
      <c r="AS356" s="87"/>
      <c r="AT356" s="88"/>
      <c r="AU356" s="14"/>
    </row>
    <row r="357" spans="4:47" s="6" customFormat="1" ht="10" customHeight="1">
      <c r="D357" s="10"/>
      <c r="E357" s="86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8"/>
      <c r="X357" s="14"/>
      <c r="AA357" s="10"/>
      <c r="AB357" s="86"/>
      <c r="AC357" s="87"/>
      <c r="AD357" s="87"/>
      <c r="AE357" s="87"/>
      <c r="AF357" s="87"/>
      <c r="AG357" s="87"/>
      <c r="AH357" s="87"/>
      <c r="AI357" s="87"/>
      <c r="AJ357" s="87"/>
      <c r="AK357" s="87"/>
      <c r="AL357" s="87"/>
      <c r="AM357" s="87"/>
      <c r="AN357" s="87"/>
      <c r="AO357" s="87"/>
      <c r="AP357" s="87"/>
      <c r="AQ357" s="87"/>
      <c r="AR357" s="87"/>
      <c r="AS357" s="87"/>
      <c r="AT357" s="88"/>
      <c r="AU357" s="14"/>
    </row>
    <row r="358" spans="4:47" s="6" customFormat="1" ht="10" customHeight="1">
      <c r="D358" s="10"/>
      <c r="E358" s="15"/>
      <c r="F358" s="91" t="s">
        <v>157</v>
      </c>
      <c r="G358" s="91"/>
      <c r="H358" s="91"/>
      <c r="I358" s="91"/>
      <c r="J358" s="91"/>
      <c r="K358" s="91"/>
      <c r="L358" s="92" t="s">
        <v>158</v>
      </c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3"/>
      <c r="X358" s="14"/>
      <c r="AA358" s="10"/>
      <c r="AB358" s="15"/>
      <c r="AC358" s="91" t="s">
        <v>157</v>
      </c>
      <c r="AD358" s="91"/>
      <c r="AE358" s="91"/>
      <c r="AF358" s="91"/>
      <c r="AG358" s="91"/>
      <c r="AH358" s="91"/>
      <c r="AI358" s="92" t="s">
        <v>158</v>
      </c>
      <c r="AJ358" s="92"/>
      <c r="AK358" s="92"/>
      <c r="AL358" s="92"/>
      <c r="AM358" s="92"/>
      <c r="AN358" s="92"/>
      <c r="AO358" s="92"/>
      <c r="AP358" s="92"/>
      <c r="AQ358" s="92"/>
      <c r="AR358" s="92"/>
      <c r="AS358" s="92"/>
      <c r="AT358" s="93"/>
      <c r="AU358" s="14"/>
    </row>
    <row r="359" spans="4:47" s="6" customFormat="1" ht="10" customHeight="1">
      <c r="D359" s="10"/>
      <c r="E359" s="15"/>
      <c r="F359" s="91"/>
      <c r="G359" s="91"/>
      <c r="H359" s="91"/>
      <c r="I359" s="91"/>
      <c r="J359" s="91"/>
      <c r="K359" s="91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3"/>
      <c r="X359" s="14"/>
      <c r="AA359" s="10"/>
      <c r="AB359" s="15"/>
      <c r="AC359" s="91"/>
      <c r="AD359" s="91"/>
      <c r="AE359" s="91"/>
      <c r="AF359" s="91"/>
      <c r="AG359" s="91"/>
      <c r="AH359" s="91"/>
      <c r="AI359" s="92"/>
      <c r="AJ359" s="92"/>
      <c r="AK359" s="92"/>
      <c r="AL359" s="92"/>
      <c r="AM359" s="92"/>
      <c r="AN359" s="92"/>
      <c r="AO359" s="92"/>
      <c r="AP359" s="92"/>
      <c r="AQ359" s="92"/>
      <c r="AR359" s="92"/>
      <c r="AS359" s="92"/>
      <c r="AT359" s="93"/>
      <c r="AU359" s="14"/>
    </row>
    <row r="360" spans="4:47" s="6" customFormat="1" ht="10" customHeight="1">
      <c r="D360" s="10"/>
      <c r="E360" s="15"/>
      <c r="F360" s="91" t="s">
        <v>159</v>
      </c>
      <c r="G360" s="91"/>
      <c r="H360" s="91"/>
      <c r="I360" s="91"/>
      <c r="J360" s="91"/>
      <c r="K360" s="91"/>
      <c r="L360" s="89" t="s">
        <v>286</v>
      </c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90"/>
      <c r="X360" s="14"/>
      <c r="AA360" s="10"/>
      <c r="AB360" s="15"/>
      <c r="AC360" s="91" t="s">
        <v>159</v>
      </c>
      <c r="AD360" s="91"/>
      <c r="AE360" s="91"/>
      <c r="AF360" s="91"/>
      <c r="AG360" s="91"/>
      <c r="AH360" s="91"/>
      <c r="AI360" s="89" t="s">
        <v>178</v>
      </c>
      <c r="AJ360" s="89"/>
      <c r="AK360" s="89"/>
      <c r="AL360" s="89"/>
      <c r="AM360" s="89"/>
      <c r="AN360" s="89"/>
      <c r="AO360" s="89"/>
      <c r="AP360" s="89"/>
      <c r="AQ360" s="89"/>
      <c r="AR360" s="89"/>
      <c r="AS360" s="89"/>
      <c r="AT360" s="90"/>
      <c r="AU360" s="14"/>
    </row>
    <row r="361" spans="4:47" s="6" customFormat="1" ht="10" customHeight="1">
      <c r="D361" s="10"/>
      <c r="E361" s="15"/>
      <c r="F361" s="91"/>
      <c r="G361" s="91"/>
      <c r="H361" s="91"/>
      <c r="I361" s="91"/>
      <c r="J361" s="91"/>
      <c r="K361" s="91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90"/>
      <c r="X361" s="14"/>
      <c r="AA361" s="10"/>
      <c r="AB361" s="15"/>
      <c r="AC361" s="91"/>
      <c r="AD361" s="91"/>
      <c r="AE361" s="91"/>
      <c r="AF361" s="91"/>
      <c r="AG361" s="91"/>
      <c r="AH361" s="91"/>
      <c r="AI361" s="89"/>
      <c r="AJ361" s="89"/>
      <c r="AK361" s="89"/>
      <c r="AL361" s="89"/>
      <c r="AM361" s="89"/>
      <c r="AN361" s="89"/>
      <c r="AO361" s="89"/>
      <c r="AP361" s="89"/>
      <c r="AQ361" s="89"/>
      <c r="AR361" s="89"/>
      <c r="AS361" s="89"/>
      <c r="AT361" s="90"/>
      <c r="AU361" s="14"/>
    </row>
    <row r="362" spans="4:47" s="6" customFormat="1" ht="10" customHeight="1">
      <c r="D362" s="10"/>
      <c r="E362" s="15"/>
      <c r="F362" s="91"/>
      <c r="G362" s="91"/>
      <c r="H362" s="91"/>
      <c r="I362" s="91"/>
      <c r="J362" s="91"/>
      <c r="K362" s="91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90"/>
      <c r="X362" s="14"/>
      <c r="AA362" s="10"/>
      <c r="AB362" s="15"/>
      <c r="AC362" s="91"/>
      <c r="AD362" s="91"/>
      <c r="AE362" s="91"/>
      <c r="AF362" s="91"/>
      <c r="AG362" s="91"/>
      <c r="AH362" s="91"/>
      <c r="AI362" s="89"/>
      <c r="AJ362" s="89"/>
      <c r="AK362" s="89"/>
      <c r="AL362" s="89"/>
      <c r="AM362" s="89"/>
      <c r="AN362" s="89"/>
      <c r="AO362" s="89"/>
      <c r="AP362" s="89"/>
      <c r="AQ362" s="89"/>
      <c r="AR362" s="89"/>
      <c r="AS362" s="89"/>
      <c r="AT362" s="90"/>
      <c r="AU362" s="14"/>
    </row>
    <row r="363" spans="4:47" s="6" customFormat="1" ht="10" customHeight="1">
      <c r="D363" s="10"/>
      <c r="E363" s="15"/>
      <c r="F363" s="91" t="s">
        <v>161</v>
      </c>
      <c r="G363" s="91"/>
      <c r="H363" s="91"/>
      <c r="I363" s="91"/>
      <c r="J363" s="91"/>
      <c r="K363" s="91"/>
      <c r="L363" s="89" t="s">
        <v>287</v>
      </c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90"/>
      <c r="X363" s="14"/>
      <c r="AA363" s="10"/>
      <c r="AB363" s="15"/>
      <c r="AC363" s="91" t="s">
        <v>161</v>
      </c>
      <c r="AD363" s="91"/>
      <c r="AE363" s="91"/>
      <c r="AF363" s="91"/>
      <c r="AG363" s="91"/>
      <c r="AH363" s="91"/>
      <c r="AI363" s="89" t="s">
        <v>289</v>
      </c>
      <c r="AJ363" s="89"/>
      <c r="AK363" s="89"/>
      <c r="AL363" s="89"/>
      <c r="AM363" s="89"/>
      <c r="AN363" s="89"/>
      <c r="AO363" s="89"/>
      <c r="AP363" s="89"/>
      <c r="AQ363" s="89"/>
      <c r="AR363" s="89"/>
      <c r="AS363" s="89"/>
      <c r="AT363" s="90"/>
      <c r="AU363" s="14"/>
    </row>
    <row r="364" spans="4:47" s="6" customFormat="1" ht="10" customHeight="1">
      <c r="D364" s="10"/>
      <c r="E364" s="15"/>
      <c r="F364" s="91"/>
      <c r="G364" s="91"/>
      <c r="H364" s="91"/>
      <c r="I364" s="91"/>
      <c r="J364" s="91"/>
      <c r="K364" s="91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90"/>
      <c r="X364" s="14"/>
      <c r="AA364" s="10"/>
      <c r="AB364" s="15"/>
      <c r="AC364" s="91"/>
      <c r="AD364" s="91"/>
      <c r="AE364" s="91"/>
      <c r="AF364" s="91"/>
      <c r="AG364" s="91"/>
      <c r="AH364" s="91"/>
      <c r="AI364" s="89"/>
      <c r="AJ364" s="89"/>
      <c r="AK364" s="89"/>
      <c r="AL364" s="89"/>
      <c r="AM364" s="89"/>
      <c r="AN364" s="89"/>
      <c r="AO364" s="89"/>
      <c r="AP364" s="89"/>
      <c r="AQ364" s="89"/>
      <c r="AR364" s="89"/>
      <c r="AS364" s="89"/>
      <c r="AT364" s="90"/>
      <c r="AU364" s="14"/>
    </row>
    <row r="365" spans="4:47" s="6" customFormat="1" ht="10" customHeight="1">
      <c r="D365" s="10"/>
      <c r="E365" s="15"/>
      <c r="F365" s="91"/>
      <c r="G365" s="91"/>
      <c r="H365" s="91"/>
      <c r="I365" s="91"/>
      <c r="J365" s="91"/>
      <c r="K365" s="91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90"/>
      <c r="X365" s="14"/>
      <c r="AA365" s="10"/>
      <c r="AB365" s="15"/>
      <c r="AC365" s="91"/>
      <c r="AD365" s="91"/>
      <c r="AE365" s="91"/>
      <c r="AF365" s="91"/>
      <c r="AG365" s="91"/>
      <c r="AH365" s="91"/>
      <c r="AI365" s="89"/>
      <c r="AJ365" s="89"/>
      <c r="AK365" s="89"/>
      <c r="AL365" s="89"/>
      <c r="AM365" s="89"/>
      <c r="AN365" s="89"/>
      <c r="AO365" s="89"/>
      <c r="AP365" s="89"/>
      <c r="AQ365" s="89"/>
      <c r="AR365" s="89"/>
      <c r="AS365" s="89"/>
      <c r="AT365" s="90"/>
      <c r="AU365" s="14"/>
    </row>
    <row r="366" spans="4:47" s="6" customFormat="1" ht="10" customHeight="1">
      <c r="D366" s="10"/>
      <c r="E366" s="15"/>
      <c r="F366" s="91" t="s">
        <v>162</v>
      </c>
      <c r="G366" s="91"/>
      <c r="H366" s="91"/>
      <c r="I366" s="91"/>
      <c r="J366" s="91"/>
      <c r="K366" s="91"/>
      <c r="L366" s="92">
        <v>1</v>
      </c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3"/>
      <c r="X366" s="14"/>
      <c r="AA366" s="10"/>
      <c r="AB366" s="15"/>
      <c r="AC366" s="91" t="s">
        <v>162</v>
      </c>
      <c r="AD366" s="91"/>
      <c r="AE366" s="91"/>
      <c r="AF366" s="91"/>
      <c r="AG366" s="91"/>
      <c r="AH366" s="91"/>
      <c r="AI366" s="92">
        <v>44</v>
      </c>
      <c r="AJ366" s="92"/>
      <c r="AK366" s="92"/>
      <c r="AL366" s="92"/>
      <c r="AM366" s="92"/>
      <c r="AN366" s="92"/>
      <c r="AO366" s="92"/>
      <c r="AP366" s="92"/>
      <c r="AQ366" s="92"/>
      <c r="AR366" s="92"/>
      <c r="AS366" s="92"/>
      <c r="AT366" s="93"/>
      <c r="AU366" s="14"/>
    </row>
    <row r="367" spans="4:47" s="6" customFormat="1" ht="10" customHeight="1">
      <c r="D367" s="10"/>
      <c r="E367" s="15"/>
      <c r="F367" s="91"/>
      <c r="G367" s="91"/>
      <c r="H367" s="91"/>
      <c r="I367" s="91"/>
      <c r="J367" s="91"/>
      <c r="K367" s="91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3"/>
      <c r="X367" s="14"/>
      <c r="AA367" s="10"/>
      <c r="AB367" s="15"/>
      <c r="AC367" s="91"/>
      <c r="AD367" s="91"/>
      <c r="AE367" s="91"/>
      <c r="AF367" s="91"/>
      <c r="AG367" s="91"/>
      <c r="AH367" s="91"/>
      <c r="AI367" s="92"/>
      <c r="AJ367" s="92"/>
      <c r="AK367" s="92"/>
      <c r="AL367" s="92"/>
      <c r="AM367" s="92"/>
      <c r="AN367" s="92"/>
      <c r="AO367" s="92"/>
      <c r="AP367" s="92"/>
      <c r="AQ367" s="92"/>
      <c r="AR367" s="92"/>
      <c r="AS367" s="92"/>
      <c r="AT367" s="93"/>
      <c r="AU367" s="14"/>
    </row>
    <row r="368" spans="4:47" s="6" customFormat="1" ht="10" customHeight="1">
      <c r="D368" s="10"/>
      <c r="E368" s="15"/>
      <c r="F368" s="91" t="s">
        <v>163</v>
      </c>
      <c r="G368" s="91"/>
      <c r="H368" s="91"/>
      <c r="I368" s="91"/>
      <c r="J368" s="91"/>
      <c r="K368" s="91"/>
      <c r="L368" s="95" t="s">
        <v>240</v>
      </c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7"/>
      <c r="X368" s="14"/>
      <c r="AA368" s="10"/>
      <c r="AB368" s="15"/>
      <c r="AC368" s="91" t="s">
        <v>163</v>
      </c>
      <c r="AD368" s="91"/>
      <c r="AE368" s="91"/>
      <c r="AF368" s="91"/>
      <c r="AG368" s="91"/>
      <c r="AH368" s="91"/>
      <c r="AI368" s="95" t="s">
        <v>240</v>
      </c>
      <c r="AJ368" s="96"/>
      <c r="AK368" s="96"/>
      <c r="AL368" s="96"/>
      <c r="AM368" s="96"/>
      <c r="AN368" s="96"/>
      <c r="AO368" s="96"/>
      <c r="AP368" s="96"/>
      <c r="AQ368" s="96"/>
      <c r="AR368" s="96"/>
      <c r="AS368" s="96"/>
      <c r="AT368" s="97"/>
      <c r="AU368" s="14"/>
    </row>
    <row r="369" spans="4:47" s="6" customFormat="1" ht="10" customHeight="1">
      <c r="D369" s="10"/>
      <c r="E369" s="15"/>
      <c r="F369" s="91"/>
      <c r="G369" s="91"/>
      <c r="H369" s="91"/>
      <c r="I369" s="91"/>
      <c r="J369" s="91"/>
      <c r="K369" s="91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7"/>
      <c r="X369" s="14"/>
      <c r="AA369" s="10"/>
      <c r="AB369" s="15"/>
      <c r="AC369" s="91"/>
      <c r="AD369" s="91"/>
      <c r="AE369" s="91"/>
      <c r="AF369" s="91"/>
      <c r="AG369" s="91"/>
      <c r="AH369" s="91"/>
      <c r="AI369" s="96"/>
      <c r="AJ369" s="96"/>
      <c r="AK369" s="96"/>
      <c r="AL369" s="96"/>
      <c r="AM369" s="96"/>
      <c r="AN369" s="96"/>
      <c r="AO369" s="96"/>
      <c r="AP369" s="96"/>
      <c r="AQ369" s="96"/>
      <c r="AR369" s="96"/>
      <c r="AS369" s="96"/>
      <c r="AT369" s="97"/>
      <c r="AU369" s="14"/>
    </row>
    <row r="370" spans="4:47" s="6" customFormat="1" ht="10" customHeight="1">
      <c r="D370" s="10"/>
      <c r="E370" s="15"/>
      <c r="F370" s="94" t="s">
        <v>164</v>
      </c>
      <c r="G370" s="94"/>
      <c r="H370" s="94"/>
      <c r="I370" s="94"/>
      <c r="J370" s="94"/>
      <c r="K370" s="94"/>
      <c r="L370" s="92" t="s">
        <v>165</v>
      </c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3"/>
      <c r="X370" s="14"/>
      <c r="AA370" s="10"/>
      <c r="AB370" s="15"/>
      <c r="AC370" s="94" t="s">
        <v>164</v>
      </c>
      <c r="AD370" s="94"/>
      <c r="AE370" s="94"/>
      <c r="AF370" s="94"/>
      <c r="AG370" s="94"/>
      <c r="AH370" s="94"/>
      <c r="AI370" s="92" t="s">
        <v>165</v>
      </c>
      <c r="AJ370" s="92"/>
      <c r="AK370" s="92"/>
      <c r="AL370" s="92"/>
      <c r="AM370" s="92"/>
      <c r="AN370" s="92"/>
      <c r="AO370" s="92"/>
      <c r="AP370" s="92"/>
      <c r="AQ370" s="92"/>
      <c r="AR370" s="92"/>
      <c r="AS370" s="92"/>
      <c r="AT370" s="93"/>
      <c r="AU370" s="14"/>
    </row>
    <row r="371" spans="4:47" s="6" customFormat="1" ht="10" customHeight="1">
      <c r="D371" s="10"/>
      <c r="E371" s="15"/>
      <c r="F371" s="94"/>
      <c r="G371" s="94"/>
      <c r="H371" s="94"/>
      <c r="I371" s="94"/>
      <c r="J371" s="94"/>
      <c r="K371" s="94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3"/>
      <c r="X371" s="14"/>
      <c r="AA371" s="10"/>
      <c r="AB371" s="15"/>
      <c r="AC371" s="94"/>
      <c r="AD371" s="94"/>
      <c r="AE371" s="94"/>
      <c r="AF371" s="94"/>
      <c r="AG371" s="94"/>
      <c r="AH371" s="94"/>
      <c r="AI371" s="92"/>
      <c r="AJ371" s="92"/>
      <c r="AK371" s="92"/>
      <c r="AL371" s="92"/>
      <c r="AM371" s="92"/>
      <c r="AN371" s="92"/>
      <c r="AO371" s="92"/>
      <c r="AP371" s="92"/>
      <c r="AQ371" s="92"/>
      <c r="AR371" s="92"/>
      <c r="AS371" s="92"/>
      <c r="AT371" s="93"/>
      <c r="AU371" s="14"/>
    </row>
    <row r="372" spans="4:47" s="6" customFormat="1" ht="10" customHeight="1">
      <c r="D372" s="10"/>
      <c r="E372" s="15"/>
      <c r="F372" s="91" t="s">
        <v>166</v>
      </c>
      <c r="G372" s="91"/>
      <c r="H372" s="91"/>
      <c r="I372" s="91"/>
      <c r="J372" s="91"/>
      <c r="K372" s="91"/>
      <c r="L372" s="100" t="s">
        <v>288</v>
      </c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1"/>
      <c r="X372" s="14"/>
      <c r="AA372" s="10"/>
      <c r="AB372" s="15"/>
      <c r="AC372" s="91" t="s">
        <v>166</v>
      </c>
      <c r="AD372" s="91"/>
      <c r="AE372" s="91"/>
      <c r="AF372" s="91"/>
      <c r="AG372" s="91"/>
      <c r="AH372" s="91"/>
      <c r="AI372" s="100" t="s">
        <v>167</v>
      </c>
      <c r="AJ372" s="100"/>
      <c r="AK372" s="100"/>
      <c r="AL372" s="100"/>
      <c r="AM372" s="100"/>
      <c r="AN372" s="100"/>
      <c r="AO372" s="100"/>
      <c r="AP372" s="100"/>
      <c r="AQ372" s="100"/>
      <c r="AR372" s="100"/>
      <c r="AS372" s="100"/>
      <c r="AT372" s="101"/>
      <c r="AU372" s="14"/>
    </row>
    <row r="373" spans="4:47" s="6" customFormat="1" ht="10" customHeight="1">
      <c r="D373" s="10"/>
      <c r="E373" s="15"/>
      <c r="F373" s="91"/>
      <c r="G373" s="91"/>
      <c r="H373" s="91"/>
      <c r="I373" s="91"/>
      <c r="J373" s="91"/>
      <c r="K373" s="91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1"/>
      <c r="X373" s="14"/>
      <c r="AA373" s="10"/>
      <c r="AB373" s="15"/>
      <c r="AC373" s="91"/>
      <c r="AD373" s="91"/>
      <c r="AE373" s="91"/>
      <c r="AF373" s="91"/>
      <c r="AG373" s="91"/>
      <c r="AH373" s="91"/>
      <c r="AI373" s="100"/>
      <c r="AJ373" s="100"/>
      <c r="AK373" s="100"/>
      <c r="AL373" s="100"/>
      <c r="AM373" s="100"/>
      <c r="AN373" s="100"/>
      <c r="AO373" s="100"/>
      <c r="AP373" s="100"/>
      <c r="AQ373" s="100"/>
      <c r="AR373" s="100"/>
      <c r="AS373" s="100"/>
      <c r="AT373" s="101"/>
      <c r="AU373" s="14"/>
    </row>
    <row r="374" spans="4:47" s="6" customFormat="1" ht="10" customHeight="1">
      <c r="D374" s="10"/>
      <c r="E374" s="98" t="s">
        <v>168</v>
      </c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9"/>
      <c r="X374" s="14"/>
      <c r="AA374" s="10"/>
      <c r="AB374" s="98" t="s">
        <v>168</v>
      </c>
      <c r="AC374" s="94"/>
      <c r="AD374" s="94"/>
      <c r="AE374" s="94"/>
      <c r="AF374" s="94"/>
      <c r="AG374" s="94"/>
      <c r="AH374" s="94"/>
      <c r="AI374" s="94"/>
      <c r="AJ374" s="94"/>
      <c r="AK374" s="94"/>
      <c r="AL374" s="94"/>
      <c r="AM374" s="94"/>
      <c r="AN374" s="94"/>
      <c r="AO374" s="94"/>
      <c r="AP374" s="94"/>
      <c r="AQ374" s="94"/>
      <c r="AR374" s="94"/>
      <c r="AS374" s="94"/>
      <c r="AT374" s="99"/>
      <c r="AU374" s="14"/>
    </row>
    <row r="375" spans="4:47" s="6" customFormat="1" ht="10" customHeight="1">
      <c r="D375" s="10"/>
      <c r="E375" s="98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9"/>
      <c r="X375" s="14"/>
      <c r="AA375" s="10"/>
      <c r="AB375" s="98"/>
      <c r="AC375" s="94"/>
      <c r="AD375" s="94"/>
      <c r="AE375" s="94"/>
      <c r="AF375" s="94"/>
      <c r="AG375" s="94"/>
      <c r="AH375" s="94"/>
      <c r="AI375" s="94"/>
      <c r="AJ375" s="94"/>
      <c r="AK375" s="94"/>
      <c r="AL375" s="94"/>
      <c r="AM375" s="94"/>
      <c r="AN375" s="94"/>
      <c r="AO375" s="94"/>
      <c r="AP375" s="94"/>
      <c r="AQ375" s="94"/>
      <c r="AR375" s="94"/>
      <c r="AS375" s="94"/>
      <c r="AT375" s="99"/>
      <c r="AU375" s="14"/>
    </row>
    <row r="376" spans="4:47" s="6" customFormat="1" ht="10" customHeight="1" thickBot="1">
      <c r="D376" s="10"/>
      <c r="E376" s="17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9"/>
      <c r="X376" s="14"/>
      <c r="AA376" s="10"/>
      <c r="AB376" s="17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9"/>
      <c r="AU376" s="14"/>
    </row>
    <row r="377" spans="4:47" s="6" customFormat="1" ht="10" customHeight="1" thickTop="1">
      <c r="D377" s="20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2"/>
      <c r="AA377" s="20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2"/>
    </row>
    <row r="378" spans="4:47" s="6" customFormat="1" ht="10" customHeight="1"/>
    <row r="379" spans="4:47" s="6" customFormat="1" ht="10" customHeight="1" thickBot="1">
      <c r="D379" s="7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9"/>
      <c r="AA379" s="7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9"/>
    </row>
    <row r="380" spans="4:47" s="6" customFormat="1" ht="10" customHeight="1" thickTop="1">
      <c r="D380" s="10"/>
      <c r="E380" s="11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3"/>
      <c r="X380" s="14"/>
      <c r="AA380" s="10"/>
      <c r="AB380" s="11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3"/>
      <c r="AU380" s="14"/>
    </row>
    <row r="381" spans="4:47" s="6" customFormat="1" ht="10" customHeight="1">
      <c r="D381" s="10"/>
      <c r="E381" s="15"/>
      <c r="W381" s="16"/>
      <c r="X381" s="14"/>
      <c r="AA381" s="10"/>
      <c r="AB381" s="15"/>
      <c r="AT381" s="16"/>
      <c r="AU381" s="14"/>
    </row>
    <row r="382" spans="4:47" s="6" customFormat="1" ht="10" customHeight="1">
      <c r="D382" s="10"/>
      <c r="E382" s="15"/>
      <c r="W382" s="16"/>
      <c r="X382" s="14"/>
      <c r="AA382" s="10"/>
      <c r="AB382" s="15"/>
      <c r="AT382" s="16"/>
      <c r="AU382" s="14"/>
    </row>
    <row r="383" spans="4:47" s="6" customFormat="1" ht="10" customHeight="1">
      <c r="D383" s="10"/>
      <c r="E383" s="15"/>
      <c r="W383" s="16"/>
      <c r="X383" s="14"/>
      <c r="AA383" s="10"/>
      <c r="AB383" s="15"/>
      <c r="AT383" s="16"/>
      <c r="AU383" s="14"/>
    </row>
    <row r="384" spans="4:47" s="6" customFormat="1" ht="10" customHeight="1">
      <c r="D384" s="10"/>
      <c r="E384" s="15"/>
      <c r="W384" s="16"/>
      <c r="X384" s="14"/>
      <c r="AA384" s="10"/>
      <c r="AB384" s="15"/>
      <c r="AT384" s="16"/>
      <c r="AU384" s="14"/>
    </row>
    <row r="385" spans="4:47" s="6" customFormat="1" ht="10" customHeight="1">
      <c r="D385" s="10"/>
      <c r="E385" s="86" t="s">
        <v>156</v>
      </c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8"/>
      <c r="X385" s="14"/>
      <c r="AA385" s="10"/>
      <c r="AB385" s="86" t="s">
        <v>156</v>
      </c>
      <c r="AC385" s="87"/>
      <c r="AD385" s="87"/>
      <c r="AE385" s="87"/>
      <c r="AF385" s="87"/>
      <c r="AG385" s="87"/>
      <c r="AH385" s="87"/>
      <c r="AI385" s="87"/>
      <c r="AJ385" s="87"/>
      <c r="AK385" s="87"/>
      <c r="AL385" s="87"/>
      <c r="AM385" s="87"/>
      <c r="AN385" s="87"/>
      <c r="AO385" s="87"/>
      <c r="AP385" s="87"/>
      <c r="AQ385" s="87"/>
      <c r="AR385" s="87"/>
      <c r="AS385" s="87"/>
      <c r="AT385" s="88"/>
      <c r="AU385" s="14"/>
    </row>
    <row r="386" spans="4:47" s="6" customFormat="1" ht="10" customHeight="1">
      <c r="D386" s="10"/>
      <c r="E386" s="86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8"/>
      <c r="X386" s="14"/>
      <c r="AA386" s="10"/>
      <c r="AB386" s="86"/>
      <c r="AC386" s="87"/>
      <c r="AD386" s="87"/>
      <c r="AE386" s="87"/>
      <c r="AF386" s="87"/>
      <c r="AG386" s="87"/>
      <c r="AH386" s="87"/>
      <c r="AI386" s="87"/>
      <c r="AJ386" s="87"/>
      <c r="AK386" s="87"/>
      <c r="AL386" s="87"/>
      <c r="AM386" s="87"/>
      <c r="AN386" s="87"/>
      <c r="AO386" s="87"/>
      <c r="AP386" s="87"/>
      <c r="AQ386" s="87"/>
      <c r="AR386" s="87"/>
      <c r="AS386" s="87"/>
      <c r="AT386" s="88"/>
      <c r="AU386" s="14"/>
    </row>
    <row r="387" spans="4:47" s="6" customFormat="1" ht="10" customHeight="1">
      <c r="D387" s="10"/>
      <c r="E387" s="15"/>
      <c r="F387" s="91" t="s">
        <v>157</v>
      </c>
      <c r="G387" s="91"/>
      <c r="H387" s="91"/>
      <c r="I387" s="91"/>
      <c r="J387" s="91"/>
      <c r="K387" s="91"/>
      <c r="L387" s="92" t="s">
        <v>158</v>
      </c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3"/>
      <c r="X387" s="14"/>
      <c r="AA387" s="10"/>
      <c r="AB387" s="15"/>
      <c r="AC387" s="91" t="s">
        <v>157</v>
      </c>
      <c r="AD387" s="91"/>
      <c r="AE387" s="91"/>
      <c r="AF387" s="91"/>
      <c r="AG387" s="91"/>
      <c r="AH387" s="91"/>
      <c r="AI387" s="92" t="s">
        <v>158</v>
      </c>
      <c r="AJ387" s="92"/>
      <c r="AK387" s="92"/>
      <c r="AL387" s="92"/>
      <c r="AM387" s="92"/>
      <c r="AN387" s="92"/>
      <c r="AO387" s="92"/>
      <c r="AP387" s="92"/>
      <c r="AQ387" s="92"/>
      <c r="AR387" s="92"/>
      <c r="AS387" s="92"/>
      <c r="AT387" s="93"/>
      <c r="AU387" s="14"/>
    </row>
    <row r="388" spans="4:47" s="6" customFormat="1" ht="10" customHeight="1">
      <c r="D388" s="10"/>
      <c r="E388" s="15"/>
      <c r="F388" s="91"/>
      <c r="G388" s="91"/>
      <c r="H388" s="91"/>
      <c r="I388" s="91"/>
      <c r="J388" s="91"/>
      <c r="K388" s="91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3"/>
      <c r="X388" s="14"/>
      <c r="AA388" s="10"/>
      <c r="AB388" s="15"/>
      <c r="AC388" s="91"/>
      <c r="AD388" s="91"/>
      <c r="AE388" s="91"/>
      <c r="AF388" s="91"/>
      <c r="AG388" s="91"/>
      <c r="AH388" s="91"/>
      <c r="AI388" s="92"/>
      <c r="AJ388" s="92"/>
      <c r="AK388" s="92"/>
      <c r="AL388" s="92"/>
      <c r="AM388" s="92"/>
      <c r="AN388" s="92"/>
      <c r="AO388" s="92"/>
      <c r="AP388" s="92"/>
      <c r="AQ388" s="92"/>
      <c r="AR388" s="92"/>
      <c r="AS388" s="92"/>
      <c r="AT388" s="93"/>
      <c r="AU388" s="14"/>
    </row>
    <row r="389" spans="4:47" s="6" customFormat="1" ht="10" customHeight="1">
      <c r="D389" s="10"/>
      <c r="E389" s="15"/>
      <c r="F389" s="91" t="s">
        <v>159</v>
      </c>
      <c r="G389" s="91"/>
      <c r="H389" s="91"/>
      <c r="I389" s="91"/>
      <c r="J389" s="91"/>
      <c r="K389" s="91"/>
      <c r="L389" s="89" t="s">
        <v>282</v>
      </c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90"/>
      <c r="X389" s="14"/>
      <c r="AA389" s="10"/>
      <c r="AB389" s="15"/>
      <c r="AC389" s="91" t="s">
        <v>159</v>
      </c>
      <c r="AD389" s="91"/>
      <c r="AE389" s="91"/>
      <c r="AF389" s="91"/>
      <c r="AG389" s="91"/>
      <c r="AH389" s="91"/>
      <c r="AI389" s="89" t="s">
        <v>160</v>
      </c>
      <c r="AJ389" s="89"/>
      <c r="AK389" s="89"/>
      <c r="AL389" s="89"/>
      <c r="AM389" s="89"/>
      <c r="AN389" s="89"/>
      <c r="AO389" s="89"/>
      <c r="AP389" s="89"/>
      <c r="AQ389" s="89"/>
      <c r="AR389" s="89"/>
      <c r="AS389" s="89"/>
      <c r="AT389" s="90"/>
      <c r="AU389" s="14"/>
    </row>
    <row r="390" spans="4:47" s="6" customFormat="1" ht="10" customHeight="1">
      <c r="D390" s="10"/>
      <c r="E390" s="15"/>
      <c r="F390" s="91"/>
      <c r="G390" s="91"/>
      <c r="H390" s="91"/>
      <c r="I390" s="91"/>
      <c r="J390" s="91"/>
      <c r="K390" s="91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90"/>
      <c r="X390" s="14"/>
      <c r="AA390" s="10"/>
      <c r="AB390" s="15"/>
      <c r="AC390" s="91"/>
      <c r="AD390" s="91"/>
      <c r="AE390" s="91"/>
      <c r="AF390" s="91"/>
      <c r="AG390" s="91"/>
      <c r="AH390" s="91"/>
      <c r="AI390" s="89"/>
      <c r="AJ390" s="89"/>
      <c r="AK390" s="89"/>
      <c r="AL390" s="89"/>
      <c r="AM390" s="89"/>
      <c r="AN390" s="89"/>
      <c r="AO390" s="89"/>
      <c r="AP390" s="89"/>
      <c r="AQ390" s="89"/>
      <c r="AR390" s="89"/>
      <c r="AS390" s="89"/>
      <c r="AT390" s="90"/>
      <c r="AU390" s="14"/>
    </row>
    <row r="391" spans="4:47" s="6" customFormat="1" ht="10" customHeight="1">
      <c r="D391" s="10"/>
      <c r="E391" s="15"/>
      <c r="F391" s="91"/>
      <c r="G391" s="91"/>
      <c r="H391" s="91"/>
      <c r="I391" s="91"/>
      <c r="J391" s="91"/>
      <c r="K391" s="91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90"/>
      <c r="X391" s="14"/>
      <c r="AA391" s="10"/>
      <c r="AB391" s="15"/>
      <c r="AC391" s="91"/>
      <c r="AD391" s="91"/>
      <c r="AE391" s="91"/>
      <c r="AF391" s="91"/>
      <c r="AG391" s="91"/>
      <c r="AH391" s="91"/>
      <c r="AI391" s="89"/>
      <c r="AJ391" s="89"/>
      <c r="AK391" s="89"/>
      <c r="AL391" s="89"/>
      <c r="AM391" s="89"/>
      <c r="AN391" s="89"/>
      <c r="AO391" s="89"/>
      <c r="AP391" s="89"/>
      <c r="AQ391" s="89"/>
      <c r="AR391" s="89"/>
      <c r="AS391" s="89"/>
      <c r="AT391" s="90"/>
      <c r="AU391" s="14"/>
    </row>
    <row r="392" spans="4:47" s="6" customFormat="1" ht="10" customHeight="1">
      <c r="D392" s="10"/>
      <c r="E392" s="15"/>
      <c r="F392" s="91" t="s">
        <v>161</v>
      </c>
      <c r="G392" s="91"/>
      <c r="H392" s="91"/>
      <c r="I392" s="91"/>
      <c r="J392" s="91"/>
      <c r="K392" s="91"/>
      <c r="L392" s="89" t="s">
        <v>290</v>
      </c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90"/>
      <c r="X392" s="14"/>
      <c r="AA392" s="10"/>
      <c r="AB392" s="15"/>
      <c r="AC392" s="91" t="s">
        <v>161</v>
      </c>
      <c r="AD392" s="91"/>
      <c r="AE392" s="91"/>
      <c r="AF392" s="91"/>
      <c r="AG392" s="91"/>
      <c r="AH392" s="91"/>
      <c r="AI392" s="89" t="s">
        <v>291</v>
      </c>
      <c r="AJ392" s="89"/>
      <c r="AK392" s="89"/>
      <c r="AL392" s="89"/>
      <c r="AM392" s="89"/>
      <c r="AN392" s="89"/>
      <c r="AO392" s="89"/>
      <c r="AP392" s="89"/>
      <c r="AQ392" s="89"/>
      <c r="AR392" s="89"/>
      <c r="AS392" s="89"/>
      <c r="AT392" s="90"/>
      <c r="AU392" s="14"/>
    </row>
    <row r="393" spans="4:47" s="6" customFormat="1" ht="10" customHeight="1">
      <c r="D393" s="10"/>
      <c r="E393" s="15"/>
      <c r="F393" s="91"/>
      <c r="G393" s="91"/>
      <c r="H393" s="91"/>
      <c r="I393" s="91"/>
      <c r="J393" s="91"/>
      <c r="K393" s="91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90"/>
      <c r="X393" s="14"/>
      <c r="AA393" s="10"/>
      <c r="AB393" s="15"/>
      <c r="AC393" s="91"/>
      <c r="AD393" s="91"/>
      <c r="AE393" s="91"/>
      <c r="AF393" s="91"/>
      <c r="AG393" s="91"/>
      <c r="AH393" s="91"/>
      <c r="AI393" s="89"/>
      <c r="AJ393" s="89"/>
      <c r="AK393" s="89"/>
      <c r="AL393" s="89"/>
      <c r="AM393" s="89"/>
      <c r="AN393" s="89"/>
      <c r="AO393" s="89"/>
      <c r="AP393" s="89"/>
      <c r="AQ393" s="89"/>
      <c r="AR393" s="89"/>
      <c r="AS393" s="89"/>
      <c r="AT393" s="90"/>
      <c r="AU393" s="14"/>
    </row>
    <row r="394" spans="4:47" s="6" customFormat="1" ht="10" customHeight="1">
      <c r="D394" s="10"/>
      <c r="E394" s="15"/>
      <c r="F394" s="91"/>
      <c r="G394" s="91"/>
      <c r="H394" s="91"/>
      <c r="I394" s="91"/>
      <c r="J394" s="91"/>
      <c r="K394" s="91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90"/>
      <c r="X394" s="14"/>
      <c r="AA394" s="10"/>
      <c r="AB394" s="15"/>
      <c r="AC394" s="91"/>
      <c r="AD394" s="91"/>
      <c r="AE394" s="91"/>
      <c r="AF394" s="91"/>
      <c r="AG394" s="91"/>
      <c r="AH394" s="91"/>
      <c r="AI394" s="89"/>
      <c r="AJ394" s="89"/>
      <c r="AK394" s="89"/>
      <c r="AL394" s="89"/>
      <c r="AM394" s="89"/>
      <c r="AN394" s="89"/>
      <c r="AO394" s="89"/>
      <c r="AP394" s="89"/>
      <c r="AQ394" s="89"/>
      <c r="AR394" s="89"/>
      <c r="AS394" s="89"/>
      <c r="AT394" s="90"/>
      <c r="AU394" s="14"/>
    </row>
    <row r="395" spans="4:47" s="6" customFormat="1" ht="10" customHeight="1">
      <c r="D395" s="10"/>
      <c r="E395" s="15"/>
      <c r="F395" s="91" t="s">
        <v>162</v>
      </c>
      <c r="G395" s="91"/>
      <c r="H395" s="91"/>
      <c r="I395" s="91"/>
      <c r="J395" s="91"/>
      <c r="K395" s="91"/>
      <c r="L395" s="92">
        <v>8</v>
      </c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3"/>
      <c r="X395" s="14"/>
      <c r="AA395" s="10"/>
      <c r="AB395" s="15"/>
      <c r="AC395" s="91" t="s">
        <v>162</v>
      </c>
      <c r="AD395" s="91"/>
      <c r="AE395" s="91"/>
      <c r="AF395" s="91"/>
      <c r="AG395" s="91"/>
      <c r="AH395" s="91"/>
      <c r="AI395" s="92">
        <v>7</v>
      </c>
      <c r="AJ395" s="92"/>
      <c r="AK395" s="92"/>
      <c r="AL395" s="92"/>
      <c r="AM395" s="92"/>
      <c r="AN395" s="92"/>
      <c r="AO395" s="92"/>
      <c r="AP395" s="92"/>
      <c r="AQ395" s="92"/>
      <c r="AR395" s="92"/>
      <c r="AS395" s="92"/>
      <c r="AT395" s="93"/>
      <c r="AU395" s="14"/>
    </row>
    <row r="396" spans="4:47" s="6" customFormat="1" ht="10" customHeight="1">
      <c r="D396" s="10"/>
      <c r="E396" s="15"/>
      <c r="F396" s="91"/>
      <c r="G396" s="91"/>
      <c r="H396" s="91"/>
      <c r="I396" s="91"/>
      <c r="J396" s="91"/>
      <c r="K396" s="91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3"/>
      <c r="X396" s="14"/>
      <c r="AA396" s="10"/>
      <c r="AB396" s="15"/>
      <c r="AC396" s="91"/>
      <c r="AD396" s="91"/>
      <c r="AE396" s="91"/>
      <c r="AF396" s="91"/>
      <c r="AG396" s="91"/>
      <c r="AH396" s="91"/>
      <c r="AI396" s="92"/>
      <c r="AJ396" s="92"/>
      <c r="AK396" s="92"/>
      <c r="AL396" s="92"/>
      <c r="AM396" s="92"/>
      <c r="AN396" s="92"/>
      <c r="AO396" s="92"/>
      <c r="AP396" s="92"/>
      <c r="AQ396" s="92"/>
      <c r="AR396" s="92"/>
      <c r="AS396" s="92"/>
      <c r="AT396" s="93"/>
      <c r="AU396" s="14"/>
    </row>
    <row r="397" spans="4:47" s="6" customFormat="1" ht="10" customHeight="1">
      <c r="D397" s="10"/>
      <c r="E397" s="15"/>
      <c r="F397" s="91" t="s">
        <v>163</v>
      </c>
      <c r="G397" s="91"/>
      <c r="H397" s="91"/>
      <c r="I397" s="91"/>
      <c r="J397" s="91"/>
      <c r="K397" s="91"/>
      <c r="L397" s="95" t="s">
        <v>240</v>
      </c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7"/>
      <c r="X397" s="14"/>
      <c r="AA397" s="10"/>
      <c r="AB397" s="15"/>
      <c r="AC397" s="91" t="s">
        <v>163</v>
      </c>
      <c r="AD397" s="91"/>
      <c r="AE397" s="91"/>
      <c r="AF397" s="91"/>
      <c r="AG397" s="91"/>
      <c r="AH397" s="91"/>
      <c r="AI397" s="95" t="s">
        <v>240</v>
      </c>
      <c r="AJ397" s="96"/>
      <c r="AK397" s="96"/>
      <c r="AL397" s="96"/>
      <c r="AM397" s="96"/>
      <c r="AN397" s="96"/>
      <c r="AO397" s="96"/>
      <c r="AP397" s="96"/>
      <c r="AQ397" s="96"/>
      <c r="AR397" s="96"/>
      <c r="AS397" s="96"/>
      <c r="AT397" s="97"/>
      <c r="AU397" s="14"/>
    </row>
    <row r="398" spans="4:47" s="6" customFormat="1" ht="10" customHeight="1">
      <c r="D398" s="10"/>
      <c r="E398" s="15"/>
      <c r="F398" s="91"/>
      <c r="G398" s="91"/>
      <c r="H398" s="91"/>
      <c r="I398" s="91"/>
      <c r="J398" s="91"/>
      <c r="K398" s="91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7"/>
      <c r="X398" s="14"/>
      <c r="AA398" s="10"/>
      <c r="AB398" s="15"/>
      <c r="AC398" s="91"/>
      <c r="AD398" s="91"/>
      <c r="AE398" s="91"/>
      <c r="AF398" s="91"/>
      <c r="AG398" s="91"/>
      <c r="AH398" s="91"/>
      <c r="AI398" s="96"/>
      <c r="AJ398" s="96"/>
      <c r="AK398" s="96"/>
      <c r="AL398" s="96"/>
      <c r="AM398" s="96"/>
      <c r="AN398" s="96"/>
      <c r="AO398" s="96"/>
      <c r="AP398" s="96"/>
      <c r="AQ398" s="96"/>
      <c r="AR398" s="96"/>
      <c r="AS398" s="96"/>
      <c r="AT398" s="97"/>
      <c r="AU398" s="14"/>
    </row>
    <row r="399" spans="4:47" s="6" customFormat="1" ht="10" customHeight="1">
      <c r="D399" s="10"/>
      <c r="E399" s="15"/>
      <c r="F399" s="94" t="s">
        <v>164</v>
      </c>
      <c r="G399" s="94"/>
      <c r="H399" s="94"/>
      <c r="I399" s="94"/>
      <c r="J399" s="94"/>
      <c r="K399" s="94"/>
      <c r="L399" s="92" t="s">
        <v>165</v>
      </c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3"/>
      <c r="X399" s="14"/>
      <c r="AA399" s="10"/>
      <c r="AB399" s="15"/>
      <c r="AC399" s="94" t="s">
        <v>164</v>
      </c>
      <c r="AD399" s="94"/>
      <c r="AE399" s="94"/>
      <c r="AF399" s="94"/>
      <c r="AG399" s="94"/>
      <c r="AH399" s="94"/>
      <c r="AI399" s="92" t="s">
        <v>165</v>
      </c>
      <c r="AJ399" s="92"/>
      <c r="AK399" s="92"/>
      <c r="AL399" s="92"/>
      <c r="AM399" s="92"/>
      <c r="AN399" s="92"/>
      <c r="AO399" s="92"/>
      <c r="AP399" s="92"/>
      <c r="AQ399" s="92"/>
      <c r="AR399" s="92"/>
      <c r="AS399" s="92"/>
      <c r="AT399" s="93"/>
      <c r="AU399" s="14"/>
    </row>
    <row r="400" spans="4:47" s="6" customFormat="1" ht="10" customHeight="1">
      <c r="D400" s="10"/>
      <c r="E400" s="15"/>
      <c r="F400" s="94"/>
      <c r="G400" s="94"/>
      <c r="H400" s="94"/>
      <c r="I400" s="94"/>
      <c r="J400" s="94"/>
      <c r="K400" s="94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3"/>
      <c r="X400" s="14"/>
      <c r="AA400" s="10"/>
      <c r="AB400" s="15"/>
      <c r="AC400" s="94"/>
      <c r="AD400" s="94"/>
      <c r="AE400" s="94"/>
      <c r="AF400" s="94"/>
      <c r="AG400" s="94"/>
      <c r="AH400" s="94"/>
      <c r="AI400" s="92"/>
      <c r="AJ400" s="92"/>
      <c r="AK400" s="92"/>
      <c r="AL400" s="92"/>
      <c r="AM400" s="92"/>
      <c r="AN400" s="92"/>
      <c r="AO400" s="92"/>
      <c r="AP400" s="92"/>
      <c r="AQ400" s="92"/>
      <c r="AR400" s="92"/>
      <c r="AS400" s="92"/>
      <c r="AT400" s="93"/>
      <c r="AU400" s="14"/>
    </row>
    <row r="401" spans="4:47" s="6" customFormat="1" ht="10" customHeight="1">
      <c r="D401" s="10"/>
      <c r="E401" s="15"/>
      <c r="F401" s="91" t="s">
        <v>166</v>
      </c>
      <c r="G401" s="91"/>
      <c r="H401" s="91"/>
      <c r="I401" s="91"/>
      <c r="J401" s="91"/>
      <c r="K401" s="91"/>
      <c r="L401" s="100" t="s">
        <v>167</v>
      </c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1"/>
      <c r="X401" s="14"/>
      <c r="AA401" s="10"/>
      <c r="AB401" s="15"/>
      <c r="AC401" s="91" t="s">
        <v>166</v>
      </c>
      <c r="AD401" s="91"/>
      <c r="AE401" s="91"/>
      <c r="AF401" s="91"/>
      <c r="AG401" s="91"/>
      <c r="AH401" s="91"/>
      <c r="AI401" s="100" t="s">
        <v>274</v>
      </c>
      <c r="AJ401" s="100"/>
      <c r="AK401" s="100"/>
      <c r="AL401" s="100"/>
      <c r="AM401" s="100"/>
      <c r="AN401" s="100"/>
      <c r="AO401" s="100"/>
      <c r="AP401" s="100"/>
      <c r="AQ401" s="100"/>
      <c r="AR401" s="100"/>
      <c r="AS401" s="100"/>
      <c r="AT401" s="101"/>
      <c r="AU401" s="14"/>
    </row>
    <row r="402" spans="4:47" s="6" customFormat="1" ht="10" customHeight="1">
      <c r="D402" s="10"/>
      <c r="E402" s="15"/>
      <c r="F402" s="91"/>
      <c r="G402" s="91"/>
      <c r="H402" s="91"/>
      <c r="I402" s="91"/>
      <c r="J402" s="91"/>
      <c r="K402" s="91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1"/>
      <c r="X402" s="14"/>
      <c r="AA402" s="10"/>
      <c r="AB402" s="15"/>
      <c r="AC402" s="91"/>
      <c r="AD402" s="91"/>
      <c r="AE402" s="91"/>
      <c r="AF402" s="91"/>
      <c r="AG402" s="91"/>
      <c r="AH402" s="91"/>
      <c r="AI402" s="100"/>
      <c r="AJ402" s="100"/>
      <c r="AK402" s="100"/>
      <c r="AL402" s="100"/>
      <c r="AM402" s="100"/>
      <c r="AN402" s="100"/>
      <c r="AO402" s="100"/>
      <c r="AP402" s="100"/>
      <c r="AQ402" s="100"/>
      <c r="AR402" s="100"/>
      <c r="AS402" s="100"/>
      <c r="AT402" s="101"/>
      <c r="AU402" s="14"/>
    </row>
    <row r="403" spans="4:47" s="6" customFormat="1" ht="10" customHeight="1">
      <c r="D403" s="10"/>
      <c r="E403" s="98" t="s">
        <v>168</v>
      </c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9"/>
      <c r="X403" s="14"/>
      <c r="AA403" s="10"/>
      <c r="AB403" s="98" t="s">
        <v>168</v>
      </c>
      <c r="AC403" s="94"/>
      <c r="AD403" s="94"/>
      <c r="AE403" s="94"/>
      <c r="AF403" s="94"/>
      <c r="AG403" s="94"/>
      <c r="AH403" s="94"/>
      <c r="AI403" s="94"/>
      <c r="AJ403" s="94"/>
      <c r="AK403" s="94"/>
      <c r="AL403" s="94"/>
      <c r="AM403" s="94"/>
      <c r="AN403" s="94"/>
      <c r="AO403" s="94"/>
      <c r="AP403" s="94"/>
      <c r="AQ403" s="94"/>
      <c r="AR403" s="94"/>
      <c r="AS403" s="94"/>
      <c r="AT403" s="99"/>
      <c r="AU403" s="14"/>
    </row>
    <row r="404" spans="4:47" s="6" customFormat="1" ht="10" customHeight="1">
      <c r="D404" s="10"/>
      <c r="E404" s="98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9"/>
      <c r="X404" s="14"/>
      <c r="AA404" s="10"/>
      <c r="AB404" s="98"/>
      <c r="AC404" s="94"/>
      <c r="AD404" s="94"/>
      <c r="AE404" s="94"/>
      <c r="AF404" s="94"/>
      <c r="AG404" s="94"/>
      <c r="AH404" s="94"/>
      <c r="AI404" s="94"/>
      <c r="AJ404" s="94"/>
      <c r="AK404" s="94"/>
      <c r="AL404" s="94"/>
      <c r="AM404" s="94"/>
      <c r="AN404" s="94"/>
      <c r="AO404" s="94"/>
      <c r="AP404" s="94"/>
      <c r="AQ404" s="94"/>
      <c r="AR404" s="94"/>
      <c r="AS404" s="94"/>
      <c r="AT404" s="99"/>
      <c r="AU404" s="14"/>
    </row>
    <row r="405" spans="4:47" s="6" customFormat="1" ht="10" customHeight="1" thickBot="1">
      <c r="D405" s="10"/>
      <c r="E405" s="17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9"/>
      <c r="X405" s="14"/>
      <c r="AA405" s="10"/>
      <c r="AB405" s="17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9"/>
      <c r="AU405" s="14"/>
    </row>
    <row r="406" spans="4:47" s="6" customFormat="1" ht="10" customHeight="1" thickTop="1">
      <c r="D406" s="20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2"/>
      <c r="AA406" s="20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2"/>
    </row>
    <row r="407" spans="4:47" s="6" customFormat="1" ht="10" customHeight="1"/>
    <row r="408" spans="4:47" s="6" customFormat="1" ht="10" customHeight="1" thickBot="1">
      <c r="D408" s="7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9"/>
      <c r="AA408" s="7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9"/>
    </row>
    <row r="409" spans="4:47" s="6" customFormat="1" ht="10" customHeight="1" thickTop="1">
      <c r="D409" s="10"/>
      <c r="E409" s="11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3"/>
      <c r="X409" s="14"/>
      <c r="AA409" s="10"/>
      <c r="AB409" s="11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3"/>
      <c r="AU409" s="14"/>
    </row>
    <row r="410" spans="4:47" s="6" customFormat="1" ht="10" customHeight="1">
      <c r="D410" s="10"/>
      <c r="E410" s="15"/>
      <c r="W410" s="16"/>
      <c r="X410" s="14"/>
      <c r="AA410" s="10"/>
      <c r="AB410" s="15"/>
      <c r="AT410" s="16"/>
      <c r="AU410" s="14"/>
    </row>
    <row r="411" spans="4:47" s="6" customFormat="1" ht="10" customHeight="1">
      <c r="D411" s="10"/>
      <c r="E411" s="15"/>
      <c r="W411" s="16"/>
      <c r="X411" s="14"/>
      <c r="AA411" s="10"/>
      <c r="AB411" s="15"/>
      <c r="AT411" s="16"/>
      <c r="AU411" s="14"/>
    </row>
    <row r="412" spans="4:47" s="6" customFormat="1" ht="10" customHeight="1">
      <c r="D412" s="10"/>
      <c r="E412" s="15"/>
      <c r="W412" s="16"/>
      <c r="X412" s="14"/>
      <c r="AA412" s="10"/>
      <c r="AB412" s="15"/>
      <c r="AT412" s="16"/>
      <c r="AU412" s="14"/>
    </row>
    <row r="413" spans="4:47" s="6" customFormat="1" ht="10" customHeight="1">
      <c r="D413" s="10"/>
      <c r="E413" s="15"/>
      <c r="W413" s="16"/>
      <c r="X413" s="14"/>
      <c r="AA413" s="10"/>
      <c r="AB413" s="15"/>
      <c r="AT413" s="16"/>
      <c r="AU413" s="14"/>
    </row>
    <row r="414" spans="4:47" s="6" customFormat="1" ht="10" customHeight="1">
      <c r="D414" s="10"/>
      <c r="E414" s="86" t="s">
        <v>156</v>
      </c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8"/>
      <c r="X414" s="14"/>
      <c r="AA414" s="10"/>
      <c r="AB414" s="86" t="s">
        <v>156</v>
      </c>
      <c r="AC414" s="87"/>
      <c r="AD414" s="87"/>
      <c r="AE414" s="87"/>
      <c r="AF414" s="87"/>
      <c r="AG414" s="87"/>
      <c r="AH414" s="87"/>
      <c r="AI414" s="87"/>
      <c r="AJ414" s="87"/>
      <c r="AK414" s="87"/>
      <c r="AL414" s="87"/>
      <c r="AM414" s="87"/>
      <c r="AN414" s="87"/>
      <c r="AO414" s="87"/>
      <c r="AP414" s="87"/>
      <c r="AQ414" s="87"/>
      <c r="AR414" s="87"/>
      <c r="AS414" s="87"/>
      <c r="AT414" s="88"/>
      <c r="AU414" s="14"/>
    </row>
    <row r="415" spans="4:47" s="6" customFormat="1" ht="10" customHeight="1">
      <c r="D415" s="10"/>
      <c r="E415" s="86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8"/>
      <c r="X415" s="14"/>
      <c r="AA415" s="10"/>
      <c r="AB415" s="86"/>
      <c r="AC415" s="87"/>
      <c r="AD415" s="87"/>
      <c r="AE415" s="87"/>
      <c r="AF415" s="87"/>
      <c r="AG415" s="87"/>
      <c r="AH415" s="87"/>
      <c r="AI415" s="87"/>
      <c r="AJ415" s="87"/>
      <c r="AK415" s="87"/>
      <c r="AL415" s="87"/>
      <c r="AM415" s="87"/>
      <c r="AN415" s="87"/>
      <c r="AO415" s="87"/>
      <c r="AP415" s="87"/>
      <c r="AQ415" s="87"/>
      <c r="AR415" s="87"/>
      <c r="AS415" s="87"/>
      <c r="AT415" s="88"/>
      <c r="AU415" s="14"/>
    </row>
    <row r="416" spans="4:47" s="6" customFormat="1" ht="10" customHeight="1">
      <c r="D416" s="10"/>
      <c r="E416" s="15"/>
      <c r="F416" s="91" t="s">
        <v>157</v>
      </c>
      <c r="G416" s="91"/>
      <c r="H416" s="91"/>
      <c r="I416" s="91"/>
      <c r="J416" s="91"/>
      <c r="K416" s="91"/>
      <c r="L416" s="92" t="s">
        <v>158</v>
      </c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3"/>
      <c r="X416" s="14"/>
      <c r="AA416" s="10"/>
      <c r="AB416" s="15"/>
      <c r="AC416" s="91" t="s">
        <v>157</v>
      </c>
      <c r="AD416" s="91"/>
      <c r="AE416" s="91"/>
      <c r="AF416" s="91"/>
      <c r="AG416" s="91"/>
      <c r="AH416" s="91"/>
      <c r="AI416" s="92" t="s">
        <v>158</v>
      </c>
      <c r="AJ416" s="92"/>
      <c r="AK416" s="92"/>
      <c r="AL416" s="92"/>
      <c r="AM416" s="92"/>
      <c r="AN416" s="92"/>
      <c r="AO416" s="92"/>
      <c r="AP416" s="92"/>
      <c r="AQ416" s="92"/>
      <c r="AR416" s="92"/>
      <c r="AS416" s="92"/>
      <c r="AT416" s="93"/>
      <c r="AU416" s="14"/>
    </row>
    <row r="417" spans="4:47" s="6" customFormat="1" ht="10" customHeight="1">
      <c r="D417" s="10"/>
      <c r="E417" s="15"/>
      <c r="F417" s="91"/>
      <c r="G417" s="91"/>
      <c r="H417" s="91"/>
      <c r="I417" s="91"/>
      <c r="J417" s="91"/>
      <c r="K417" s="91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3"/>
      <c r="X417" s="14"/>
      <c r="AA417" s="10"/>
      <c r="AB417" s="15"/>
      <c r="AC417" s="91"/>
      <c r="AD417" s="91"/>
      <c r="AE417" s="91"/>
      <c r="AF417" s="91"/>
      <c r="AG417" s="91"/>
      <c r="AH417" s="91"/>
      <c r="AI417" s="92"/>
      <c r="AJ417" s="92"/>
      <c r="AK417" s="92"/>
      <c r="AL417" s="92"/>
      <c r="AM417" s="92"/>
      <c r="AN417" s="92"/>
      <c r="AO417" s="92"/>
      <c r="AP417" s="92"/>
      <c r="AQ417" s="92"/>
      <c r="AR417" s="92"/>
      <c r="AS417" s="92"/>
      <c r="AT417" s="93"/>
      <c r="AU417" s="14"/>
    </row>
    <row r="418" spans="4:47" s="6" customFormat="1" ht="10" customHeight="1">
      <c r="D418" s="10"/>
      <c r="E418" s="15"/>
      <c r="F418" s="91" t="s">
        <v>159</v>
      </c>
      <c r="G418" s="91"/>
      <c r="H418" s="91"/>
      <c r="I418" s="91"/>
      <c r="J418" s="91"/>
      <c r="K418" s="91"/>
      <c r="L418" s="89" t="s">
        <v>180</v>
      </c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90"/>
      <c r="X418" s="14"/>
      <c r="AA418" s="10"/>
      <c r="AB418" s="15"/>
      <c r="AC418" s="91" t="s">
        <v>159</v>
      </c>
      <c r="AD418" s="91"/>
      <c r="AE418" s="91"/>
      <c r="AF418" s="91"/>
      <c r="AG418" s="91"/>
      <c r="AH418" s="91"/>
      <c r="AI418" s="89" t="s">
        <v>293</v>
      </c>
      <c r="AJ418" s="89"/>
      <c r="AK418" s="89"/>
      <c r="AL418" s="89"/>
      <c r="AM418" s="89"/>
      <c r="AN418" s="89"/>
      <c r="AO418" s="89"/>
      <c r="AP418" s="89"/>
      <c r="AQ418" s="89"/>
      <c r="AR418" s="89"/>
      <c r="AS418" s="89"/>
      <c r="AT418" s="90"/>
      <c r="AU418" s="14"/>
    </row>
    <row r="419" spans="4:47" s="6" customFormat="1" ht="10" customHeight="1">
      <c r="D419" s="10"/>
      <c r="E419" s="15"/>
      <c r="F419" s="91"/>
      <c r="G419" s="91"/>
      <c r="H419" s="91"/>
      <c r="I419" s="91"/>
      <c r="J419" s="91"/>
      <c r="K419" s="91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90"/>
      <c r="X419" s="14"/>
      <c r="AA419" s="10"/>
      <c r="AB419" s="15"/>
      <c r="AC419" s="91"/>
      <c r="AD419" s="91"/>
      <c r="AE419" s="91"/>
      <c r="AF419" s="91"/>
      <c r="AG419" s="91"/>
      <c r="AH419" s="91"/>
      <c r="AI419" s="89"/>
      <c r="AJ419" s="89"/>
      <c r="AK419" s="89"/>
      <c r="AL419" s="89"/>
      <c r="AM419" s="89"/>
      <c r="AN419" s="89"/>
      <c r="AO419" s="89"/>
      <c r="AP419" s="89"/>
      <c r="AQ419" s="89"/>
      <c r="AR419" s="89"/>
      <c r="AS419" s="89"/>
      <c r="AT419" s="90"/>
      <c r="AU419" s="14"/>
    </row>
    <row r="420" spans="4:47" s="6" customFormat="1" ht="10" customHeight="1">
      <c r="D420" s="10"/>
      <c r="E420" s="15"/>
      <c r="F420" s="91"/>
      <c r="G420" s="91"/>
      <c r="H420" s="91"/>
      <c r="I420" s="91"/>
      <c r="J420" s="91"/>
      <c r="K420" s="91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90"/>
      <c r="X420" s="14"/>
      <c r="AA420" s="10"/>
      <c r="AB420" s="15"/>
      <c r="AC420" s="91"/>
      <c r="AD420" s="91"/>
      <c r="AE420" s="91"/>
      <c r="AF420" s="91"/>
      <c r="AG420" s="91"/>
      <c r="AH420" s="91"/>
      <c r="AI420" s="89"/>
      <c r="AJ420" s="89"/>
      <c r="AK420" s="89"/>
      <c r="AL420" s="89"/>
      <c r="AM420" s="89"/>
      <c r="AN420" s="89"/>
      <c r="AO420" s="89"/>
      <c r="AP420" s="89"/>
      <c r="AQ420" s="89"/>
      <c r="AR420" s="89"/>
      <c r="AS420" s="89"/>
      <c r="AT420" s="90"/>
      <c r="AU420" s="14"/>
    </row>
    <row r="421" spans="4:47" s="6" customFormat="1" ht="10" customHeight="1">
      <c r="D421" s="10"/>
      <c r="E421" s="15"/>
      <c r="F421" s="91" t="s">
        <v>161</v>
      </c>
      <c r="G421" s="91"/>
      <c r="H421" s="91"/>
      <c r="I421" s="91"/>
      <c r="J421" s="91"/>
      <c r="K421" s="91"/>
      <c r="L421" s="89" t="s">
        <v>292</v>
      </c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90"/>
      <c r="X421" s="14"/>
      <c r="AA421" s="10"/>
      <c r="AB421" s="15"/>
      <c r="AC421" s="91" t="s">
        <v>161</v>
      </c>
      <c r="AD421" s="91"/>
      <c r="AE421" s="91"/>
      <c r="AF421" s="91"/>
      <c r="AG421" s="91"/>
      <c r="AH421" s="91"/>
      <c r="AI421" s="89" t="s">
        <v>294</v>
      </c>
      <c r="AJ421" s="89"/>
      <c r="AK421" s="89"/>
      <c r="AL421" s="89"/>
      <c r="AM421" s="89"/>
      <c r="AN421" s="89"/>
      <c r="AO421" s="89"/>
      <c r="AP421" s="89"/>
      <c r="AQ421" s="89"/>
      <c r="AR421" s="89"/>
      <c r="AS421" s="89"/>
      <c r="AT421" s="90"/>
      <c r="AU421" s="14"/>
    </row>
    <row r="422" spans="4:47" s="6" customFormat="1" ht="10" customHeight="1">
      <c r="D422" s="10"/>
      <c r="E422" s="15"/>
      <c r="F422" s="91"/>
      <c r="G422" s="91"/>
      <c r="H422" s="91"/>
      <c r="I422" s="91"/>
      <c r="J422" s="91"/>
      <c r="K422" s="91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90"/>
      <c r="X422" s="14"/>
      <c r="AA422" s="10"/>
      <c r="AB422" s="15"/>
      <c r="AC422" s="91"/>
      <c r="AD422" s="91"/>
      <c r="AE422" s="91"/>
      <c r="AF422" s="91"/>
      <c r="AG422" s="91"/>
      <c r="AH422" s="91"/>
      <c r="AI422" s="89"/>
      <c r="AJ422" s="89"/>
      <c r="AK422" s="89"/>
      <c r="AL422" s="89"/>
      <c r="AM422" s="89"/>
      <c r="AN422" s="89"/>
      <c r="AO422" s="89"/>
      <c r="AP422" s="89"/>
      <c r="AQ422" s="89"/>
      <c r="AR422" s="89"/>
      <c r="AS422" s="89"/>
      <c r="AT422" s="90"/>
      <c r="AU422" s="14"/>
    </row>
    <row r="423" spans="4:47" s="6" customFormat="1" ht="10" customHeight="1">
      <c r="D423" s="10"/>
      <c r="E423" s="15"/>
      <c r="F423" s="91"/>
      <c r="G423" s="91"/>
      <c r="H423" s="91"/>
      <c r="I423" s="91"/>
      <c r="J423" s="91"/>
      <c r="K423" s="91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90"/>
      <c r="X423" s="14"/>
      <c r="AA423" s="10"/>
      <c r="AB423" s="15"/>
      <c r="AC423" s="91"/>
      <c r="AD423" s="91"/>
      <c r="AE423" s="91"/>
      <c r="AF423" s="91"/>
      <c r="AG423" s="91"/>
      <c r="AH423" s="91"/>
      <c r="AI423" s="89"/>
      <c r="AJ423" s="89"/>
      <c r="AK423" s="89"/>
      <c r="AL423" s="89"/>
      <c r="AM423" s="89"/>
      <c r="AN423" s="89"/>
      <c r="AO423" s="89"/>
      <c r="AP423" s="89"/>
      <c r="AQ423" s="89"/>
      <c r="AR423" s="89"/>
      <c r="AS423" s="89"/>
      <c r="AT423" s="90"/>
      <c r="AU423" s="14"/>
    </row>
    <row r="424" spans="4:47" s="6" customFormat="1" ht="10" customHeight="1">
      <c r="D424" s="10"/>
      <c r="E424" s="15"/>
      <c r="F424" s="91" t="s">
        <v>162</v>
      </c>
      <c r="G424" s="91"/>
      <c r="H424" s="91"/>
      <c r="I424" s="91"/>
      <c r="J424" s="91"/>
      <c r="K424" s="91"/>
      <c r="L424" s="92">
        <v>1</v>
      </c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3"/>
      <c r="X424" s="14"/>
      <c r="AA424" s="10"/>
      <c r="AB424" s="15"/>
      <c r="AC424" s="91" t="s">
        <v>162</v>
      </c>
      <c r="AD424" s="91"/>
      <c r="AE424" s="91"/>
      <c r="AF424" s="91"/>
      <c r="AG424" s="91"/>
      <c r="AH424" s="91"/>
      <c r="AI424" s="92">
        <v>8</v>
      </c>
      <c r="AJ424" s="92"/>
      <c r="AK424" s="92"/>
      <c r="AL424" s="92"/>
      <c r="AM424" s="92"/>
      <c r="AN424" s="92"/>
      <c r="AO424" s="92"/>
      <c r="AP424" s="92"/>
      <c r="AQ424" s="92"/>
      <c r="AR424" s="92"/>
      <c r="AS424" s="92"/>
      <c r="AT424" s="93"/>
      <c r="AU424" s="14"/>
    </row>
    <row r="425" spans="4:47" s="6" customFormat="1" ht="10" customHeight="1">
      <c r="D425" s="10"/>
      <c r="E425" s="15"/>
      <c r="F425" s="91"/>
      <c r="G425" s="91"/>
      <c r="H425" s="91"/>
      <c r="I425" s="91"/>
      <c r="J425" s="91"/>
      <c r="K425" s="91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3"/>
      <c r="X425" s="14"/>
      <c r="AA425" s="10"/>
      <c r="AB425" s="15"/>
      <c r="AC425" s="91"/>
      <c r="AD425" s="91"/>
      <c r="AE425" s="91"/>
      <c r="AF425" s="91"/>
      <c r="AG425" s="91"/>
      <c r="AH425" s="91"/>
      <c r="AI425" s="92"/>
      <c r="AJ425" s="92"/>
      <c r="AK425" s="92"/>
      <c r="AL425" s="92"/>
      <c r="AM425" s="92"/>
      <c r="AN425" s="92"/>
      <c r="AO425" s="92"/>
      <c r="AP425" s="92"/>
      <c r="AQ425" s="92"/>
      <c r="AR425" s="92"/>
      <c r="AS425" s="92"/>
      <c r="AT425" s="93"/>
      <c r="AU425" s="14"/>
    </row>
    <row r="426" spans="4:47" s="6" customFormat="1" ht="10" customHeight="1">
      <c r="D426" s="10"/>
      <c r="E426" s="15"/>
      <c r="F426" s="91" t="s">
        <v>163</v>
      </c>
      <c r="G426" s="91"/>
      <c r="H426" s="91"/>
      <c r="I426" s="91"/>
      <c r="J426" s="91"/>
      <c r="K426" s="91"/>
      <c r="L426" s="95" t="s">
        <v>240</v>
      </c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7"/>
      <c r="X426" s="14"/>
      <c r="AA426" s="10"/>
      <c r="AB426" s="15"/>
      <c r="AC426" s="91" t="s">
        <v>163</v>
      </c>
      <c r="AD426" s="91"/>
      <c r="AE426" s="91"/>
      <c r="AF426" s="91"/>
      <c r="AG426" s="91"/>
      <c r="AH426" s="91"/>
      <c r="AI426" s="95" t="s">
        <v>240</v>
      </c>
      <c r="AJ426" s="96"/>
      <c r="AK426" s="96"/>
      <c r="AL426" s="96"/>
      <c r="AM426" s="96"/>
      <c r="AN426" s="96"/>
      <c r="AO426" s="96"/>
      <c r="AP426" s="96"/>
      <c r="AQ426" s="96"/>
      <c r="AR426" s="96"/>
      <c r="AS426" s="96"/>
      <c r="AT426" s="97"/>
      <c r="AU426" s="14"/>
    </row>
    <row r="427" spans="4:47" s="6" customFormat="1" ht="10" customHeight="1">
      <c r="D427" s="10"/>
      <c r="E427" s="15"/>
      <c r="F427" s="91"/>
      <c r="G427" s="91"/>
      <c r="H427" s="91"/>
      <c r="I427" s="91"/>
      <c r="J427" s="91"/>
      <c r="K427" s="91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7"/>
      <c r="X427" s="14"/>
      <c r="AA427" s="10"/>
      <c r="AB427" s="15"/>
      <c r="AC427" s="91"/>
      <c r="AD427" s="91"/>
      <c r="AE427" s="91"/>
      <c r="AF427" s="91"/>
      <c r="AG427" s="91"/>
      <c r="AH427" s="91"/>
      <c r="AI427" s="96"/>
      <c r="AJ427" s="96"/>
      <c r="AK427" s="96"/>
      <c r="AL427" s="96"/>
      <c r="AM427" s="96"/>
      <c r="AN427" s="96"/>
      <c r="AO427" s="96"/>
      <c r="AP427" s="96"/>
      <c r="AQ427" s="96"/>
      <c r="AR427" s="96"/>
      <c r="AS427" s="96"/>
      <c r="AT427" s="97"/>
      <c r="AU427" s="14"/>
    </row>
    <row r="428" spans="4:47" s="6" customFormat="1" ht="10" customHeight="1">
      <c r="D428" s="10"/>
      <c r="E428" s="15"/>
      <c r="F428" s="94" t="s">
        <v>164</v>
      </c>
      <c r="G428" s="94"/>
      <c r="H428" s="94"/>
      <c r="I428" s="94"/>
      <c r="J428" s="94"/>
      <c r="K428" s="94"/>
      <c r="L428" s="92" t="s">
        <v>165</v>
      </c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3"/>
      <c r="X428" s="14"/>
      <c r="AA428" s="10"/>
      <c r="AB428" s="15"/>
      <c r="AC428" s="94" t="s">
        <v>164</v>
      </c>
      <c r="AD428" s="94"/>
      <c r="AE428" s="94"/>
      <c r="AF428" s="94"/>
      <c r="AG428" s="94"/>
      <c r="AH428" s="94"/>
      <c r="AI428" s="92" t="s">
        <v>165</v>
      </c>
      <c r="AJ428" s="92"/>
      <c r="AK428" s="92"/>
      <c r="AL428" s="92"/>
      <c r="AM428" s="92"/>
      <c r="AN428" s="92"/>
      <c r="AO428" s="92"/>
      <c r="AP428" s="92"/>
      <c r="AQ428" s="92"/>
      <c r="AR428" s="92"/>
      <c r="AS428" s="92"/>
      <c r="AT428" s="93"/>
      <c r="AU428" s="14"/>
    </row>
    <row r="429" spans="4:47" s="6" customFormat="1" ht="10" customHeight="1">
      <c r="D429" s="10"/>
      <c r="E429" s="15"/>
      <c r="F429" s="94"/>
      <c r="G429" s="94"/>
      <c r="H429" s="94"/>
      <c r="I429" s="94"/>
      <c r="J429" s="94"/>
      <c r="K429" s="94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3"/>
      <c r="X429" s="14"/>
      <c r="AA429" s="10"/>
      <c r="AB429" s="15"/>
      <c r="AC429" s="94"/>
      <c r="AD429" s="94"/>
      <c r="AE429" s="94"/>
      <c r="AF429" s="94"/>
      <c r="AG429" s="94"/>
      <c r="AH429" s="94"/>
      <c r="AI429" s="92"/>
      <c r="AJ429" s="92"/>
      <c r="AK429" s="92"/>
      <c r="AL429" s="92"/>
      <c r="AM429" s="92"/>
      <c r="AN429" s="92"/>
      <c r="AO429" s="92"/>
      <c r="AP429" s="92"/>
      <c r="AQ429" s="92"/>
      <c r="AR429" s="92"/>
      <c r="AS429" s="92"/>
      <c r="AT429" s="93"/>
      <c r="AU429" s="14"/>
    </row>
    <row r="430" spans="4:47" s="6" customFormat="1" ht="10" customHeight="1">
      <c r="D430" s="10"/>
      <c r="E430" s="15"/>
      <c r="F430" s="91" t="s">
        <v>166</v>
      </c>
      <c r="G430" s="91"/>
      <c r="H430" s="91"/>
      <c r="I430" s="91"/>
      <c r="J430" s="91"/>
      <c r="K430" s="91"/>
      <c r="L430" s="100" t="s">
        <v>250</v>
      </c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1"/>
      <c r="X430" s="14"/>
      <c r="AA430" s="10"/>
      <c r="AB430" s="15"/>
      <c r="AC430" s="91" t="s">
        <v>166</v>
      </c>
      <c r="AD430" s="91"/>
      <c r="AE430" s="91"/>
      <c r="AF430" s="91"/>
      <c r="AG430" s="91"/>
      <c r="AH430" s="91"/>
      <c r="AI430" s="100" t="s">
        <v>274</v>
      </c>
      <c r="AJ430" s="100"/>
      <c r="AK430" s="100"/>
      <c r="AL430" s="100"/>
      <c r="AM430" s="100"/>
      <c r="AN430" s="100"/>
      <c r="AO430" s="100"/>
      <c r="AP430" s="100"/>
      <c r="AQ430" s="100"/>
      <c r="AR430" s="100"/>
      <c r="AS430" s="100"/>
      <c r="AT430" s="101"/>
      <c r="AU430" s="14"/>
    </row>
    <row r="431" spans="4:47" s="6" customFormat="1" ht="10" customHeight="1">
      <c r="D431" s="10"/>
      <c r="E431" s="15"/>
      <c r="F431" s="91"/>
      <c r="G431" s="91"/>
      <c r="H431" s="91"/>
      <c r="I431" s="91"/>
      <c r="J431" s="91"/>
      <c r="K431" s="91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1"/>
      <c r="X431" s="14"/>
      <c r="AA431" s="10"/>
      <c r="AB431" s="15"/>
      <c r="AC431" s="91"/>
      <c r="AD431" s="91"/>
      <c r="AE431" s="91"/>
      <c r="AF431" s="91"/>
      <c r="AG431" s="91"/>
      <c r="AH431" s="91"/>
      <c r="AI431" s="100"/>
      <c r="AJ431" s="100"/>
      <c r="AK431" s="100"/>
      <c r="AL431" s="100"/>
      <c r="AM431" s="100"/>
      <c r="AN431" s="100"/>
      <c r="AO431" s="100"/>
      <c r="AP431" s="100"/>
      <c r="AQ431" s="100"/>
      <c r="AR431" s="100"/>
      <c r="AS431" s="100"/>
      <c r="AT431" s="101"/>
      <c r="AU431" s="14"/>
    </row>
    <row r="432" spans="4:47" s="6" customFormat="1" ht="10" customHeight="1">
      <c r="D432" s="10"/>
      <c r="E432" s="98" t="s">
        <v>168</v>
      </c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9"/>
      <c r="X432" s="14"/>
      <c r="AA432" s="10"/>
      <c r="AB432" s="98" t="s">
        <v>168</v>
      </c>
      <c r="AC432" s="94"/>
      <c r="AD432" s="94"/>
      <c r="AE432" s="94"/>
      <c r="AF432" s="94"/>
      <c r="AG432" s="94"/>
      <c r="AH432" s="94"/>
      <c r="AI432" s="94"/>
      <c r="AJ432" s="94"/>
      <c r="AK432" s="94"/>
      <c r="AL432" s="94"/>
      <c r="AM432" s="94"/>
      <c r="AN432" s="94"/>
      <c r="AO432" s="94"/>
      <c r="AP432" s="94"/>
      <c r="AQ432" s="94"/>
      <c r="AR432" s="94"/>
      <c r="AS432" s="94"/>
      <c r="AT432" s="99"/>
      <c r="AU432" s="14"/>
    </row>
    <row r="433" spans="4:47" s="6" customFormat="1" ht="10" customHeight="1">
      <c r="D433" s="10"/>
      <c r="E433" s="98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9"/>
      <c r="X433" s="14"/>
      <c r="AA433" s="10"/>
      <c r="AB433" s="98"/>
      <c r="AC433" s="94"/>
      <c r="AD433" s="94"/>
      <c r="AE433" s="94"/>
      <c r="AF433" s="94"/>
      <c r="AG433" s="94"/>
      <c r="AH433" s="94"/>
      <c r="AI433" s="94"/>
      <c r="AJ433" s="94"/>
      <c r="AK433" s="94"/>
      <c r="AL433" s="94"/>
      <c r="AM433" s="94"/>
      <c r="AN433" s="94"/>
      <c r="AO433" s="94"/>
      <c r="AP433" s="94"/>
      <c r="AQ433" s="94"/>
      <c r="AR433" s="94"/>
      <c r="AS433" s="94"/>
      <c r="AT433" s="99"/>
      <c r="AU433" s="14"/>
    </row>
    <row r="434" spans="4:47" s="6" customFormat="1" ht="10" customHeight="1" thickBot="1">
      <c r="D434" s="10"/>
      <c r="E434" s="17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9"/>
      <c r="X434" s="14"/>
      <c r="AA434" s="10"/>
      <c r="AB434" s="17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9"/>
      <c r="AU434" s="14"/>
    </row>
    <row r="435" spans="4:47" s="6" customFormat="1" ht="10" customHeight="1" thickTop="1">
      <c r="D435" s="20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2"/>
      <c r="AA435" s="20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2"/>
    </row>
    <row r="436" spans="4:47" s="6" customFormat="1" ht="10" customHeight="1"/>
    <row r="437" spans="4:47" s="6" customFormat="1" ht="10" customHeight="1" thickBot="1">
      <c r="D437" s="7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9"/>
      <c r="AA437" s="7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9"/>
    </row>
    <row r="438" spans="4:47" s="6" customFormat="1" ht="10" customHeight="1" thickTop="1">
      <c r="D438" s="10"/>
      <c r="E438" s="11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3"/>
      <c r="X438" s="14"/>
      <c r="AA438" s="10"/>
      <c r="AB438" s="11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3"/>
      <c r="AU438" s="14"/>
    </row>
    <row r="439" spans="4:47" s="6" customFormat="1" ht="10" customHeight="1">
      <c r="D439" s="10"/>
      <c r="E439" s="15"/>
      <c r="W439" s="16"/>
      <c r="X439" s="14"/>
      <c r="AA439" s="10"/>
      <c r="AB439" s="15"/>
      <c r="AT439" s="16"/>
      <c r="AU439" s="14"/>
    </row>
    <row r="440" spans="4:47" s="6" customFormat="1" ht="10" customHeight="1">
      <c r="D440" s="10"/>
      <c r="E440" s="15"/>
      <c r="W440" s="16"/>
      <c r="X440" s="14"/>
      <c r="AA440" s="10"/>
      <c r="AB440" s="15"/>
      <c r="AT440" s="16"/>
      <c r="AU440" s="14"/>
    </row>
    <row r="441" spans="4:47" s="6" customFormat="1" ht="10" customHeight="1">
      <c r="D441" s="10"/>
      <c r="E441" s="15"/>
      <c r="W441" s="16"/>
      <c r="X441" s="14"/>
      <c r="AA441" s="10"/>
      <c r="AB441" s="15"/>
      <c r="AT441" s="16"/>
      <c r="AU441" s="14"/>
    </row>
    <row r="442" spans="4:47" s="6" customFormat="1" ht="10" customHeight="1">
      <c r="D442" s="10"/>
      <c r="E442" s="15"/>
      <c r="W442" s="16"/>
      <c r="X442" s="14"/>
      <c r="AA442" s="10"/>
      <c r="AB442" s="15"/>
      <c r="AT442" s="16"/>
      <c r="AU442" s="14"/>
    </row>
    <row r="443" spans="4:47" s="6" customFormat="1" ht="10" customHeight="1">
      <c r="D443" s="10"/>
      <c r="E443" s="86" t="s">
        <v>156</v>
      </c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8"/>
      <c r="X443" s="14"/>
      <c r="AA443" s="10"/>
      <c r="AB443" s="86" t="s">
        <v>156</v>
      </c>
      <c r="AC443" s="87"/>
      <c r="AD443" s="87"/>
      <c r="AE443" s="87"/>
      <c r="AF443" s="87"/>
      <c r="AG443" s="87"/>
      <c r="AH443" s="87"/>
      <c r="AI443" s="87"/>
      <c r="AJ443" s="87"/>
      <c r="AK443" s="87"/>
      <c r="AL443" s="87"/>
      <c r="AM443" s="87"/>
      <c r="AN443" s="87"/>
      <c r="AO443" s="87"/>
      <c r="AP443" s="87"/>
      <c r="AQ443" s="87"/>
      <c r="AR443" s="87"/>
      <c r="AS443" s="87"/>
      <c r="AT443" s="88"/>
      <c r="AU443" s="14"/>
    </row>
    <row r="444" spans="4:47" s="6" customFormat="1" ht="10" customHeight="1">
      <c r="D444" s="10"/>
      <c r="E444" s="86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8"/>
      <c r="X444" s="14"/>
      <c r="AA444" s="10"/>
      <c r="AB444" s="86"/>
      <c r="AC444" s="87"/>
      <c r="AD444" s="87"/>
      <c r="AE444" s="87"/>
      <c r="AF444" s="87"/>
      <c r="AG444" s="87"/>
      <c r="AH444" s="87"/>
      <c r="AI444" s="87"/>
      <c r="AJ444" s="87"/>
      <c r="AK444" s="87"/>
      <c r="AL444" s="87"/>
      <c r="AM444" s="87"/>
      <c r="AN444" s="87"/>
      <c r="AO444" s="87"/>
      <c r="AP444" s="87"/>
      <c r="AQ444" s="87"/>
      <c r="AR444" s="87"/>
      <c r="AS444" s="87"/>
      <c r="AT444" s="88"/>
      <c r="AU444" s="14"/>
    </row>
    <row r="445" spans="4:47" s="6" customFormat="1" ht="10" customHeight="1">
      <c r="D445" s="10"/>
      <c r="E445" s="15"/>
      <c r="F445" s="91" t="s">
        <v>157</v>
      </c>
      <c r="G445" s="91"/>
      <c r="H445" s="91"/>
      <c r="I445" s="91"/>
      <c r="J445" s="91"/>
      <c r="K445" s="91"/>
      <c r="L445" s="92" t="s">
        <v>158</v>
      </c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3"/>
      <c r="X445" s="14"/>
      <c r="AA445" s="10"/>
      <c r="AB445" s="15"/>
      <c r="AC445" s="91" t="s">
        <v>157</v>
      </c>
      <c r="AD445" s="91"/>
      <c r="AE445" s="91"/>
      <c r="AF445" s="91"/>
      <c r="AG445" s="91"/>
      <c r="AH445" s="91"/>
      <c r="AI445" s="92" t="s">
        <v>158</v>
      </c>
      <c r="AJ445" s="92"/>
      <c r="AK445" s="92"/>
      <c r="AL445" s="92"/>
      <c r="AM445" s="92"/>
      <c r="AN445" s="92"/>
      <c r="AO445" s="92"/>
      <c r="AP445" s="92"/>
      <c r="AQ445" s="92"/>
      <c r="AR445" s="92"/>
      <c r="AS445" s="92"/>
      <c r="AT445" s="93"/>
      <c r="AU445" s="14"/>
    </row>
    <row r="446" spans="4:47" s="6" customFormat="1" ht="10" customHeight="1">
      <c r="D446" s="10"/>
      <c r="E446" s="15"/>
      <c r="F446" s="91"/>
      <c r="G446" s="91"/>
      <c r="H446" s="91"/>
      <c r="I446" s="91"/>
      <c r="J446" s="91"/>
      <c r="K446" s="91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3"/>
      <c r="X446" s="14"/>
      <c r="AA446" s="10"/>
      <c r="AB446" s="15"/>
      <c r="AC446" s="91"/>
      <c r="AD446" s="91"/>
      <c r="AE446" s="91"/>
      <c r="AF446" s="91"/>
      <c r="AG446" s="91"/>
      <c r="AH446" s="91"/>
      <c r="AI446" s="92"/>
      <c r="AJ446" s="92"/>
      <c r="AK446" s="92"/>
      <c r="AL446" s="92"/>
      <c r="AM446" s="92"/>
      <c r="AN446" s="92"/>
      <c r="AO446" s="92"/>
      <c r="AP446" s="92"/>
      <c r="AQ446" s="92"/>
      <c r="AR446" s="92"/>
      <c r="AS446" s="92"/>
      <c r="AT446" s="93"/>
      <c r="AU446" s="14"/>
    </row>
    <row r="447" spans="4:47" s="6" customFormat="1" ht="10" customHeight="1">
      <c r="D447" s="10"/>
      <c r="E447" s="15"/>
      <c r="F447" s="91" t="s">
        <v>159</v>
      </c>
      <c r="G447" s="91"/>
      <c r="H447" s="91"/>
      <c r="I447" s="91"/>
      <c r="J447" s="91"/>
      <c r="K447" s="91"/>
      <c r="L447" s="89" t="s">
        <v>279</v>
      </c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90"/>
      <c r="X447" s="14"/>
      <c r="AA447" s="10"/>
      <c r="AB447" s="15"/>
      <c r="AC447" s="91" t="s">
        <v>159</v>
      </c>
      <c r="AD447" s="91"/>
      <c r="AE447" s="91"/>
      <c r="AF447" s="91"/>
      <c r="AG447" s="91"/>
      <c r="AH447" s="91"/>
      <c r="AI447" s="89" t="s">
        <v>181</v>
      </c>
      <c r="AJ447" s="89"/>
      <c r="AK447" s="89"/>
      <c r="AL447" s="89"/>
      <c r="AM447" s="89"/>
      <c r="AN447" s="89"/>
      <c r="AO447" s="89"/>
      <c r="AP447" s="89"/>
      <c r="AQ447" s="89"/>
      <c r="AR447" s="89"/>
      <c r="AS447" s="89"/>
      <c r="AT447" s="90"/>
      <c r="AU447" s="14"/>
    </row>
    <row r="448" spans="4:47" s="6" customFormat="1" ht="10" customHeight="1">
      <c r="D448" s="10"/>
      <c r="E448" s="15"/>
      <c r="F448" s="91"/>
      <c r="G448" s="91"/>
      <c r="H448" s="91"/>
      <c r="I448" s="91"/>
      <c r="J448" s="91"/>
      <c r="K448" s="91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90"/>
      <c r="X448" s="14"/>
      <c r="AA448" s="10"/>
      <c r="AB448" s="15"/>
      <c r="AC448" s="91"/>
      <c r="AD448" s="91"/>
      <c r="AE448" s="91"/>
      <c r="AF448" s="91"/>
      <c r="AG448" s="91"/>
      <c r="AH448" s="91"/>
      <c r="AI448" s="89"/>
      <c r="AJ448" s="89"/>
      <c r="AK448" s="89"/>
      <c r="AL448" s="89"/>
      <c r="AM448" s="89"/>
      <c r="AN448" s="89"/>
      <c r="AO448" s="89"/>
      <c r="AP448" s="89"/>
      <c r="AQ448" s="89"/>
      <c r="AR448" s="89"/>
      <c r="AS448" s="89"/>
      <c r="AT448" s="90"/>
      <c r="AU448" s="14"/>
    </row>
    <row r="449" spans="4:47" s="6" customFormat="1" ht="10" customHeight="1">
      <c r="D449" s="10"/>
      <c r="E449" s="15"/>
      <c r="F449" s="91"/>
      <c r="G449" s="91"/>
      <c r="H449" s="91"/>
      <c r="I449" s="91"/>
      <c r="J449" s="91"/>
      <c r="K449" s="91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90"/>
      <c r="X449" s="14"/>
      <c r="AA449" s="10"/>
      <c r="AB449" s="15"/>
      <c r="AC449" s="91"/>
      <c r="AD449" s="91"/>
      <c r="AE449" s="91"/>
      <c r="AF449" s="91"/>
      <c r="AG449" s="91"/>
      <c r="AH449" s="91"/>
      <c r="AI449" s="89"/>
      <c r="AJ449" s="89"/>
      <c r="AK449" s="89"/>
      <c r="AL449" s="89"/>
      <c r="AM449" s="89"/>
      <c r="AN449" s="89"/>
      <c r="AO449" s="89"/>
      <c r="AP449" s="89"/>
      <c r="AQ449" s="89"/>
      <c r="AR449" s="89"/>
      <c r="AS449" s="89"/>
      <c r="AT449" s="90"/>
      <c r="AU449" s="14"/>
    </row>
    <row r="450" spans="4:47" s="6" customFormat="1" ht="10" customHeight="1">
      <c r="D450" s="10"/>
      <c r="E450" s="15"/>
      <c r="F450" s="91" t="s">
        <v>161</v>
      </c>
      <c r="G450" s="91"/>
      <c r="H450" s="91"/>
      <c r="I450" s="91"/>
      <c r="J450" s="91"/>
      <c r="K450" s="91"/>
      <c r="L450" s="89" t="s">
        <v>295</v>
      </c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90"/>
      <c r="X450" s="14"/>
      <c r="AA450" s="10"/>
      <c r="AB450" s="15"/>
      <c r="AC450" s="91" t="s">
        <v>161</v>
      </c>
      <c r="AD450" s="91"/>
      <c r="AE450" s="91"/>
      <c r="AF450" s="91"/>
      <c r="AG450" s="91"/>
      <c r="AH450" s="91"/>
      <c r="AI450" s="89" t="s">
        <v>183</v>
      </c>
      <c r="AJ450" s="89"/>
      <c r="AK450" s="89"/>
      <c r="AL450" s="89"/>
      <c r="AM450" s="89"/>
      <c r="AN450" s="89"/>
      <c r="AO450" s="89"/>
      <c r="AP450" s="89"/>
      <c r="AQ450" s="89"/>
      <c r="AR450" s="89"/>
      <c r="AS450" s="89"/>
      <c r="AT450" s="90"/>
      <c r="AU450" s="14"/>
    </row>
    <row r="451" spans="4:47" s="6" customFormat="1" ht="10" customHeight="1">
      <c r="D451" s="10"/>
      <c r="E451" s="15"/>
      <c r="F451" s="91"/>
      <c r="G451" s="91"/>
      <c r="H451" s="91"/>
      <c r="I451" s="91"/>
      <c r="J451" s="91"/>
      <c r="K451" s="91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90"/>
      <c r="X451" s="14"/>
      <c r="AA451" s="10"/>
      <c r="AB451" s="15"/>
      <c r="AC451" s="91"/>
      <c r="AD451" s="91"/>
      <c r="AE451" s="91"/>
      <c r="AF451" s="91"/>
      <c r="AG451" s="91"/>
      <c r="AH451" s="91"/>
      <c r="AI451" s="89"/>
      <c r="AJ451" s="89"/>
      <c r="AK451" s="89"/>
      <c r="AL451" s="89"/>
      <c r="AM451" s="89"/>
      <c r="AN451" s="89"/>
      <c r="AO451" s="89"/>
      <c r="AP451" s="89"/>
      <c r="AQ451" s="89"/>
      <c r="AR451" s="89"/>
      <c r="AS451" s="89"/>
      <c r="AT451" s="90"/>
      <c r="AU451" s="14"/>
    </row>
    <row r="452" spans="4:47" s="6" customFormat="1" ht="10" customHeight="1">
      <c r="D452" s="10"/>
      <c r="E452" s="15"/>
      <c r="F452" s="91"/>
      <c r="G452" s="91"/>
      <c r="H452" s="91"/>
      <c r="I452" s="91"/>
      <c r="J452" s="91"/>
      <c r="K452" s="91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90"/>
      <c r="X452" s="14"/>
      <c r="AA452" s="10"/>
      <c r="AB452" s="15"/>
      <c r="AC452" s="91"/>
      <c r="AD452" s="91"/>
      <c r="AE452" s="91"/>
      <c r="AF452" s="91"/>
      <c r="AG452" s="91"/>
      <c r="AH452" s="91"/>
      <c r="AI452" s="89"/>
      <c r="AJ452" s="89"/>
      <c r="AK452" s="89"/>
      <c r="AL452" s="89"/>
      <c r="AM452" s="89"/>
      <c r="AN452" s="89"/>
      <c r="AO452" s="89"/>
      <c r="AP452" s="89"/>
      <c r="AQ452" s="89"/>
      <c r="AR452" s="89"/>
      <c r="AS452" s="89"/>
      <c r="AT452" s="90"/>
      <c r="AU452" s="14"/>
    </row>
    <row r="453" spans="4:47" s="6" customFormat="1" ht="10" customHeight="1">
      <c r="D453" s="10"/>
      <c r="E453" s="15"/>
      <c r="F453" s="91" t="s">
        <v>162</v>
      </c>
      <c r="G453" s="91"/>
      <c r="H453" s="91"/>
      <c r="I453" s="91"/>
      <c r="J453" s="91"/>
      <c r="K453" s="91"/>
      <c r="L453" s="92">
        <v>3</v>
      </c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3"/>
      <c r="X453" s="14"/>
      <c r="AA453" s="10"/>
      <c r="AB453" s="15"/>
      <c r="AC453" s="91" t="s">
        <v>162</v>
      </c>
      <c r="AD453" s="91"/>
      <c r="AE453" s="91"/>
      <c r="AF453" s="91"/>
      <c r="AG453" s="91"/>
      <c r="AH453" s="91"/>
      <c r="AI453" s="92">
        <v>2</v>
      </c>
      <c r="AJ453" s="92"/>
      <c r="AK453" s="92"/>
      <c r="AL453" s="92"/>
      <c r="AM453" s="92"/>
      <c r="AN453" s="92"/>
      <c r="AO453" s="92"/>
      <c r="AP453" s="92"/>
      <c r="AQ453" s="92"/>
      <c r="AR453" s="92"/>
      <c r="AS453" s="92"/>
      <c r="AT453" s="93"/>
      <c r="AU453" s="14"/>
    </row>
    <row r="454" spans="4:47" s="6" customFormat="1" ht="10" customHeight="1">
      <c r="D454" s="10"/>
      <c r="E454" s="15"/>
      <c r="F454" s="91"/>
      <c r="G454" s="91"/>
      <c r="H454" s="91"/>
      <c r="I454" s="91"/>
      <c r="J454" s="91"/>
      <c r="K454" s="91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3"/>
      <c r="X454" s="14"/>
      <c r="AA454" s="10"/>
      <c r="AB454" s="15"/>
      <c r="AC454" s="91"/>
      <c r="AD454" s="91"/>
      <c r="AE454" s="91"/>
      <c r="AF454" s="91"/>
      <c r="AG454" s="91"/>
      <c r="AH454" s="91"/>
      <c r="AI454" s="92"/>
      <c r="AJ454" s="92"/>
      <c r="AK454" s="92"/>
      <c r="AL454" s="92"/>
      <c r="AM454" s="92"/>
      <c r="AN454" s="92"/>
      <c r="AO454" s="92"/>
      <c r="AP454" s="92"/>
      <c r="AQ454" s="92"/>
      <c r="AR454" s="92"/>
      <c r="AS454" s="92"/>
      <c r="AT454" s="93"/>
      <c r="AU454" s="14"/>
    </row>
    <row r="455" spans="4:47" s="6" customFormat="1" ht="10" customHeight="1">
      <c r="D455" s="10"/>
      <c r="E455" s="15"/>
      <c r="F455" s="91" t="s">
        <v>163</v>
      </c>
      <c r="G455" s="91"/>
      <c r="H455" s="91"/>
      <c r="I455" s="91"/>
      <c r="J455" s="91"/>
      <c r="K455" s="91"/>
      <c r="L455" s="95" t="s">
        <v>240</v>
      </c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7"/>
      <c r="X455" s="14"/>
      <c r="AA455" s="10"/>
      <c r="AB455" s="15"/>
      <c r="AC455" s="91" t="s">
        <v>163</v>
      </c>
      <c r="AD455" s="91"/>
      <c r="AE455" s="91"/>
      <c r="AF455" s="91"/>
      <c r="AG455" s="91"/>
      <c r="AH455" s="91"/>
      <c r="AI455" s="95" t="s">
        <v>240</v>
      </c>
      <c r="AJ455" s="96"/>
      <c r="AK455" s="96"/>
      <c r="AL455" s="96"/>
      <c r="AM455" s="96"/>
      <c r="AN455" s="96"/>
      <c r="AO455" s="96"/>
      <c r="AP455" s="96"/>
      <c r="AQ455" s="96"/>
      <c r="AR455" s="96"/>
      <c r="AS455" s="96"/>
      <c r="AT455" s="97"/>
      <c r="AU455" s="14"/>
    </row>
    <row r="456" spans="4:47" s="6" customFormat="1" ht="10" customHeight="1">
      <c r="D456" s="10"/>
      <c r="E456" s="15"/>
      <c r="F456" s="91"/>
      <c r="G456" s="91"/>
      <c r="H456" s="91"/>
      <c r="I456" s="91"/>
      <c r="J456" s="91"/>
      <c r="K456" s="91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7"/>
      <c r="X456" s="14"/>
      <c r="AA456" s="10"/>
      <c r="AB456" s="15"/>
      <c r="AC456" s="91"/>
      <c r="AD456" s="91"/>
      <c r="AE456" s="91"/>
      <c r="AF456" s="91"/>
      <c r="AG456" s="91"/>
      <c r="AH456" s="91"/>
      <c r="AI456" s="96"/>
      <c r="AJ456" s="96"/>
      <c r="AK456" s="96"/>
      <c r="AL456" s="96"/>
      <c r="AM456" s="96"/>
      <c r="AN456" s="96"/>
      <c r="AO456" s="96"/>
      <c r="AP456" s="96"/>
      <c r="AQ456" s="96"/>
      <c r="AR456" s="96"/>
      <c r="AS456" s="96"/>
      <c r="AT456" s="97"/>
      <c r="AU456" s="14"/>
    </row>
    <row r="457" spans="4:47" s="6" customFormat="1" ht="10" customHeight="1">
      <c r="D457" s="10"/>
      <c r="E457" s="15"/>
      <c r="F457" s="94" t="s">
        <v>164</v>
      </c>
      <c r="G457" s="94"/>
      <c r="H457" s="94"/>
      <c r="I457" s="94"/>
      <c r="J457" s="94"/>
      <c r="K457" s="94"/>
      <c r="L457" s="92" t="s">
        <v>165</v>
      </c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3"/>
      <c r="X457" s="14"/>
      <c r="AA457" s="10"/>
      <c r="AB457" s="15"/>
      <c r="AC457" s="94" t="s">
        <v>164</v>
      </c>
      <c r="AD457" s="94"/>
      <c r="AE457" s="94"/>
      <c r="AF457" s="94"/>
      <c r="AG457" s="94"/>
      <c r="AH457" s="94"/>
      <c r="AI457" s="92" t="s">
        <v>165</v>
      </c>
      <c r="AJ457" s="92"/>
      <c r="AK457" s="92"/>
      <c r="AL457" s="92"/>
      <c r="AM457" s="92"/>
      <c r="AN457" s="92"/>
      <c r="AO457" s="92"/>
      <c r="AP457" s="92"/>
      <c r="AQ457" s="92"/>
      <c r="AR457" s="92"/>
      <c r="AS457" s="92"/>
      <c r="AT457" s="93"/>
      <c r="AU457" s="14"/>
    </row>
    <row r="458" spans="4:47" s="6" customFormat="1" ht="10" customHeight="1">
      <c r="D458" s="10"/>
      <c r="E458" s="15"/>
      <c r="F458" s="94"/>
      <c r="G458" s="94"/>
      <c r="H458" s="94"/>
      <c r="I458" s="94"/>
      <c r="J458" s="94"/>
      <c r="K458" s="94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3"/>
      <c r="X458" s="14"/>
      <c r="AA458" s="10"/>
      <c r="AB458" s="15"/>
      <c r="AC458" s="94"/>
      <c r="AD458" s="94"/>
      <c r="AE458" s="94"/>
      <c r="AF458" s="94"/>
      <c r="AG458" s="94"/>
      <c r="AH458" s="94"/>
      <c r="AI458" s="92"/>
      <c r="AJ458" s="92"/>
      <c r="AK458" s="92"/>
      <c r="AL458" s="92"/>
      <c r="AM458" s="92"/>
      <c r="AN458" s="92"/>
      <c r="AO458" s="92"/>
      <c r="AP458" s="92"/>
      <c r="AQ458" s="92"/>
      <c r="AR458" s="92"/>
      <c r="AS458" s="92"/>
      <c r="AT458" s="93"/>
      <c r="AU458" s="14"/>
    </row>
    <row r="459" spans="4:47" s="6" customFormat="1" ht="10" customHeight="1">
      <c r="D459" s="10"/>
      <c r="E459" s="15"/>
      <c r="F459" s="91" t="s">
        <v>166</v>
      </c>
      <c r="G459" s="91"/>
      <c r="H459" s="91"/>
      <c r="I459" s="91"/>
      <c r="J459" s="91"/>
      <c r="K459" s="91"/>
      <c r="L459" s="100" t="s">
        <v>167</v>
      </c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1"/>
      <c r="X459" s="14"/>
      <c r="AA459" s="10"/>
      <c r="AB459" s="15"/>
      <c r="AC459" s="91" t="s">
        <v>166</v>
      </c>
      <c r="AD459" s="91"/>
      <c r="AE459" s="91"/>
      <c r="AF459" s="91"/>
      <c r="AG459" s="91"/>
      <c r="AH459" s="91"/>
      <c r="AI459" s="100" t="s">
        <v>296</v>
      </c>
      <c r="AJ459" s="100"/>
      <c r="AK459" s="100"/>
      <c r="AL459" s="100"/>
      <c r="AM459" s="100"/>
      <c r="AN459" s="100"/>
      <c r="AO459" s="100"/>
      <c r="AP459" s="100"/>
      <c r="AQ459" s="100"/>
      <c r="AR459" s="100"/>
      <c r="AS459" s="100"/>
      <c r="AT459" s="101"/>
      <c r="AU459" s="14"/>
    </row>
    <row r="460" spans="4:47" s="6" customFormat="1" ht="10" customHeight="1">
      <c r="D460" s="10"/>
      <c r="E460" s="15"/>
      <c r="F460" s="91"/>
      <c r="G460" s="91"/>
      <c r="H460" s="91"/>
      <c r="I460" s="91"/>
      <c r="J460" s="91"/>
      <c r="K460" s="91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1"/>
      <c r="X460" s="14"/>
      <c r="AA460" s="10"/>
      <c r="AB460" s="15"/>
      <c r="AC460" s="91"/>
      <c r="AD460" s="91"/>
      <c r="AE460" s="91"/>
      <c r="AF460" s="91"/>
      <c r="AG460" s="91"/>
      <c r="AH460" s="91"/>
      <c r="AI460" s="100"/>
      <c r="AJ460" s="100"/>
      <c r="AK460" s="100"/>
      <c r="AL460" s="100"/>
      <c r="AM460" s="100"/>
      <c r="AN460" s="100"/>
      <c r="AO460" s="100"/>
      <c r="AP460" s="100"/>
      <c r="AQ460" s="100"/>
      <c r="AR460" s="100"/>
      <c r="AS460" s="100"/>
      <c r="AT460" s="101"/>
      <c r="AU460" s="14"/>
    </row>
    <row r="461" spans="4:47" s="6" customFormat="1" ht="10" customHeight="1">
      <c r="D461" s="10"/>
      <c r="E461" s="98" t="s">
        <v>168</v>
      </c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9"/>
      <c r="X461" s="14"/>
      <c r="AA461" s="10"/>
      <c r="AB461" s="98" t="s">
        <v>168</v>
      </c>
      <c r="AC461" s="94"/>
      <c r="AD461" s="94"/>
      <c r="AE461" s="94"/>
      <c r="AF461" s="94"/>
      <c r="AG461" s="94"/>
      <c r="AH461" s="94"/>
      <c r="AI461" s="94"/>
      <c r="AJ461" s="94"/>
      <c r="AK461" s="94"/>
      <c r="AL461" s="94"/>
      <c r="AM461" s="94"/>
      <c r="AN461" s="94"/>
      <c r="AO461" s="94"/>
      <c r="AP461" s="94"/>
      <c r="AQ461" s="94"/>
      <c r="AR461" s="94"/>
      <c r="AS461" s="94"/>
      <c r="AT461" s="99"/>
      <c r="AU461" s="14"/>
    </row>
    <row r="462" spans="4:47" s="6" customFormat="1" ht="10" customHeight="1">
      <c r="D462" s="10"/>
      <c r="E462" s="98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9"/>
      <c r="X462" s="14"/>
      <c r="AA462" s="10"/>
      <c r="AB462" s="98"/>
      <c r="AC462" s="94"/>
      <c r="AD462" s="94"/>
      <c r="AE462" s="94"/>
      <c r="AF462" s="94"/>
      <c r="AG462" s="94"/>
      <c r="AH462" s="94"/>
      <c r="AI462" s="94"/>
      <c r="AJ462" s="94"/>
      <c r="AK462" s="94"/>
      <c r="AL462" s="94"/>
      <c r="AM462" s="94"/>
      <c r="AN462" s="94"/>
      <c r="AO462" s="94"/>
      <c r="AP462" s="94"/>
      <c r="AQ462" s="94"/>
      <c r="AR462" s="94"/>
      <c r="AS462" s="94"/>
      <c r="AT462" s="99"/>
      <c r="AU462" s="14"/>
    </row>
    <row r="463" spans="4:47" s="6" customFormat="1" ht="10" customHeight="1" thickBot="1">
      <c r="D463" s="10"/>
      <c r="E463" s="17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9"/>
      <c r="X463" s="14"/>
      <c r="AA463" s="10"/>
      <c r="AB463" s="17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9"/>
      <c r="AU463" s="14"/>
    </row>
    <row r="464" spans="4:47" s="6" customFormat="1" ht="10" customHeight="1" thickTop="1">
      <c r="D464" s="20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2"/>
      <c r="AA464" s="20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2"/>
    </row>
    <row r="465" spans="4:47" s="6" customFormat="1" ht="10" customHeight="1"/>
    <row r="466" spans="4:47" s="6" customFormat="1" ht="10" customHeight="1" thickBot="1">
      <c r="D466" s="7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9"/>
      <c r="AA466" s="7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9"/>
    </row>
    <row r="467" spans="4:47" s="6" customFormat="1" ht="10" customHeight="1" thickTop="1">
      <c r="D467" s="10"/>
      <c r="E467" s="11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3"/>
      <c r="X467" s="14"/>
      <c r="AA467" s="10"/>
      <c r="AB467" s="11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3"/>
      <c r="AU467" s="14"/>
    </row>
    <row r="468" spans="4:47" s="6" customFormat="1" ht="10" customHeight="1">
      <c r="D468" s="10"/>
      <c r="E468" s="15"/>
      <c r="W468" s="16"/>
      <c r="X468" s="14"/>
      <c r="AA468" s="10"/>
      <c r="AB468" s="15"/>
      <c r="AT468" s="16"/>
      <c r="AU468" s="14"/>
    </row>
    <row r="469" spans="4:47" s="6" customFormat="1" ht="10" customHeight="1">
      <c r="D469" s="10"/>
      <c r="E469" s="15"/>
      <c r="W469" s="16"/>
      <c r="X469" s="14"/>
      <c r="AA469" s="10"/>
      <c r="AB469" s="15"/>
      <c r="AT469" s="16"/>
      <c r="AU469" s="14"/>
    </row>
    <row r="470" spans="4:47" s="6" customFormat="1" ht="10" customHeight="1">
      <c r="D470" s="10"/>
      <c r="E470" s="15"/>
      <c r="W470" s="16"/>
      <c r="X470" s="14"/>
      <c r="AA470" s="10"/>
      <c r="AB470" s="15"/>
      <c r="AT470" s="16"/>
      <c r="AU470" s="14"/>
    </row>
    <row r="471" spans="4:47" s="6" customFormat="1" ht="10" customHeight="1">
      <c r="D471" s="10"/>
      <c r="E471" s="15"/>
      <c r="W471" s="16"/>
      <c r="X471" s="14"/>
      <c r="AA471" s="10"/>
      <c r="AB471" s="15"/>
      <c r="AT471" s="16"/>
      <c r="AU471" s="14"/>
    </row>
    <row r="472" spans="4:47" s="6" customFormat="1" ht="10" customHeight="1">
      <c r="D472" s="10"/>
      <c r="E472" s="86" t="s">
        <v>156</v>
      </c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8"/>
      <c r="X472" s="14"/>
      <c r="AA472" s="10"/>
      <c r="AB472" s="86" t="s">
        <v>156</v>
      </c>
      <c r="AC472" s="87"/>
      <c r="AD472" s="87"/>
      <c r="AE472" s="87"/>
      <c r="AF472" s="87"/>
      <c r="AG472" s="87"/>
      <c r="AH472" s="87"/>
      <c r="AI472" s="87"/>
      <c r="AJ472" s="87"/>
      <c r="AK472" s="87"/>
      <c r="AL472" s="87"/>
      <c r="AM472" s="87"/>
      <c r="AN472" s="87"/>
      <c r="AO472" s="87"/>
      <c r="AP472" s="87"/>
      <c r="AQ472" s="87"/>
      <c r="AR472" s="87"/>
      <c r="AS472" s="87"/>
      <c r="AT472" s="88"/>
      <c r="AU472" s="14"/>
    </row>
    <row r="473" spans="4:47" s="6" customFormat="1" ht="10" customHeight="1">
      <c r="D473" s="10"/>
      <c r="E473" s="86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8"/>
      <c r="X473" s="14"/>
      <c r="AA473" s="10"/>
      <c r="AB473" s="86"/>
      <c r="AC473" s="87"/>
      <c r="AD473" s="87"/>
      <c r="AE473" s="87"/>
      <c r="AF473" s="87"/>
      <c r="AG473" s="87"/>
      <c r="AH473" s="87"/>
      <c r="AI473" s="87"/>
      <c r="AJ473" s="87"/>
      <c r="AK473" s="87"/>
      <c r="AL473" s="87"/>
      <c r="AM473" s="87"/>
      <c r="AN473" s="87"/>
      <c r="AO473" s="87"/>
      <c r="AP473" s="87"/>
      <c r="AQ473" s="87"/>
      <c r="AR473" s="87"/>
      <c r="AS473" s="87"/>
      <c r="AT473" s="88"/>
      <c r="AU473" s="14"/>
    </row>
    <row r="474" spans="4:47" s="6" customFormat="1" ht="10" customHeight="1">
      <c r="D474" s="10"/>
      <c r="E474" s="15"/>
      <c r="F474" s="91" t="s">
        <v>157</v>
      </c>
      <c r="G474" s="91"/>
      <c r="H474" s="91"/>
      <c r="I474" s="91"/>
      <c r="J474" s="91"/>
      <c r="K474" s="91"/>
      <c r="L474" s="92" t="s">
        <v>158</v>
      </c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3"/>
      <c r="X474" s="14"/>
      <c r="AA474" s="10"/>
      <c r="AB474" s="15"/>
      <c r="AC474" s="91" t="s">
        <v>157</v>
      </c>
      <c r="AD474" s="91"/>
      <c r="AE474" s="91"/>
      <c r="AF474" s="91"/>
      <c r="AG474" s="91"/>
      <c r="AH474" s="91"/>
      <c r="AI474" s="92" t="s">
        <v>158</v>
      </c>
      <c r="AJ474" s="92"/>
      <c r="AK474" s="92"/>
      <c r="AL474" s="92"/>
      <c r="AM474" s="92"/>
      <c r="AN474" s="92"/>
      <c r="AO474" s="92"/>
      <c r="AP474" s="92"/>
      <c r="AQ474" s="92"/>
      <c r="AR474" s="92"/>
      <c r="AS474" s="92"/>
      <c r="AT474" s="93"/>
      <c r="AU474" s="14"/>
    </row>
    <row r="475" spans="4:47" s="6" customFormat="1" ht="10" customHeight="1">
      <c r="D475" s="10"/>
      <c r="E475" s="15"/>
      <c r="F475" s="91"/>
      <c r="G475" s="91"/>
      <c r="H475" s="91"/>
      <c r="I475" s="91"/>
      <c r="J475" s="91"/>
      <c r="K475" s="91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3"/>
      <c r="X475" s="14"/>
      <c r="AA475" s="10"/>
      <c r="AB475" s="15"/>
      <c r="AC475" s="91"/>
      <c r="AD475" s="91"/>
      <c r="AE475" s="91"/>
      <c r="AF475" s="91"/>
      <c r="AG475" s="91"/>
      <c r="AH475" s="91"/>
      <c r="AI475" s="92"/>
      <c r="AJ475" s="92"/>
      <c r="AK475" s="92"/>
      <c r="AL475" s="92"/>
      <c r="AM475" s="92"/>
      <c r="AN475" s="92"/>
      <c r="AO475" s="92"/>
      <c r="AP475" s="92"/>
      <c r="AQ475" s="92"/>
      <c r="AR475" s="92"/>
      <c r="AS475" s="92"/>
      <c r="AT475" s="93"/>
      <c r="AU475" s="14"/>
    </row>
    <row r="476" spans="4:47" s="6" customFormat="1" ht="10" customHeight="1">
      <c r="D476" s="10"/>
      <c r="E476" s="15"/>
      <c r="F476" s="91" t="s">
        <v>159</v>
      </c>
      <c r="G476" s="91"/>
      <c r="H476" s="91"/>
      <c r="I476" s="91"/>
      <c r="J476" s="91"/>
      <c r="K476" s="91"/>
      <c r="L476" s="89" t="s">
        <v>297</v>
      </c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90"/>
      <c r="X476" s="14"/>
      <c r="AA476" s="10"/>
      <c r="AB476" s="15"/>
      <c r="AC476" s="91" t="s">
        <v>159</v>
      </c>
      <c r="AD476" s="91"/>
      <c r="AE476" s="91"/>
      <c r="AF476" s="91"/>
      <c r="AG476" s="91"/>
      <c r="AH476" s="91"/>
      <c r="AI476" s="89" t="s">
        <v>299</v>
      </c>
      <c r="AJ476" s="89"/>
      <c r="AK476" s="89"/>
      <c r="AL476" s="89"/>
      <c r="AM476" s="89"/>
      <c r="AN476" s="89"/>
      <c r="AO476" s="89"/>
      <c r="AP476" s="89"/>
      <c r="AQ476" s="89"/>
      <c r="AR476" s="89"/>
      <c r="AS476" s="89"/>
      <c r="AT476" s="90"/>
      <c r="AU476" s="14"/>
    </row>
    <row r="477" spans="4:47" s="6" customFormat="1" ht="10" customHeight="1">
      <c r="D477" s="10"/>
      <c r="E477" s="15"/>
      <c r="F477" s="91"/>
      <c r="G477" s="91"/>
      <c r="H477" s="91"/>
      <c r="I477" s="91"/>
      <c r="J477" s="91"/>
      <c r="K477" s="91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90"/>
      <c r="X477" s="14"/>
      <c r="AA477" s="10"/>
      <c r="AB477" s="15"/>
      <c r="AC477" s="91"/>
      <c r="AD477" s="91"/>
      <c r="AE477" s="91"/>
      <c r="AF477" s="91"/>
      <c r="AG477" s="91"/>
      <c r="AH477" s="91"/>
      <c r="AI477" s="89"/>
      <c r="AJ477" s="89"/>
      <c r="AK477" s="89"/>
      <c r="AL477" s="89"/>
      <c r="AM477" s="89"/>
      <c r="AN477" s="89"/>
      <c r="AO477" s="89"/>
      <c r="AP477" s="89"/>
      <c r="AQ477" s="89"/>
      <c r="AR477" s="89"/>
      <c r="AS477" s="89"/>
      <c r="AT477" s="90"/>
      <c r="AU477" s="14"/>
    </row>
    <row r="478" spans="4:47" s="6" customFormat="1" ht="10" customHeight="1">
      <c r="D478" s="10"/>
      <c r="E478" s="15"/>
      <c r="F478" s="91"/>
      <c r="G478" s="91"/>
      <c r="H478" s="91"/>
      <c r="I478" s="91"/>
      <c r="J478" s="91"/>
      <c r="K478" s="91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90"/>
      <c r="X478" s="14"/>
      <c r="AA478" s="10"/>
      <c r="AB478" s="15"/>
      <c r="AC478" s="91"/>
      <c r="AD478" s="91"/>
      <c r="AE478" s="91"/>
      <c r="AF478" s="91"/>
      <c r="AG478" s="91"/>
      <c r="AH478" s="91"/>
      <c r="AI478" s="89"/>
      <c r="AJ478" s="89"/>
      <c r="AK478" s="89"/>
      <c r="AL478" s="89"/>
      <c r="AM478" s="89"/>
      <c r="AN478" s="89"/>
      <c r="AO478" s="89"/>
      <c r="AP478" s="89"/>
      <c r="AQ478" s="89"/>
      <c r="AR478" s="89"/>
      <c r="AS478" s="89"/>
      <c r="AT478" s="90"/>
      <c r="AU478" s="14"/>
    </row>
    <row r="479" spans="4:47" s="6" customFormat="1" ht="10" customHeight="1">
      <c r="D479" s="10"/>
      <c r="E479" s="15"/>
      <c r="F479" s="91" t="s">
        <v>161</v>
      </c>
      <c r="G479" s="91"/>
      <c r="H479" s="91"/>
      <c r="I479" s="91"/>
      <c r="J479" s="91"/>
      <c r="K479" s="91"/>
      <c r="L479" s="89" t="s">
        <v>298</v>
      </c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90"/>
      <c r="X479" s="14"/>
      <c r="AA479" s="10"/>
      <c r="AB479" s="15"/>
      <c r="AC479" s="91" t="s">
        <v>161</v>
      </c>
      <c r="AD479" s="91"/>
      <c r="AE479" s="91"/>
      <c r="AF479" s="91"/>
      <c r="AG479" s="91"/>
      <c r="AH479" s="91"/>
      <c r="AI479" s="89" t="s">
        <v>300</v>
      </c>
      <c r="AJ479" s="89"/>
      <c r="AK479" s="89"/>
      <c r="AL479" s="89"/>
      <c r="AM479" s="89"/>
      <c r="AN479" s="89"/>
      <c r="AO479" s="89"/>
      <c r="AP479" s="89"/>
      <c r="AQ479" s="89"/>
      <c r="AR479" s="89"/>
      <c r="AS479" s="89"/>
      <c r="AT479" s="90"/>
      <c r="AU479" s="14"/>
    </row>
    <row r="480" spans="4:47" s="6" customFormat="1" ht="10" customHeight="1">
      <c r="D480" s="10"/>
      <c r="E480" s="15"/>
      <c r="F480" s="91"/>
      <c r="G480" s="91"/>
      <c r="H480" s="91"/>
      <c r="I480" s="91"/>
      <c r="J480" s="91"/>
      <c r="K480" s="91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90"/>
      <c r="X480" s="14"/>
      <c r="AA480" s="10"/>
      <c r="AB480" s="15"/>
      <c r="AC480" s="91"/>
      <c r="AD480" s="91"/>
      <c r="AE480" s="91"/>
      <c r="AF480" s="91"/>
      <c r="AG480" s="91"/>
      <c r="AH480" s="91"/>
      <c r="AI480" s="89"/>
      <c r="AJ480" s="89"/>
      <c r="AK480" s="89"/>
      <c r="AL480" s="89"/>
      <c r="AM480" s="89"/>
      <c r="AN480" s="89"/>
      <c r="AO480" s="89"/>
      <c r="AP480" s="89"/>
      <c r="AQ480" s="89"/>
      <c r="AR480" s="89"/>
      <c r="AS480" s="89"/>
      <c r="AT480" s="90"/>
      <c r="AU480" s="14"/>
    </row>
    <row r="481" spans="4:47" s="6" customFormat="1" ht="10" customHeight="1">
      <c r="D481" s="10"/>
      <c r="E481" s="15"/>
      <c r="F481" s="91"/>
      <c r="G481" s="91"/>
      <c r="H481" s="91"/>
      <c r="I481" s="91"/>
      <c r="J481" s="91"/>
      <c r="K481" s="91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90"/>
      <c r="X481" s="14"/>
      <c r="AA481" s="10"/>
      <c r="AB481" s="15"/>
      <c r="AC481" s="91"/>
      <c r="AD481" s="91"/>
      <c r="AE481" s="91"/>
      <c r="AF481" s="91"/>
      <c r="AG481" s="91"/>
      <c r="AH481" s="91"/>
      <c r="AI481" s="89"/>
      <c r="AJ481" s="89"/>
      <c r="AK481" s="89"/>
      <c r="AL481" s="89"/>
      <c r="AM481" s="89"/>
      <c r="AN481" s="89"/>
      <c r="AO481" s="89"/>
      <c r="AP481" s="89"/>
      <c r="AQ481" s="89"/>
      <c r="AR481" s="89"/>
      <c r="AS481" s="89"/>
      <c r="AT481" s="90"/>
      <c r="AU481" s="14"/>
    </row>
    <row r="482" spans="4:47" s="6" customFormat="1" ht="10" customHeight="1">
      <c r="D482" s="10"/>
      <c r="E482" s="15"/>
      <c r="F482" s="91" t="s">
        <v>162</v>
      </c>
      <c r="G482" s="91"/>
      <c r="H482" s="91"/>
      <c r="I482" s="91"/>
      <c r="J482" s="91"/>
      <c r="K482" s="91"/>
      <c r="L482" s="92">
        <v>3</v>
      </c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3"/>
      <c r="X482" s="14"/>
      <c r="AA482" s="10"/>
      <c r="AB482" s="15"/>
      <c r="AC482" s="91" t="s">
        <v>162</v>
      </c>
      <c r="AD482" s="91"/>
      <c r="AE482" s="91"/>
      <c r="AF482" s="91"/>
      <c r="AG482" s="91"/>
      <c r="AH482" s="91"/>
      <c r="AI482" s="92">
        <v>4</v>
      </c>
      <c r="AJ482" s="92"/>
      <c r="AK482" s="92"/>
      <c r="AL482" s="92"/>
      <c r="AM482" s="92"/>
      <c r="AN482" s="92"/>
      <c r="AO482" s="92"/>
      <c r="AP482" s="92"/>
      <c r="AQ482" s="92"/>
      <c r="AR482" s="92"/>
      <c r="AS482" s="92"/>
      <c r="AT482" s="93"/>
      <c r="AU482" s="14"/>
    </row>
    <row r="483" spans="4:47" s="6" customFormat="1" ht="10" customHeight="1">
      <c r="D483" s="10"/>
      <c r="E483" s="15"/>
      <c r="F483" s="91"/>
      <c r="G483" s="91"/>
      <c r="H483" s="91"/>
      <c r="I483" s="91"/>
      <c r="J483" s="91"/>
      <c r="K483" s="91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3"/>
      <c r="X483" s="14"/>
      <c r="AA483" s="10"/>
      <c r="AB483" s="15"/>
      <c r="AC483" s="91"/>
      <c r="AD483" s="91"/>
      <c r="AE483" s="91"/>
      <c r="AF483" s="91"/>
      <c r="AG483" s="91"/>
      <c r="AH483" s="91"/>
      <c r="AI483" s="92"/>
      <c r="AJ483" s="92"/>
      <c r="AK483" s="92"/>
      <c r="AL483" s="92"/>
      <c r="AM483" s="92"/>
      <c r="AN483" s="92"/>
      <c r="AO483" s="92"/>
      <c r="AP483" s="92"/>
      <c r="AQ483" s="92"/>
      <c r="AR483" s="92"/>
      <c r="AS483" s="92"/>
      <c r="AT483" s="93"/>
      <c r="AU483" s="14"/>
    </row>
    <row r="484" spans="4:47" s="6" customFormat="1" ht="10" customHeight="1">
      <c r="D484" s="10"/>
      <c r="E484" s="15"/>
      <c r="F484" s="91" t="s">
        <v>163</v>
      </c>
      <c r="G484" s="91"/>
      <c r="H484" s="91"/>
      <c r="I484" s="91"/>
      <c r="J484" s="91"/>
      <c r="K484" s="91"/>
      <c r="L484" s="95" t="s">
        <v>240</v>
      </c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7"/>
      <c r="X484" s="14"/>
      <c r="AA484" s="10"/>
      <c r="AB484" s="15"/>
      <c r="AC484" s="91" t="s">
        <v>163</v>
      </c>
      <c r="AD484" s="91"/>
      <c r="AE484" s="91"/>
      <c r="AF484" s="91"/>
      <c r="AG484" s="91"/>
      <c r="AH484" s="91"/>
      <c r="AI484" s="95" t="s">
        <v>240</v>
      </c>
      <c r="AJ484" s="96"/>
      <c r="AK484" s="96"/>
      <c r="AL484" s="96"/>
      <c r="AM484" s="96"/>
      <c r="AN484" s="96"/>
      <c r="AO484" s="96"/>
      <c r="AP484" s="96"/>
      <c r="AQ484" s="96"/>
      <c r="AR484" s="96"/>
      <c r="AS484" s="96"/>
      <c r="AT484" s="97"/>
      <c r="AU484" s="14"/>
    </row>
    <row r="485" spans="4:47" s="6" customFormat="1" ht="10" customHeight="1">
      <c r="D485" s="10"/>
      <c r="E485" s="15"/>
      <c r="F485" s="91"/>
      <c r="G485" s="91"/>
      <c r="H485" s="91"/>
      <c r="I485" s="91"/>
      <c r="J485" s="91"/>
      <c r="K485" s="91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7"/>
      <c r="X485" s="14"/>
      <c r="AA485" s="10"/>
      <c r="AB485" s="15"/>
      <c r="AC485" s="91"/>
      <c r="AD485" s="91"/>
      <c r="AE485" s="91"/>
      <c r="AF485" s="91"/>
      <c r="AG485" s="91"/>
      <c r="AH485" s="91"/>
      <c r="AI485" s="96"/>
      <c r="AJ485" s="96"/>
      <c r="AK485" s="96"/>
      <c r="AL485" s="96"/>
      <c r="AM485" s="96"/>
      <c r="AN485" s="96"/>
      <c r="AO485" s="96"/>
      <c r="AP485" s="96"/>
      <c r="AQ485" s="96"/>
      <c r="AR485" s="96"/>
      <c r="AS485" s="96"/>
      <c r="AT485" s="97"/>
      <c r="AU485" s="14"/>
    </row>
    <row r="486" spans="4:47" s="6" customFormat="1" ht="10" customHeight="1">
      <c r="D486" s="10"/>
      <c r="E486" s="15"/>
      <c r="F486" s="94" t="s">
        <v>164</v>
      </c>
      <c r="G486" s="94"/>
      <c r="H486" s="94"/>
      <c r="I486" s="94"/>
      <c r="J486" s="94"/>
      <c r="K486" s="94"/>
      <c r="L486" s="92" t="s">
        <v>165</v>
      </c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3"/>
      <c r="X486" s="14"/>
      <c r="AA486" s="10"/>
      <c r="AB486" s="15"/>
      <c r="AC486" s="94" t="s">
        <v>164</v>
      </c>
      <c r="AD486" s="94"/>
      <c r="AE486" s="94"/>
      <c r="AF486" s="94"/>
      <c r="AG486" s="94"/>
      <c r="AH486" s="94"/>
      <c r="AI486" s="92" t="s">
        <v>165</v>
      </c>
      <c r="AJ486" s="92"/>
      <c r="AK486" s="92"/>
      <c r="AL486" s="92"/>
      <c r="AM486" s="92"/>
      <c r="AN486" s="92"/>
      <c r="AO486" s="92"/>
      <c r="AP486" s="92"/>
      <c r="AQ486" s="92"/>
      <c r="AR486" s="92"/>
      <c r="AS486" s="92"/>
      <c r="AT486" s="93"/>
      <c r="AU486" s="14"/>
    </row>
    <row r="487" spans="4:47" s="6" customFormat="1" ht="10" customHeight="1">
      <c r="D487" s="10"/>
      <c r="E487" s="15"/>
      <c r="F487" s="94"/>
      <c r="G487" s="94"/>
      <c r="H487" s="94"/>
      <c r="I487" s="94"/>
      <c r="J487" s="94"/>
      <c r="K487" s="94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3"/>
      <c r="X487" s="14"/>
      <c r="AA487" s="10"/>
      <c r="AB487" s="15"/>
      <c r="AC487" s="94"/>
      <c r="AD487" s="94"/>
      <c r="AE487" s="94"/>
      <c r="AF487" s="94"/>
      <c r="AG487" s="94"/>
      <c r="AH487" s="94"/>
      <c r="AI487" s="92"/>
      <c r="AJ487" s="92"/>
      <c r="AK487" s="92"/>
      <c r="AL487" s="92"/>
      <c r="AM487" s="92"/>
      <c r="AN487" s="92"/>
      <c r="AO487" s="92"/>
      <c r="AP487" s="92"/>
      <c r="AQ487" s="92"/>
      <c r="AR487" s="92"/>
      <c r="AS487" s="92"/>
      <c r="AT487" s="93"/>
      <c r="AU487" s="14"/>
    </row>
    <row r="488" spans="4:47" s="6" customFormat="1" ht="10" customHeight="1">
      <c r="D488" s="10"/>
      <c r="E488" s="15"/>
      <c r="F488" s="91" t="s">
        <v>166</v>
      </c>
      <c r="G488" s="91"/>
      <c r="H488" s="91"/>
      <c r="I488" s="91"/>
      <c r="J488" s="91"/>
      <c r="K488" s="91"/>
      <c r="L488" s="100" t="s">
        <v>167</v>
      </c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1"/>
      <c r="X488" s="14"/>
      <c r="AA488" s="10"/>
      <c r="AB488" s="15"/>
      <c r="AC488" s="91" t="s">
        <v>166</v>
      </c>
      <c r="AD488" s="91"/>
      <c r="AE488" s="91"/>
      <c r="AF488" s="91"/>
      <c r="AG488" s="91"/>
      <c r="AH488" s="91"/>
      <c r="AI488" s="100" t="s">
        <v>167</v>
      </c>
      <c r="AJ488" s="100"/>
      <c r="AK488" s="100"/>
      <c r="AL488" s="100"/>
      <c r="AM488" s="100"/>
      <c r="AN488" s="100"/>
      <c r="AO488" s="100"/>
      <c r="AP488" s="100"/>
      <c r="AQ488" s="100"/>
      <c r="AR488" s="100"/>
      <c r="AS488" s="100"/>
      <c r="AT488" s="101"/>
      <c r="AU488" s="14"/>
    </row>
    <row r="489" spans="4:47" s="6" customFormat="1" ht="10" customHeight="1">
      <c r="D489" s="10"/>
      <c r="E489" s="15"/>
      <c r="F489" s="91"/>
      <c r="G489" s="91"/>
      <c r="H489" s="91"/>
      <c r="I489" s="91"/>
      <c r="J489" s="91"/>
      <c r="K489" s="91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1"/>
      <c r="X489" s="14"/>
      <c r="AA489" s="10"/>
      <c r="AB489" s="15"/>
      <c r="AC489" s="91"/>
      <c r="AD489" s="91"/>
      <c r="AE489" s="91"/>
      <c r="AF489" s="91"/>
      <c r="AG489" s="91"/>
      <c r="AH489" s="91"/>
      <c r="AI489" s="100"/>
      <c r="AJ489" s="100"/>
      <c r="AK489" s="100"/>
      <c r="AL489" s="100"/>
      <c r="AM489" s="100"/>
      <c r="AN489" s="100"/>
      <c r="AO489" s="100"/>
      <c r="AP489" s="100"/>
      <c r="AQ489" s="100"/>
      <c r="AR489" s="100"/>
      <c r="AS489" s="100"/>
      <c r="AT489" s="101"/>
      <c r="AU489" s="14"/>
    </row>
    <row r="490" spans="4:47" s="6" customFormat="1" ht="10" customHeight="1">
      <c r="D490" s="10"/>
      <c r="E490" s="98" t="s">
        <v>168</v>
      </c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9"/>
      <c r="X490" s="14"/>
      <c r="AA490" s="10"/>
      <c r="AB490" s="98" t="s">
        <v>168</v>
      </c>
      <c r="AC490" s="94"/>
      <c r="AD490" s="94"/>
      <c r="AE490" s="94"/>
      <c r="AF490" s="94"/>
      <c r="AG490" s="94"/>
      <c r="AH490" s="94"/>
      <c r="AI490" s="94"/>
      <c r="AJ490" s="94"/>
      <c r="AK490" s="94"/>
      <c r="AL490" s="94"/>
      <c r="AM490" s="94"/>
      <c r="AN490" s="94"/>
      <c r="AO490" s="94"/>
      <c r="AP490" s="94"/>
      <c r="AQ490" s="94"/>
      <c r="AR490" s="94"/>
      <c r="AS490" s="94"/>
      <c r="AT490" s="99"/>
      <c r="AU490" s="14"/>
    </row>
    <row r="491" spans="4:47" s="6" customFormat="1" ht="10" customHeight="1">
      <c r="D491" s="10"/>
      <c r="E491" s="98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9"/>
      <c r="X491" s="14"/>
      <c r="AA491" s="10"/>
      <c r="AB491" s="98"/>
      <c r="AC491" s="94"/>
      <c r="AD491" s="94"/>
      <c r="AE491" s="94"/>
      <c r="AF491" s="94"/>
      <c r="AG491" s="94"/>
      <c r="AH491" s="94"/>
      <c r="AI491" s="94"/>
      <c r="AJ491" s="94"/>
      <c r="AK491" s="94"/>
      <c r="AL491" s="94"/>
      <c r="AM491" s="94"/>
      <c r="AN491" s="94"/>
      <c r="AO491" s="94"/>
      <c r="AP491" s="94"/>
      <c r="AQ491" s="94"/>
      <c r="AR491" s="94"/>
      <c r="AS491" s="94"/>
      <c r="AT491" s="99"/>
      <c r="AU491" s="14"/>
    </row>
    <row r="492" spans="4:47" s="6" customFormat="1" ht="10" customHeight="1" thickBot="1">
      <c r="D492" s="10"/>
      <c r="E492" s="17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9"/>
      <c r="X492" s="14"/>
      <c r="AA492" s="10"/>
      <c r="AB492" s="17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9"/>
      <c r="AU492" s="14"/>
    </row>
    <row r="493" spans="4:47" s="6" customFormat="1" ht="10" customHeight="1" thickTop="1">
      <c r="D493" s="20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2"/>
      <c r="AA493" s="20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2"/>
    </row>
    <row r="494" spans="4:47" s="6" customFormat="1" ht="10" customHeight="1"/>
    <row r="495" spans="4:47" s="6" customFormat="1" ht="10" customHeight="1" thickBot="1">
      <c r="D495" s="7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9"/>
      <c r="AA495" s="7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9"/>
    </row>
    <row r="496" spans="4:47" s="6" customFormat="1" ht="10" customHeight="1" thickTop="1">
      <c r="D496" s="10"/>
      <c r="E496" s="11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3"/>
      <c r="X496" s="14"/>
      <c r="AA496" s="10"/>
      <c r="AB496" s="11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3"/>
      <c r="AU496" s="14"/>
    </row>
    <row r="497" spans="4:47" s="6" customFormat="1" ht="10" customHeight="1">
      <c r="D497" s="10"/>
      <c r="E497" s="15"/>
      <c r="W497" s="16"/>
      <c r="X497" s="14"/>
      <c r="AA497" s="10"/>
      <c r="AB497" s="15"/>
      <c r="AT497" s="16"/>
      <c r="AU497" s="14"/>
    </row>
    <row r="498" spans="4:47" s="6" customFormat="1" ht="10" customHeight="1">
      <c r="D498" s="10"/>
      <c r="E498" s="15"/>
      <c r="W498" s="16"/>
      <c r="X498" s="14"/>
      <c r="AA498" s="10"/>
      <c r="AB498" s="15"/>
      <c r="AT498" s="16"/>
      <c r="AU498" s="14"/>
    </row>
    <row r="499" spans="4:47" s="6" customFormat="1" ht="10" customHeight="1">
      <c r="D499" s="10"/>
      <c r="E499" s="15"/>
      <c r="W499" s="16"/>
      <c r="X499" s="14"/>
      <c r="AA499" s="10"/>
      <c r="AB499" s="15"/>
      <c r="AT499" s="16"/>
      <c r="AU499" s="14"/>
    </row>
    <row r="500" spans="4:47" s="6" customFormat="1" ht="10" customHeight="1">
      <c r="D500" s="10"/>
      <c r="E500" s="15"/>
      <c r="W500" s="16"/>
      <c r="X500" s="14"/>
      <c r="AA500" s="10"/>
      <c r="AB500" s="15"/>
      <c r="AT500" s="16"/>
      <c r="AU500" s="14"/>
    </row>
    <row r="501" spans="4:47" s="6" customFormat="1" ht="10" customHeight="1">
      <c r="D501" s="10"/>
      <c r="E501" s="86" t="s">
        <v>156</v>
      </c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8"/>
      <c r="X501" s="14"/>
      <c r="AA501" s="10"/>
      <c r="AB501" s="86" t="s">
        <v>156</v>
      </c>
      <c r="AC501" s="87"/>
      <c r="AD501" s="87"/>
      <c r="AE501" s="87"/>
      <c r="AF501" s="87"/>
      <c r="AG501" s="87"/>
      <c r="AH501" s="87"/>
      <c r="AI501" s="87"/>
      <c r="AJ501" s="87"/>
      <c r="AK501" s="87"/>
      <c r="AL501" s="87"/>
      <c r="AM501" s="87"/>
      <c r="AN501" s="87"/>
      <c r="AO501" s="87"/>
      <c r="AP501" s="87"/>
      <c r="AQ501" s="87"/>
      <c r="AR501" s="87"/>
      <c r="AS501" s="87"/>
      <c r="AT501" s="88"/>
      <c r="AU501" s="14"/>
    </row>
    <row r="502" spans="4:47" s="6" customFormat="1" ht="10" customHeight="1">
      <c r="D502" s="10"/>
      <c r="E502" s="86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8"/>
      <c r="X502" s="14"/>
      <c r="AA502" s="10"/>
      <c r="AB502" s="86"/>
      <c r="AC502" s="87"/>
      <c r="AD502" s="87"/>
      <c r="AE502" s="87"/>
      <c r="AF502" s="87"/>
      <c r="AG502" s="87"/>
      <c r="AH502" s="87"/>
      <c r="AI502" s="87"/>
      <c r="AJ502" s="87"/>
      <c r="AK502" s="87"/>
      <c r="AL502" s="87"/>
      <c r="AM502" s="87"/>
      <c r="AN502" s="87"/>
      <c r="AO502" s="87"/>
      <c r="AP502" s="87"/>
      <c r="AQ502" s="87"/>
      <c r="AR502" s="87"/>
      <c r="AS502" s="87"/>
      <c r="AT502" s="88"/>
      <c r="AU502" s="14"/>
    </row>
    <row r="503" spans="4:47" s="6" customFormat="1" ht="10" customHeight="1">
      <c r="D503" s="10"/>
      <c r="E503" s="15"/>
      <c r="F503" s="91" t="s">
        <v>157</v>
      </c>
      <c r="G503" s="91"/>
      <c r="H503" s="91"/>
      <c r="I503" s="91"/>
      <c r="J503" s="91"/>
      <c r="K503" s="91"/>
      <c r="L503" s="92" t="s">
        <v>158</v>
      </c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3"/>
      <c r="X503" s="14"/>
      <c r="AA503" s="10"/>
      <c r="AB503" s="15"/>
      <c r="AC503" s="91" t="s">
        <v>157</v>
      </c>
      <c r="AD503" s="91"/>
      <c r="AE503" s="91"/>
      <c r="AF503" s="91"/>
      <c r="AG503" s="91"/>
      <c r="AH503" s="91"/>
      <c r="AI503" s="92" t="s">
        <v>158</v>
      </c>
      <c r="AJ503" s="92"/>
      <c r="AK503" s="92"/>
      <c r="AL503" s="92"/>
      <c r="AM503" s="92"/>
      <c r="AN503" s="92"/>
      <c r="AO503" s="92"/>
      <c r="AP503" s="92"/>
      <c r="AQ503" s="92"/>
      <c r="AR503" s="92"/>
      <c r="AS503" s="92"/>
      <c r="AT503" s="93"/>
      <c r="AU503" s="14"/>
    </row>
    <row r="504" spans="4:47" s="6" customFormat="1" ht="10" customHeight="1">
      <c r="D504" s="10"/>
      <c r="E504" s="15"/>
      <c r="F504" s="91"/>
      <c r="G504" s="91"/>
      <c r="H504" s="91"/>
      <c r="I504" s="91"/>
      <c r="J504" s="91"/>
      <c r="K504" s="91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3"/>
      <c r="X504" s="14"/>
      <c r="AA504" s="10"/>
      <c r="AB504" s="15"/>
      <c r="AC504" s="91"/>
      <c r="AD504" s="91"/>
      <c r="AE504" s="91"/>
      <c r="AF504" s="91"/>
      <c r="AG504" s="91"/>
      <c r="AH504" s="91"/>
      <c r="AI504" s="92"/>
      <c r="AJ504" s="92"/>
      <c r="AK504" s="92"/>
      <c r="AL504" s="92"/>
      <c r="AM504" s="92"/>
      <c r="AN504" s="92"/>
      <c r="AO504" s="92"/>
      <c r="AP504" s="92"/>
      <c r="AQ504" s="92"/>
      <c r="AR504" s="92"/>
      <c r="AS504" s="92"/>
      <c r="AT504" s="93"/>
      <c r="AU504" s="14"/>
    </row>
    <row r="505" spans="4:47" s="6" customFormat="1" ht="10" customHeight="1">
      <c r="D505" s="10"/>
      <c r="E505" s="15"/>
      <c r="F505" s="91" t="s">
        <v>159</v>
      </c>
      <c r="G505" s="91"/>
      <c r="H505" s="91"/>
      <c r="I505" s="91"/>
      <c r="J505" s="91"/>
      <c r="K505" s="91"/>
      <c r="L505" s="89" t="s">
        <v>286</v>
      </c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90"/>
      <c r="X505" s="14"/>
      <c r="AA505" s="10"/>
      <c r="AB505" s="15"/>
      <c r="AC505" s="91" t="s">
        <v>159</v>
      </c>
      <c r="AD505" s="91"/>
      <c r="AE505" s="91"/>
      <c r="AF505" s="91"/>
      <c r="AG505" s="91"/>
      <c r="AH505" s="91"/>
      <c r="AI505" s="89" t="s">
        <v>299</v>
      </c>
      <c r="AJ505" s="89"/>
      <c r="AK505" s="89"/>
      <c r="AL505" s="89"/>
      <c r="AM505" s="89"/>
      <c r="AN505" s="89"/>
      <c r="AO505" s="89"/>
      <c r="AP505" s="89"/>
      <c r="AQ505" s="89"/>
      <c r="AR505" s="89"/>
      <c r="AS505" s="89"/>
      <c r="AT505" s="90"/>
      <c r="AU505" s="14"/>
    </row>
    <row r="506" spans="4:47" s="6" customFormat="1" ht="10" customHeight="1">
      <c r="D506" s="10"/>
      <c r="E506" s="15"/>
      <c r="F506" s="91"/>
      <c r="G506" s="91"/>
      <c r="H506" s="91"/>
      <c r="I506" s="91"/>
      <c r="J506" s="91"/>
      <c r="K506" s="91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90"/>
      <c r="X506" s="14"/>
      <c r="AA506" s="10"/>
      <c r="AB506" s="15"/>
      <c r="AC506" s="91"/>
      <c r="AD506" s="91"/>
      <c r="AE506" s="91"/>
      <c r="AF506" s="91"/>
      <c r="AG506" s="91"/>
      <c r="AH506" s="91"/>
      <c r="AI506" s="89"/>
      <c r="AJ506" s="89"/>
      <c r="AK506" s="89"/>
      <c r="AL506" s="89"/>
      <c r="AM506" s="89"/>
      <c r="AN506" s="89"/>
      <c r="AO506" s="89"/>
      <c r="AP506" s="89"/>
      <c r="AQ506" s="89"/>
      <c r="AR506" s="89"/>
      <c r="AS506" s="89"/>
      <c r="AT506" s="90"/>
      <c r="AU506" s="14"/>
    </row>
    <row r="507" spans="4:47" s="6" customFormat="1" ht="10" customHeight="1">
      <c r="D507" s="10"/>
      <c r="E507" s="15"/>
      <c r="F507" s="91"/>
      <c r="G507" s="91"/>
      <c r="H507" s="91"/>
      <c r="I507" s="91"/>
      <c r="J507" s="91"/>
      <c r="K507" s="91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90"/>
      <c r="X507" s="14"/>
      <c r="AA507" s="10"/>
      <c r="AB507" s="15"/>
      <c r="AC507" s="91"/>
      <c r="AD507" s="91"/>
      <c r="AE507" s="91"/>
      <c r="AF507" s="91"/>
      <c r="AG507" s="91"/>
      <c r="AH507" s="91"/>
      <c r="AI507" s="89"/>
      <c r="AJ507" s="89"/>
      <c r="AK507" s="89"/>
      <c r="AL507" s="89"/>
      <c r="AM507" s="89"/>
      <c r="AN507" s="89"/>
      <c r="AO507" s="89"/>
      <c r="AP507" s="89"/>
      <c r="AQ507" s="89"/>
      <c r="AR507" s="89"/>
      <c r="AS507" s="89"/>
      <c r="AT507" s="90"/>
      <c r="AU507" s="14"/>
    </row>
    <row r="508" spans="4:47" s="6" customFormat="1" ht="10" customHeight="1">
      <c r="D508" s="10"/>
      <c r="E508" s="15"/>
      <c r="F508" s="91" t="s">
        <v>161</v>
      </c>
      <c r="G508" s="91"/>
      <c r="H508" s="91"/>
      <c r="I508" s="91"/>
      <c r="J508" s="91"/>
      <c r="K508" s="91"/>
      <c r="L508" s="89" t="s">
        <v>301</v>
      </c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90"/>
      <c r="X508" s="14"/>
      <c r="AA508" s="10"/>
      <c r="AB508" s="15"/>
      <c r="AC508" s="91" t="s">
        <v>161</v>
      </c>
      <c r="AD508" s="91"/>
      <c r="AE508" s="91"/>
      <c r="AF508" s="91"/>
      <c r="AG508" s="91"/>
      <c r="AH508" s="91"/>
      <c r="AI508" s="89" t="s">
        <v>302</v>
      </c>
      <c r="AJ508" s="89"/>
      <c r="AK508" s="89"/>
      <c r="AL508" s="89"/>
      <c r="AM508" s="89"/>
      <c r="AN508" s="89"/>
      <c r="AO508" s="89"/>
      <c r="AP508" s="89"/>
      <c r="AQ508" s="89"/>
      <c r="AR508" s="89"/>
      <c r="AS508" s="89"/>
      <c r="AT508" s="90"/>
      <c r="AU508" s="14"/>
    </row>
    <row r="509" spans="4:47" s="6" customFormat="1" ht="10" customHeight="1">
      <c r="D509" s="10"/>
      <c r="E509" s="15"/>
      <c r="F509" s="91"/>
      <c r="G509" s="91"/>
      <c r="H509" s="91"/>
      <c r="I509" s="91"/>
      <c r="J509" s="91"/>
      <c r="K509" s="91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90"/>
      <c r="X509" s="14"/>
      <c r="AA509" s="10"/>
      <c r="AB509" s="15"/>
      <c r="AC509" s="91"/>
      <c r="AD509" s="91"/>
      <c r="AE509" s="91"/>
      <c r="AF509" s="91"/>
      <c r="AG509" s="91"/>
      <c r="AH509" s="91"/>
      <c r="AI509" s="89"/>
      <c r="AJ509" s="89"/>
      <c r="AK509" s="89"/>
      <c r="AL509" s="89"/>
      <c r="AM509" s="89"/>
      <c r="AN509" s="89"/>
      <c r="AO509" s="89"/>
      <c r="AP509" s="89"/>
      <c r="AQ509" s="89"/>
      <c r="AR509" s="89"/>
      <c r="AS509" s="89"/>
      <c r="AT509" s="90"/>
      <c r="AU509" s="14"/>
    </row>
    <row r="510" spans="4:47" s="6" customFormat="1" ht="10" customHeight="1">
      <c r="D510" s="10"/>
      <c r="E510" s="15"/>
      <c r="F510" s="91"/>
      <c r="G510" s="91"/>
      <c r="H510" s="91"/>
      <c r="I510" s="91"/>
      <c r="J510" s="91"/>
      <c r="K510" s="91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90"/>
      <c r="X510" s="14"/>
      <c r="AA510" s="10"/>
      <c r="AB510" s="15"/>
      <c r="AC510" s="91"/>
      <c r="AD510" s="91"/>
      <c r="AE510" s="91"/>
      <c r="AF510" s="91"/>
      <c r="AG510" s="91"/>
      <c r="AH510" s="91"/>
      <c r="AI510" s="89"/>
      <c r="AJ510" s="89"/>
      <c r="AK510" s="89"/>
      <c r="AL510" s="89"/>
      <c r="AM510" s="89"/>
      <c r="AN510" s="89"/>
      <c r="AO510" s="89"/>
      <c r="AP510" s="89"/>
      <c r="AQ510" s="89"/>
      <c r="AR510" s="89"/>
      <c r="AS510" s="89"/>
      <c r="AT510" s="90"/>
      <c r="AU510" s="14"/>
    </row>
    <row r="511" spans="4:47" s="6" customFormat="1" ht="10" customHeight="1">
      <c r="D511" s="10"/>
      <c r="E511" s="15"/>
      <c r="F511" s="91" t="s">
        <v>162</v>
      </c>
      <c r="G511" s="91"/>
      <c r="H511" s="91"/>
      <c r="I511" s="91"/>
      <c r="J511" s="91"/>
      <c r="K511" s="91"/>
      <c r="L511" s="92">
        <v>3</v>
      </c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3"/>
      <c r="X511" s="14"/>
      <c r="AA511" s="10"/>
      <c r="AB511" s="15"/>
      <c r="AC511" s="91" t="s">
        <v>162</v>
      </c>
      <c r="AD511" s="91"/>
      <c r="AE511" s="91"/>
      <c r="AF511" s="91"/>
      <c r="AG511" s="91"/>
      <c r="AH511" s="91"/>
      <c r="AI511" s="92">
        <v>2</v>
      </c>
      <c r="AJ511" s="92"/>
      <c r="AK511" s="92"/>
      <c r="AL511" s="92"/>
      <c r="AM511" s="92"/>
      <c r="AN511" s="92"/>
      <c r="AO511" s="92"/>
      <c r="AP511" s="92"/>
      <c r="AQ511" s="92"/>
      <c r="AR511" s="92"/>
      <c r="AS511" s="92"/>
      <c r="AT511" s="93"/>
      <c r="AU511" s="14"/>
    </row>
    <row r="512" spans="4:47" s="6" customFormat="1" ht="10" customHeight="1">
      <c r="D512" s="10"/>
      <c r="E512" s="15"/>
      <c r="F512" s="91"/>
      <c r="G512" s="91"/>
      <c r="H512" s="91"/>
      <c r="I512" s="91"/>
      <c r="J512" s="91"/>
      <c r="K512" s="91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3"/>
      <c r="X512" s="14"/>
      <c r="AA512" s="10"/>
      <c r="AB512" s="15"/>
      <c r="AC512" s="91"/>
      <c r="AD512" s="91"/>
      <c r="AE512" s="91"/>
      <c r="AF512" s="91"/>
      <c r="AG512" s="91"/>
      <c r="AH512" s="91"/>
      <c r="AI512" s="92"/>
      <c r="AJ512" s="92"/>
      <c r="AK512" s="92"/>
      <c r="AL512" s="92"/>
      <c r="AM512" s="92"/>
      <c r="AN512" s="92"/>
      <c r="AO512" s="92"/>
      <c r="AP512" s="92"/>
      <c r="AQ512" s="92"/>
      <c r="AR512" s="92"/>
      <c r="AS512" s="92"/>
      <c r="AT512" s="93"/>
      <c r="AU512" s="14"/>
    </row>
    <row r="513" spans="4:47" s="6" customFormat="1" ht="10" customHeight="1">
      <c r="D513" s="10"/>
      <c r="E513" s="15"/>
      <c r="F513" s="91" t="s">
        <v>163</v>
      </c>
      <c r="G513" s="91"/>
      <c r="H513" s="91"/>
      <c r="I513" s="91"/>
      <c r="J513" s="91"/>
      <c r="K513" s="91"/>
      <c r="L513" s="95" t="s">
        <v>240</v>
      </c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7"/>
      <c r="X513" s="14"/>
      <c r="AA513" s="10"/>
      <c r="AB513" s="15"/>
      <c r="AC513" s="91" t="s">
        <v>163</v>
      </c>
      <c r="AD513" s="91"/>
      <c r="AE513" s="91"/>
      <c r="AF513" s="91"/>
      <c r="AG513" s="91"/>
      <c r="AH513" s="91"/>
      <c r="AI513" s="95" t="s">
        <v>240</v>
      </c>
      <c r="AJ513" s="96"/>
      <c r="AK513" s="96"/>
      <c r="AL513" s="96"/>
      <c r="AM513" s="96"/>
      <c r="AN513" s="96"/>
      <c r="AO513" s="96"/>
      <c r="AP513" s="96"/>
      <c r="AQ513" s="96"/>
      <c r="AR513" s="96"/>
      <c r="AS513" s="96"/>
      <c r="AT513" s="97"/>
      <c r="AU513" s="14"/>
    </row>
    <row r="514" spans="4:47" s="6" customFormat="1" ht="10" customHeight="1">
      <c r="D514" s="10"/>
      <c r="E514" s="15"/>
      <c r="F514" s="91"/>
      <c r="G514" s="91"/>
      <c r="H514" s="91"/>
      <c r="I514" s="91"/>
      <c r="J514" s="91"/>
      <c r="K514" s="91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7"/>
      <c r="X514" s="14"/>
      <c r="AA514" s="10"/>
      <c r="AB514" s="15"/>
      <c r="AC514" s="91"/>
      <c r="AD514" s="91"/>
      <c r="AE514" s="91"/>
      <c r="AF514" s="91"/>
      <c r="AG514" s="91"/>
      <c r="AH514" s="91"/>
      <c r="AI514" s="96"/>
      <c r="AJ514" s="96"/>
      <c r="AK514" s="96"/>
      <c r="AL514" s="96"/>
      <c r="AM514" s="96"/>
      <c r="AN514" s="96"/>
      <c r="AO514" s="96"/>
      <c r="AP514" s="96"/>
      <c r="AQ514" s="96"/>
      <c r="AR514" s="96"/>
      <c r="AS514" s="96"/>
      <c r="AT514" s="97"/>
      <c r="AU514" s="14"/>
    </row>
    <row r="515" spans="4:47" s="6" customFormat="1" ht="10" customHeight="1">
      <c r="D515" s="10"/>
      <c r="E515" s="15"/>
      <c r="F515" s="94" t="s">
        <v>164</v>
      </c>
      <c r="G515" s="94"/>
      <c r="H515" s="94"/>
      <c r="I515" s="94"/>
      <c r="J515" s="94"/>
      <c r="K515" s="94"/>
      <c r="L515" s="92" t="s">
        <v>165</v>
      </c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3"/>
      <c r="X515" s="14"/>
      <c r="AA515" s="10"/>
      <c r="AB515" s="15"/>
      <c r="AC515" s="94" t="s">
        <v>164</v>
      </c>
      <c r="AD515" s="94"/>
      <c r="AE515" s="94"/>
      <c r="AF515" s="94"/>
      <c r="AG515" s="94"/>
      <c r="AH515" s="94"/>
      <c r="AI515" s="92" t="s">
        <v>165</v>
      </c>
      <c r="AJ515" s="92"/>
      <c r="AK515" s="92"/>
      <c r="AL515" s="92"/>
      <c r="AM515" s="92"/>
      <c r="AN515" s="92"/>
      <c r="AO515" s="92"/>
      <c r="AP515" s="92"/>
      <c r="AQ515" s="92"/>
      <c r="AR515" s="92"/>
      <c r="AS515" s="92"/>
      <c r="AT515" s="93"/>
      <c r="AU515" s="14"/>
    </row>
    <row r="516" spans="4:47" s="6" customFormat="1" ht="10" customHeight="1">
      <c r="D516" s="10"/>
      <c r="E516" s="15"/>
      <c r="F516" s="94"/>
      <c r="G516" s="94"/>
      <c r="H516" s="94"/>
      <c r="I516" s="94"/>
      <c r="J516" s="94"/>
      <c r="K516" s="94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3"/>
      <c r="X516" s="14"/>
      <c r="AA516" s="10"/>
      <c r="AB516" s="15"/>
      <c r="AC516" s="94"/>
      <c r="AD516" s="94"/>
      <c r="AE516" s="94"/>
      <c r="AF516" s="94"/>
      <c r="AG516" s="94"/>
      <c r="AH516" s="94"/>
      <c r="AI516" s="92"/>
      <c r="AJ516" s="92"/>
      <c r="AK516" s="92"/>
      <c r="AL516" s="92"/>
      <c r="AM516" s="92"/>
      <c r="AN516" s="92"/>
      <c r="AO516" s="92"/>
      <c r="AP516" s="92"/>
      <c r="AQ516" s="92"/>
      <c r="AR516" s="92"/>
      <c r="AS516" s="92"/>
      <c r="AT516" s="93"/>
      <c r="AU516" s="14"/>
    </row>
    <row r="517" spans="4:47" s="6" customFormat="1" ht="10" customHeight="1">
      <c r="D517" s="10"/>
      <c r="E517" s="15"/>
      <c r="F517" s="91" t="s">
        <v>166</v>
      </c>
      <c r="G517" s="91"/>
      <c r="H517" s="91"/>
      <c r="I517" s="91"/>
      <c r="J517" s="91"/>
      <c r="K517" s="91"/>
      <c r="L517" s="100" t="s">
        <v>167</v>
      </c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1"/>
      <c r="X517" s="14"/>
      <c r="AA517" s="10"/>
      <c r="AB517" s="15"/>
      <c r="AC517" s="91" t="s">
        <v>166</v>
      </c>
      <c r="AD517" s="91"/>
      <c r="AE517" s="91"/>
      <c r="AF517" s="91"/>
      <c r="AG517" s="91"/>
      <c r="AH517" s="91"/>
      <c r="AI517" s="100" t="s">
        <v>274</v>
      </c>
      <c r="AJ517" s="100"/>
      <c r="AK517" s="100"/>
      <c r="AL517" s="100"/>
      <c r="AM517" s="100"/>
      <c r="AN517" s="100"/>
      <c r="AO517" s="100"/>
      <c r="AP517" s="100"/>
      <c r="AQ517" s="100"/>
      <c r="AR517" s="100"/>
      <c r="AS517" s="100"/>
      <c r="AT517" s="101"/>
      <c r="AU517" s="14"/>
    </row>
    <row r="518" spans="4:47" s="6" customFormat="1" ht="10" customHeight="1">
      <c r="D518" s="10"/>
      <c r="E518" s="15"/>
      <c r="F518" s="91"/>
      <c r="G518" s="91"/>
      <c r="H518" s="91"/>
      <c r="I518" s="91"/>
      <c r="J518" s="91"/>
      <c r="K518" s="91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1"/>
      <c r="X518" s="14"/>
      <c r="AA518" s="10"/>
      <c r="AB518" s="15"/>
      <c r="AC518" s="91"/>
      <c r="AD518" s="91"/>
      <c r="AE518" s="91"/>
      <c r="AF518" s="91"/>
      <c r="AG518" s="91"/>
      <c r="AH518" s="91"/>
      <c r="AI518" s="100"/>
      <c r="AJ518" s="100"/>
      <c r="AK518" s="100"/>
      <c r="AL518" s="100"/>
      <c r="AM518" s="100"/>
      <c r="AN518" s="100"/>
      <c r="AO518" s="100"/>
      <c r="AP518" s="100"/>
      <c r="AQ518" s="100"/>
      <c r="AR518" s="100"/>
      <c r="AS518" s="100"/>
      <c r="AT518" s="101"/>
      <c r="AU518" s="14"/>
    </row>
    <row r="519" spans="4:47" s="6" customFormat="1" ht="10" customHeight="1">
      <c r="D519" s="10"/>
      <c r="E519" s="98" t="s">
        <v>168</v>
      </c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9"/>
      <c r="X519" s="14"/>
      <c r="AA519" s="10"/>
      <c r="AB519" s="98" t="s">
        <v>168</v>
      </c>
      <c r="AC519" s="94"/>
      <c r="AD519" s="94"/>
      <c r="AE519" s="94"/>
      <c r="AF519" s="94"/>
      <c r="AG519" s="94"/>
      <c r="AH519" s="94"/>
      <c r="AI519" s="94"/>
      <c r="AJ519" s="94"/>
      <c r="AK519" s="94"/>
      <c r="AL519" s="94"/>
      <c r="AM519" s="94"/>
      <c r="AN519" s="94"/>
      <c r="AO519" s="94"/>
      <c r="AP519" s="94"/>
      <c r="AQ519" s="94"/>
      <c r="AR519" s="94"/>
      <c r="AS519" s="94"/>
      <c r="AT519" s="99"/>
      <c r="AU519" s="14"/>
    </row>
    <row r="520" spans="4:47" s="6" customFormat="1" ht="10" customHeight="1">
      <c r="D520" s="10"/>
      <c r="E520" s="98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9"/>
      <c r="X520" s="14"/>
      <c r="AA520" s="10"/>
      <c r="AB520" s="98"/>
      <c r="AC520" s="94"/>
      <c r="AD520" s="94"/>
      <c r="AE520" s="94"/>
      <c r="AF520" s="94"/>
      <c r="AG520" s="94"/>
      <c r="AH520" s="94"/>
      <c r="AI520" s="94"/>
      <c r="AJ520" s="94"/>
      <c r="AK520" s="94"/>
      <c r="AL520" s="94"/>
      <c r="AM520" s="94"/>
      <c r="AN520" s="94"/>
      <c r="AO520" s="94"/>
      <c r="AP520" s="94"/>
      <c r="AQ520" s="94"/>
      <c r="AR520" s="94"/>
      <c r="AS520" s="94"/>
      <c r="AT520" s="99"/>
      <c r="AU520" s="14"/>
    </row>
    <row r="521" spans="4:47" s="6" customFormat="1" ht="10" customHeight="1" thickBot="1">
      <c r="D521" s="10"/>
      <c r="E521" s="17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9"/>
      <c r="X521" s="14"/>
      <c r="AA521" s="10"/>
      <c r="AB521" s="17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9"/>
      <c r="AU521" s="14"/>
    </row>
    <row r="522" spans="4:47" s="6" customFormat="1" ht="10" customHeight="1" thickTop="1">
      <c r="D522" s="20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2"/>
      <c r="AA522" s="20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2"/>
    </row>
    <row r="523" spans="4:47" s="6" customFormat="1" ht="10" customHeight="1"/>
  </sheetData>
  <mergeCells count="576">
    <mergeCell ref="F12:K14"/>
    <mergeCell ref="L12:W14"/>
    <mergeCell ref="AC12:AH14"/>
    <mergeCell ref="AI12:AT14"/>
    <mergeCell ref="F15:K17"/>
    <mergeCell ref="L15:W17"/>
    <mergeCell ref="AC15:AH17"/>
    <mergeCell ref="AI15:AT17"/>
    <mergeCell ref="E8:W9"/>
    <mergeCell ref="AB8:AT9"/>
    <mergeCell ref="F10:K11"/>
    <mergeCell ref="L10:W11"/>
    <mergeCell ref="AC10:AH11"/>
    <mergeCell ref="AI10:AT11"/>
    <mergeCell ref="F22:K23"/>
    <mergeCell ref="L22:W23"/>
    <mergeCell ref="AC22:AH23"/>
    <mergeCell ref="AI22:AT23"/>
    <mergeCell ref="F24:K25"/>
    <mergeCell ref="L24:W25"/>
    <mergeCell ref="AC24:AH25"/>
    <mergeCell ref="AI24:AT25"/>
    <mergeCell ref="F18:K19"/>
    <mergeCell ref="L18:W19"/>
    <mergeCell ref="AC18:AH19"/>
    <mergeCell ref="AI18:AT19"/>
    <mergeCell ref="F20:K21"/>
    <mergeCell ref="L20:W21"/>
    <mergeCell ref="AC20:AH21"/>
    <mergeCell ref="AI20:AT21"/>
    <mergeCell ref="E26:W27"/>
    <mergeCell ref="AB26:AT27"/>
    <mergeCell ref="AB55:AT56"/>
    <mergeCell ref="E55:W56"/>
    <mergeCell ref="AI53:AT54"/>
    <mergeCell ref="AC53:AH54"/>
    <mergeCell ref="L53:W54"/>
    <mergeCell ref="F53:K54"/>
    <mergeCell ref="AI51:AT52"/>
    <mergeCell ref="AC51:AH52"/>
    <mergeCell ref="AB84:AT85"/>
    <mergeCell ref="E84:W85"/>
    <mergeCell ref="AI82:AT83"/>
    <mergeCell ref="AC82:AH83"/>
    <mergeCell ref="L82:W83"/>
    <mergeCell ref="F82:K83"/>
    <mergeCell ref="AI80:AT81"/>
    <mergeCell ref="AC80:AH81"/>
    <mergeCell ref="AI41:AT43"/>
    <mergeCell ref="AC41:AH43"/>
    <mergeCell ref="L41:W43"/>
    <mergeCell ref="F41:K43"/>
    <mergeCell ref="AI47:AT48"/>
    <mergeCell ref="AC47:AH48"/>
    <mergeCell ref="L47:W48"/>
    <mergeCell ref="F47:K48"/>
    <mergeCell ref="AI44:AT46"/>
    <mergeCell ref="AC44:AH46"/>
    <mergeCell ref="L44:W46"/>
    <mergeCell ref="F44:K46"/>
    <mergeCell ref="L51:W52"/>
    <mergeCell ref="F51:K52"/>
    <mergeCell ref="AI49:AT50"/>
    <mergeCell ref="AC49:AH50"/>
    <mergeCell ref="L73:W75"/>
    <mergeCell ref="F73:K75"/>
    <mergeCell ref="L80:W81"/>
    <mergeCell ref="F80:K81"/>
    <mergeCell ref="AI78:AT79"/>
    <mergeCell ref="AC78:AH79"/>
    <mergeCell ref="L78:W79"/>
    <mergeCell ref="F78:K79"/>
    <mergeCell ref="AB37:AT38"/>
    <mergeCell ref="E37:W38"/>
    <mergeCell ref="AI39:AT40"/>
    <mergeCell ref="AC39:AH40"/>
    <mergeCell ref="L39:W40"/>
    <mergeCell ref="F39:K40"/>
    <mergeCell ref="L49:W50"/>
    <mergeCell ref="F49:K50"/>
    <mergeCell ref="AB66:AT67"/>
    <mergeCell ref="E66:W67"/>
    <mergeCell ref="AB113:AT114"/>
    <mergeCell ref="E113:W114"/>
    <mergeCell ref="AI111:AT112"/>
    <mergeCell ref="AC111:AH112"/>
    <mergeCell ref="L111:W112"/>
    <mergeCell ref="F111:K112"/>
    <mergeCell ref="AI109:AT110"/>
    <mergeCell ref="AC109:AH110"/>
    <mergeCell ref="AI70:AT72"/>
    <mergeCell ref="AC70:AH72"/>
    <mergeCell ref="L70:W72"/>
    <mergeCell ref="F70:K72"/>
    <mergeCell ref="AI68:AT69"/>
    <mergeCell ref="AC68:AH69"/>
    <mergeCell ref="L68:W69"/>
    <mergeCell ref="F68:K69"/>
    <mergeCell ref="AI76:AT77"/>
    <mergeCell ref="AC76:AH77"/>
    <mergeCell ref="L76:W77"/>
    <mergeCell ref="F76:K77"/>
    <mergeCell ref="AI73:AT75"/>
    <mergeCell ref="AC73:AH75"/>
    <mergeCell ref="AB142:AT143"/>
    <mergeCell ref="E142:W143"/>
    <mergeCell ref="AI140:AT141"/>
    <mergeCell ref="AC140:AH141"/>
    <mergeCell ref="L140:W141"/>
    <mergeCell ref="F140:K141"/>
    <mergeCell ref="AI138:AT139"/>
    <mergeCell ref="AC138:AH139"/>
    <mergeCell ref="AI99:AT101"/>
    <mergeCell ref="AC99:AH101"/>
    <mergeCell ref="L99:W101"/>
    <mergeCell ref="F99:K101"/>
    <mergeCell ref="AI105:AT106"/>
    <mergeCell ref="AC105:AH106"/>
    <mergeCell ref="L105:W106"/>
    <mergeCell ref="F105:K106"/>
    <mergeCell ref="AI102:AT104"/>
    <mergeCell ref="AC102:AH104"/>
    <mergeCell ref="L102:W104"/>
    <mergeCell ref="F102:K104"/>
    <mergeCell ref="L109:W110"/>
    <mergeCell ref="F109:K110"/>
    <mergeCell ref="AI107:AT108"/>
    <mergeCell ref="AC107:AH108"/>
    <mergeCell ref="L131:W133"/>
    <mergeCell ref="F131:K133"/>
    <mergeCell ref="L138:W139"/>
    <mergeCell ref="F138:K139"/>
    <mergeCell ref="AI136:AT137"/>
    <mergeCell ref="AC136:AH137"/>
    <mergeCell ref="L136:W137"/>
    <mergeCell ref="F136:K137"/>
    <mergeCell ref="AB95:AT96"/>
    <mergeCell ref="E95:W96"/>
    <mergeCell ref="AI97:AT98"/>
    <mergeCell ref="AC97:AH98"/>
    <mergeCell ref="L97:W98"/>
    <mergeCell ref="F97:K98"/>
    <mergeCell ref="L107:W108"/>
    <mergeCell ref="F107:K108"/>
    <mergeCell ref="AB124:AT125"/>
    <mergeCell ref="E124:W125"/>
    <mergeCell ref="AB171:AT172"/>
    <mergeCell ref="E171:W172"/>
    <mergeCell ref="AI169:AT170"/>
    <mergeCell ref="AC169:AH170"/>
    <mergeCell ref="L169:W170"/>
    <mergeCell ref="F169:K170"/>
    <mergeCell ref="AI167:AT168"/>
    <mergeCell ref="AC167:AH168"/>
    <mergeCell ref="AI128:AT130"/>
    <mergeCell ref="AC128:AH130"/>
    <mergeCell ref="L128:W130"/>
    <mergeCell ref="F128:K130"/>
    <mergeCell ref="AI126:AT127"/>
    <mergeCell ref="AC126:AH127"/>
    <mergeCell ref="L126:W127"/>
    <mergeCell ref="F126:K127"/>
    <mergeCell ref="AI134:AT135"/>
    <mergeCell ref="AC134:AH135"/>
    <mergeCell ref="L134:W135"/>
    <mergeCell ref="F134:K135"/>
    <mergeCell ref="AI131:AT133"/>
    <mergeCell ref="AC131:AH133"/>
    <mergeCell ref="AB200:AT201"/>
    <mergeCell ref="E200:W201"/>
    <mergeCell ref="AI198:AT199"/>
    <mergeCell ref="AC198:AH199"/>
    <mergeCell ref="L198:W199"/>
    <mergeCell ref="F198:K199"/>
    <mergeCell ref="AI196:AT197"/>
    <mergeCell ref="AC196:AH197"/>
    <mergeCell ref="AI157:AT159"/>
    <mergeCell ref="AC157:AH159"/>
    <mergeCell ref="L157:W159"/>
    <mergeCell ref="F157:K159"/>
    <mergeCell ref="AI163:AT164"/>
    <mergeCell ref="AC163:AH164"/>
    <mergeCell ref="L163:W164"/>
    <mergeCell ref="F163:K164"/>
    <mergeCell ref="AI160:AT162"/>
    <mergeCell ref="AC160:AH162"/>
    <mergeCell ref="L160:W162"/>
    <mergeCell ref="F160:K162"/>
    <mergeCell ref="L167:W168"/>
    <mergeCell ref="F167:K168"/>
    <mergeCell ref="AI165:AT166"/>
    <mergeCell ref="AC165:AH166"/>
    <mergeCell ref="L189:W191"/>
    <mergeCell ref="F189:K191"/>
    <mergeCell ref="L196:W197"/>
    <mergeCell ref="F196:K197"/>
    <mergeCell ref="AI194:AT195"/>
    <mergeCell ref="AC194:AH195"/>
    <mergeCell ref="L194:W195"/>
    <mergeCell ref="F194:K195"/>
    <mergeCell ref="AB153:AT154"/>
    <mergeCell ref="E153:W154"/>
    <mergeCell ref="AI155:AT156"/>
    <mergeCell ref="AC155:AH156"/>
    <mergeCell ref="L155:W156"/>
    <mergeCell ref="F155:K156"/>
    <mergeCell ref="L165:W166"/>
    <mergeCell ref="F165:K166"/>
    <mergeCell ref="AB182:AT183"/>
    <mergeCell ref="E182:W183"/>
    <mergeCell ref="AB229:AT230"/>
    <mergeCell ref="E229:W230"/>
    <mergeCell ref="AI227:AT228"/>
    <mergeCell ref="AC227:AH228"/>
    <mergeCell ref="L227:W228"/>
    <mergeCell ref="F227:K228"/>
    <mergeCell ref="AI225:AT226"/>
    <mergeCell ref="AC225:AH226"/>
    <mergeCell ref="AI186:AT188"/>
    <mergeCell ref="AC186:AH188"/>
    <mergeCell ref="L186:W188"/>
    <mergeCell ref="F186:K188"/>
    <mergeCell ref="AI184:AT185"/>
    <mergeCell ref="AC184:AH185"/>
    <mergeCell ref="L184:W185"/>
    <mergeCell ref="F184:K185"/>
    <mergeCell ref="AI192:AT193"/>
    <mergeCell ref="AC192:AH193"/>
    <mergeCell ref="L192:W193"/>
    <mergeCell ref="F192:K193"/>
    <mergeCell ref="AI189:AT191"/>
    <mergeCell ref="AC189:AH191"/>
    <mergeCell ref="AB258:AT259"/>
    <mergeCell ref="E258:W259"/>
    <mergeCell ref="AI256:AT257"/>
    <mergeCell ref="AC256:AH257"/>
    <mergeCell ref="L256:W257"/>
    <mergeCell ref="F256:K257"/>
    <mergeCell ref="AI254:AT255"/>
    <mergeCell ref="AC254:AH255"/>
    <mergeCell ref="AI215:AT217"/>
    <mergeCell ref="AC215:AH217"/>
    <mergeCell ref="L215:W217"/>
    <mergeCell ref="F215:K217"/>
    <mergeCell ref="AI221:AT222"/>
    <mergeCell ref="AC221:AH222"/>
    <mergeCell ref="L221:W222"/>
    <mergeCell ref="F221:K222"/>
    <mergeCell ref="AI218:AT220"/>
    <mergeCell ref="AC218:AH220"/>
    <mergeCell ref="L218:W220"/>
    <mergeCell ref="F218:K220"/>
    <mergeCell ref="L225:W226"/>
    <mergeCell ref="F225:K226"/>
    <mergeCell ref="AI223:AT224"/>
    <mergeCell ref="AC223:AH224"/>
    <mergeCell ref="L247:W249"/>
    <mergeCell ref="F247:K249"/>
    <mergeCell ref="L254:W255"/>
    <mergeCell ref="F254:K255"/>
    <mergeCell ref="AI252:AT253"/>
    <mergeCell ref="AC252:AH253"/>
    <mergeCell ref="L252:W253"/>
    <mergeCell ref="F252:K253"/>
    <mergeCell ref="AB211:AT212"/>
    <mergeCell ref="E211:W212"/>
    <mergeCell ref="AI213:AT214"/>
    <mergeCell ref="AC213:AH214"/>
    <mergeCell ref="L213:W214"/>
    <mergeCell ref="F213:K214"/>
    <mergeCell ref="L223:W224"/>
    <mergeCell ref="F223:K224"/>
    <mergeCell ref="AB240:AT241"/>
    <mergeCell ref="E240:W241"/>
    <mergeCell ref="AB287:AT288"/>
    <mergeCell ref="E287:W288"/>
    <mergeCell ref="AI285:AT286"/>
    <mergeCell ref="AC285:AH286"/>
    <mergeCell ref="L285:W286"/>
    <mergeCell ref="F285:K286"/>
    <mergeCell ref="AI283:AT284"/>
    <mergeCell ref="AC283:AH284"/>
    <mergeCell ref="AI244:AT246"/>
    <mergeCell ref="AC244:AH246"/>
    <mergeCell ref="L244:W246"/>
    <mergeCell ref="F244:K246"/>
    <mergeCell ref="AI242:AT243"/>
    <mergeCell ref="AC242:AH243"/>
    <mergeCell ref="L242:W243"/>
    <mergeCell ref="F242:K243"/>
    <mergeCell ref="AI250:AT251"/>
    <mergeCell ref="AC250:AH251"/>
    <mergeCell ref="L250:W251"/>
    <mergeCell ref="F250:K251"/>
    <mergeCell ref="AI247:AT249"/>
    <mergeCell ref="AC247:AH249"/>
    <mergeCell ref="AB316:AT317"/>
    <mergeCell ref="E316:W317"/>
    <mergeCell ref="AI314:AT315"/>
    <mergeCell ref="AC314:AH315"/>
    <mergeCell ref="L314:W315"/>
    <mergeCell ref="F314:K315"/>
    <mergeCell ref="AI312:AT313"/>
    <mergeCell ref="AC312:AH313"/>
    <mergeCell ref="AI273:AT275"/>
    <mergeCell ref="AC273:AH275"/>
    <mergeCell ref="L273:W275"/>
    <mergeCell ref="F273:K275"/>
    <mergeCell ref="AI279:AT280"/>
    <mergeCell ref="AC279:AH280"/>
    <mergeCell ref="L279:W280"/>
    <mergeCell ref="F279:K280"/>
    <mergeCell ref="AI276:AT278"/>
    <mergeCell ref="AC276:AH278"/>
    <mergeCell ref="L276:W278"/>
    <mergeCell ref="F276:K278"/>
    <mergeCell ref="L283:W284"/>
    <mergeCell ref="F283:K284"/>
    <mergeCell ref="AI281:AT282"/>
    <mergeCell ref="AC281:AH282"/>
    <mergeCell ref="L305:W307"/>
    <mergeCell ref="F305:K307"/>
    <mergeCell ref="L312:W313"/>
    <mergeCell ref="F312:K313"/>
    <mergeCell ref="AI310:AT311"/>
    <mergeCell ref="AC310:AH311"/>
    <mergeCell ref="L310:W311"/>
    <mergeCell ref="F310:K311"/>
    <mergeCell ref="AB269:AT270"/>
    <mergeCell ref="E269:W270"/>
    <mergeCell ref="AI271:AT272"/>
    <mergeCell ref="AC271:AH272"/>
    <mergeCell ref="L271:W272"/>
    <mergeCell ref="F271:K272"/>
    <mergeCell ref="L281:W282"/>
    <mergeCell ref="F281:K282"/>
    <mergeCell ref="AB298:AT299"/>
    <mergeCell ref="E298:W299"/>
    <mergeCell ref="AB345:AT346"/>
    <mergeCell ref="E345:W346"/>
    <mergeCell ref="AI343:AT344"/>
    <mergeCell ref="AC343:AH344"/>
    <mergeCell ref="L343:W344"/>
    <mergeCell ref="F343:K344"/>
    <mergeCell ref="AI341:AT342"/>
    <mergeCell ref="AC341:AH342"/>
    <mergeCell ref="AI302:AT304"/>
    <mergeCell ref="AC302:AH304"/>
    <mergeCell ref="L302:W304"/>
    <mergeCell ref="F302:K304"/>
    <mergeCell ref="AI300:AT301"/>
    <mergeCell ref="AC300:AH301"/>
    <mergeCell ref="L300:W301"/>
    <mergeCell ref="F300:K301"/>
    <mergeCell ref="AI308:AT309"/>
    <mergeCell ref="AC308:AH309"/>
    <mergeCell ref="L308:W309"/>
    <mergeCell ref="F308:K309"/>
    <mergeCell ref="AI305:AT307"/>
    <mergeCell ref="AC305:AH307"/>
    <mergeCell ref="AB374:AT375"/>
    <mergeCell ref="E374:W375"/>
    <mergeCell ref="AI372:AT373"/>
    <mergeCell ref="AC372:AH373"/>
    <mergeCell ref="L372:W373"/>
    <mergeCell ref="F372:K373"/>
    <mergeCell ref="AI370:AT371"/>
    <mergeCell ref="AC370:AH371"/>
    <mergeCell ref="AI331:AT333"/>
    <mergeCell ref="AC331:AH333"/>
    <mergeCell ref="L331:W333"/>
    <mergeCell ref="F331:K333"/>
    <mergeCell ref="AI337:AT338"/>
    <mergeCell ref="AC337:AH338"/>
    <mergeCell ref="L337:W338"/>
    <mergeCell ref="F337:K338"/>
    <mergeCell ref="AI334:AT336"/>
    <mergeCell ref="AC334:AH336"/>
    <mergeCell ref="L334:W336"/>
    <mergeCell ref="F334:K336"/>
    <mergeCell ref="L341:W342"/>
    <mergeCell ref="F341:K342"/>
    <mergeCell ref="AI339:AT340"/>
    <mergeCell ref="AC339:AH340"/>
    <mergeCell ref="L363:W365"/>
    <mergeCell ref="F363:K365"/>
    <mergeCell ref="L370:W371"/>
    <mergeCell ref="F370:K371"/>
    <mergeCell ref="AI368:AT369"/>
    <mergeCell ref="AC368:AH369"/>
    <mergeCell ref="L368:W369"/>
    <mergeCell ref="F368:K369"/>
    <mergeCell ref="AB327:AT328"/>
    <mergeCell ref="E327:W328"/>
    <mergeCell ref="AI329:AT330"/>
    <mergeCell ref="AC329:AH330"/>
    <mergeCell ref="L329:W330"/>
    <mergeCell ref="F329:K330"/>
    <mergeCell ref="L339:W340"/>
    <mergeCell ref="F339:K340"/>
    <mergeCell ref="AB356:AT357"/>
    <mergeCell ref="E356:W357"/>
    <mergeCell ref="AB403:AT404"/>
    <mergeCell ref="E403:W404"/>
    <mergeCell ref="AI401:AT402"/>
    <mergeCell ref="AC401:AH402"/>
    <mergeCell ref="L401:W402"/>
    <mergeCell ref="F401:K402"/>
    <mergeCell ref="AI399:AT400"/>
    <mergeCell ref="AC399:AH400"/>
    <mergeCell ref="AI360:AT362"/>
    <mergeCell ref="AC360:AH362"/>
    <mergeCell ref="L360:W362"/>
    <mergeCell ref="F360:K362"/>
    <mergeCell ref="AI358:AT359"/>
    <mergeCell ref="AC358:AH359"/>
    <mergeCell ref="L358:W359"/>
    <mergeCell ref="F358:K359"/>
    <mergeCell ref="AI366:AT367"/>
    <mergeCell ref="AC366:AH367"/>
    <mergeCell ref="L366:W367"/>
    <mergeCell ref="F366:K367"/>
    <mergeCell ref="AI363:AT365"/>
    <mergeCell ref="AC363:AH365"/>
    <mergeCell ref="AB432:AT433"/>
    <mergeCell ref="E432:W433"/>
    <mergeCell ref="AI430:AT431"/>
    <mergeCell ref="AC430:AH431"/>
    <mergeCell ref="L430:W431"/>
    <mergeCell ref="F430:K431"/>
    <mergeCell ref="AI428:AT429"/>
    <mergeCell ref="AC428:AH429"/>
    <mergeCell ref="AI389:AT391"/>
    <mergeCell ref="AC389:AH391"/>
    <mergeCell ref="L389:W391"/>
    <mergeCell ref="F389:K391"/>
    <mergeCell ref="AI395:AT396"/>
    <mergeCell ref="AC395:AH396"/>
    <mergeCell ref="L395:W396"/>
    <mergeCell ref="F395:K396"/>
    <mergeCell ref="AI392:AT394"/>
    <mergeCell ref="AC392:AH394"/>
    <mergeCell ref="L392:W394"/>
    <mergeCell ref="F392:K394"/>
    <mergeCell ref="L399:W400"/>
    <mergeCell ref="F399:K400"/>
    <mergeCell ref="AI397:AT398"/>
    <mergeCell ref="AC397:AH398"/>
    <mergeCell ref="L421:W423"/>
    <mergeCell ref="F421:K423"/>
    <mergeCell ref="L428:W429"/>
    <mergeCell ref="F428:K429"/>
    <mergeCell ref="AI426:AT427"/>
    <mergeCell ref="AC426:AH427"/>
    <mergeCell ref="L426:W427"/>
    <mergeCell ref="F426:K427"/>
    <mergeCell ref="AB385:AT386"/>
    <mergeCell ref="E385:W386"/>
    <mergeCell ref="AI387:AT388"/>
    <mergeCell ref="AC387:AH388"/>
    <mergeCell ref="L387:W388"/>
    <mergeCell ref="F387:K388"/>
    <mergeCell ref="L397:W398"/>
    <mergeCell ref="F397:K398"/>
    <mergeCell ref="AB414:AT415"/>
    <mergeCell ref="E414:W415"/>
    <mergeCell ref="AB461:AT462"/>
    <mergeCell ref="E461:W462"/>
    <mergeCell ref="AI459:AT460"/>
    <mergeCell ref="AC459:AH460"/>
    <mergeCell ref="L459:W460"/>
    <mergeCell ref="F459:K460"/>
    <mergeCell ref="AI457:AT458"/>
    <mergeCell ref="AC457:AH458"/>
    <mergeCell ref="AI418:AT420"/>
    <mergeCell ref="AC418:AH420"/>
    <mergeCell ref="L418:W420"/>
    <mergeCell ref="F418:K420"/>
    <mergeCell ref="AI416:AT417"/>
    <mergeCell ref="AC416:AH417"/>
    <mergeCell ref="L416:W417"/>
    <mergeCell ref="F416:K417"/>
    <mergeCell ref="AI424:AT425"/>
    <mergeCell ref="AC424:AH425"/>
    <mergeCell ref="L424:W425"/>
    <mergeCell ref="F424:K425"/>
    <mergeCell ref="AI421:AT423"/>
    <mergeCell ref="AC421:AH423"/>
    <mergeCell ref="AB490:AT491"/>
    <mergeCell ref="E490:W491"/>
    <mergeCell ref="AI488:AT489"/>
    <mergeCell ref="AC488:AH489"/>
    <mergeCell ref="L488:W489"/>
    <mergeCell ref="F488:K489"/>
    <mergeCell ref="AI486:AT487"/>
    <mergeCell ref="AC486:AH487"/>
    <mergeCell ref="AI447:AT449"/>
    <mergeCell ref="AC447:AH449"/>
    <mergeCell ref="L447:W449"/>
    <mergeCell ref="F447:K449"/>
    <mergeCell ref="AI453:AT454"/>
    <mergeCell ref="AC453:AH454"/>
    <mergeCell ref="L453:W454"/>
    <mergeCell ref="F453:K454"/>
    <mergeCell ref="AI450:AT452"/>
    <mergeCell ref="AC450:AH452"/>
    <mergeCell ref="L450:W452"/>
    <mergeCell ref="F450:K452"/>
    <mergeCell ref="L457:W458"/>
    <mergeCell ref="F457:K458"/>
    <mergeCell ref="AI455:AT456"/>
    <mergeCell ref="AC455:AH456"/>
    <mergeCell ref="L479:W481"/>
    <mergeCell ref="F479:K481"/>
    <mergeCell ref="L486:W487"/>
    <mergeCell ref="F486:K487"/>
    <mergeCell ref="AI484:AT485"/>
    <mergeCell ref="AC484:AH485"/>
    <mergeCell ref="L484:W485"/>
    <mergeCell ref="F484:K485"/>
    <mergeCell ref="AB443:AT444"/>
    <mergeCell ref="E443:W444"/>
    <mergeCell ref="AI445:AT446"/>
    <mergeCell ref="AC445:AH446"/>
    <mergeCell ref="L445:W446"/>
    <mergeCell ref="F445:K446"/>
    <mergeCell ref="L455:W456"/>
    <mergeCell ref="F455:K456"/>
    <mergeCell ref="AB472:AT473"/>
    <mergeCell ref="E472:W473"/>
    <mergeCell ref="AB519:AT520"/>
    <mergeCell ref="E519:W520"/>
    <mergeCell ref="AI517:AT518"/>
    <mergeCell ref="AC517:AH518"/>
    <mergeCell ref="L517:W518"/>
    <mergeCell ref="F517:K518"/>
    <mergeCell ref="AI515:AT516"/>
    <mergeCell ref="AC515:AH516"/>
    <mergeCell ref="AI476:AT478"/>
    <mergeCell ref="AC476:AH478"/>
    <mergeCell ref="L476:W478"/>
    <mergeCell ref="F476:K478"/>
    <mergeCell ref="AI474:AT475"/>
    <mergeCell ref="AC474:AH475"/>
    <mergeCell ref="L474:W475"/>
    <mergeCell ref="F474:K475"/>
    <mergeCell ref="AI482:AT483"/>
    <mergeCell ref="AC482:AH483"/>
    <mergeCell ref="L482:W483"/>
    <mergeCell ref="F482:K483"/>
    <mergeCell ref="AI479:AT481"/>
    <mergeCell ref="AC479:AH481"/>
    <mergeCell ref="AI511:AT512"/>
    <mergeCell ref="AC511:AH512"/>
    <mergeCell ref="L511:W512"/>
    <mergeCell ref="F511:K512"/>
    <mergeCell ref="AI508:AT510"/>
    <mergeCell ref="AC508:AH510"/>
    <mergeCell ref="L508:W510"/>
    <mergeCell ref="F508:K510"/>
    <mergeCell ref="L515:W516"/>
    <mergeCell ref="F515:K516"/>
    <mergeCell ref="AI513:AT514"/>
    <mergeCell ref="AC513:AH514"/>
    <mergeCell ref="L513:W514"/>
    <mergeCell ref="F513:K514"/>
    <mergeCell ref="AB501:AT502"/>
    <mergeCell ref="E501:W502"/>
    <mergeCell ref="AI505:AT507"/>
    <mergeCell ref="AC505:AH507"/>
    <mergeCell ref="L505:W507"/>
    <mergeCell ref="F505:K507"/>
    <mergeCell ref="AI503:AT504"/>
    <mergeCell ref="AC503:AH504"/>
    <mergeCell ref="L503:W504"/>
    <mergeCell ref="F503:K50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检验报告-02804-01-4000-MP-R-M-8050</vt:lpstr>
      <vt:lpstr>产品合格证-02804-01-4000-MP-R-M-8050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Microsoft Office User</cp:lastModifiedBy>
  <cp:lastPrinted>2023-05-31T06:30:32Z</cp:lastPrinted>
  <dcterms:created xsi:type="dcterms:W3CDTF">2023-05-29T02:51:25Z</dcterms:created>
  <dcterms:modified xsi:type="dcterms:W3CDTF">2023-07-01T12:35:21Z</dcterms:modified>
</cp:coreProperties>
</file>