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niil Sevryuk\Documents\GitHub\sjc2021_promtech\черновик\"/>
    </mc:Choice>
  </mc:AlternateContent>
  <xr:revisionPtr revIDLastSave="0" documentId="13_ncr:1_{4822F0D5-388D-4152-983F-9E5AC708FABD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общая таблица" sheetId="1" r:id="rId1"/>
    <sheet name="время и электропотребление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6" i="1" l="1"/>
  <c r="E5" i="1"/>
  <c r="E3" i="1" l="1"/>
  <c r="F5" i="2" l="1"/>
  <c r="H5" i="2" s="1"/>
  <c r="F2" i="2"/>
  <c r="E12" i="1"/>
  <c r="F6" i="2" l="1"/>
  <c r="H2" i="2"/>
  <c r="H6" i="2"/>
</calcChain>
</file>

<file path=xl/sharedStrings.xml><?xml version="1.0" encoding="utf-8"?>
<sst xmlns="http://schemas.openxmlformats.org/spreadsheetml/2006/main" count="50" uniqueCount="41">
  <si>
    <t>Исскуственный спутник</t>
  </si>
  <si>
    <t>Кубсат 1U</t>
  </si>
  <si>
    <t>Характеристики</t>
  </si>
  <si>
    <t>Модуль</t>
  </si>
  <si>
    <t>Материалы и приборы</t>
  </si>
  <si>
    <t>Цена за штуку/кг/день (руб)</t>
  </si>
  <si>
    <t>Общая стоимость (руб)</t>
  </si>
  <si>
    <t xml:space="preserve">Составляющее искуственных спутников </t>
  </si>
  <si>
    <t>Алюминий Д16Т</t>
  </si>
  <si>
    <t xml:space="preserve">Обработка </t>
  </si>
  <si>
    <t>-</t>
  </si>
  <si>
    <t>Модуль служебных систем</t>
  </si>
  <si>
    <t>УКВ-восходящий/УВЧ-нисходящий полнодуплексный трансивер</t>
  </si>
  <si>
    <t>Электрическая энергетическая система iEPS</t>
  </si>
  <si>
    <t>от 293480 до 558206</t>
  </si>
  <si>
    <t xml:space="preserve"> </t>
  </si>
  <si>
    <t>Стоимость транспартировки</t>
  </si>
  <si>
    <t>Стоимость запуска в космос</t>
  </si>
  <si>
    <t>от 744275 до 37 млн.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</si>
  <si>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</si>
  <si>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</si>
  <si>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</si>
  <si>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</si>
  <si>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</si>
  <si>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</t>
  </si>
  <si>
    <t>Кол-во затраченных денег на энергию (руб)</t>
  </si>
  <si>
    <t>Стоимость найма сотрудника</t>
  </si>
  <si>
    <t>Всего руб за вид деятельности</t>
  </si>
  <si>
    <t xml:space="preserve">Плавильная печь </t>
  </si>
  <si>
    <t>Форма</t>
  </si>
  <si>
    <t>Фрезеровка</t>
  </si>
  <si>
    <t xml:space="preserve">Фрезер "HAAS - DM-1 4-Axis CNC Milling Machine" </t>
  </si>
  <si>
    <t>Итого:</t>
  </si>
  <si>
    <t>Стоимость испытаний для кубсата (3 дня)</t>
  </si>
  <si>
    <t>Затраты на создание копрпуса (5кг)</t>
  </si>
  <si>
    <t>Солнечная панель (торцевая)</t>
  </si>
  <si>
    <t>Плата магнитной стабилизации</t>
  </si>
  <si>
    <t>от 386100 до 601087</t>
  </si>
  <si>
    <t>Литьё</t>
  </si>
  <si>
    <t>Солнечная панель (боковая)</t>
  </si>
  <si>
    <t>Бортовой компьютер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</si>
</sst>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32323"/>
      <name val="Arial"/>
    </font>
    <font>
      <sz val="10"/>
      <color rgb="FF111111"/>
      <name val="Arial"/>
    </font>
    <font>
      <sz val="11"/>
      <color rgb="FF212121"/>
      <name val="Roboto"/>
    </font>
    <font>
      <sz val="10"/>
      <color rgb="FF000000"/>
      <name val="Arial"/>
    </font>
    <font>
      <sz val="10"/>
      <name val="Arial"/>
    </font>
    <font>
      <sz val="10"/>
      <color rgb="FF999999"/>
      <name val="Arial"/>
    </font>
    <font>
      <sz val="11"/>
      <color rgb="FF333333"/>
      <name val="&quot;Helvetica Neue&quot;"/>
    </font>
    <font>
      <sz val="10"/>
      <color rgb="FFFF0000"/>
      <name val="ProximaNovaA-Regula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3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1" fontId="1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5" xfId="0" applyFont="1" applyFill="1" applyBorder="1" applyAlignment="1">
      <alignment vertical="center" wrapText="1"/>
    </xf>
    <xf numFmtId="0" fontId="7" fillId="0" borderId="6" xfId="0" applyFont="1" applyFill="1" applyBorder="1"/>
    <xf numFmtId="0" fontId="7" fillId="0" borderId="7" xfId="0" applyFont="1" applyFill="1" applyBorder="1"/>
    <xf numFmtId="0" fontId="1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workbookViewId="0">
      <selection activeCell="F16" sqref="F16"/>
    </sheetView>
  </sheetViews>
  <sheetFormatPr defaultColWidth="14.42578125" defaultRowHeight="15.75" customHeight="1"/>
  <cols>
    <col min="1" max="1" width="48.7109375" customWidth="1"/>
    <col min="2" max="2" width="28.85546875" customWidth="1"/>
    <col min="3" max="3" width="33.7109375" customWidth="1"/>
    <col min="4" max="4" width="26.85546875" customWidth="1"/>
    <col min="5" max="5" width="27.42578125" customWidth="1"/>
    <col min="6" max="6" width="13.85546875" customWidth="1"/>
    <col min="8" max="8" width="12" customWidth="1"/>
  </cols>
  <sheetData>
    <row r="1" spans="1:12" ht="12.75">
      <c r="A1" s="1" t="s">
        <v>0</v>
      </c>
      <c r="B1" s="2"/>
      <c r="C1" s="2"/>
      <c r="D1" s="1" t="s">
        <v>1</v>
      </c>
      <c r="E1" s="3"/>
      <c r="F1" s="4"/>
      <c r="J1" s="5"/>
    </row>
    <row r="2" spans="1:12" ht="14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6"/>
      <c r="J2" s="7"/>
    </row>
    <row r="3" spans="1:12" ht="12.75">
      <c r="A3" s="46" t="s">
        <v>7</v>
      </c>
      <c r="B3" s="46" t="s">
        <v>34</v>
      </c>
      <c r="C3" s="1" t="s">
        <v>8</v>
      </c>
      <c r="D3" s="8">
        <v>320</v>
      </c>
      <c r="E3" s="8">
        <f>D3*5</f>
        <v>1600</v>
      </c>
    </row>
    <row r="4" spans="1:12" ht="36" customHeight="1">
      <c r="A4" s="47"/>
      <c r="B4" s="48"/>
      <c r="C4" s="9" t="s">
        <v>9</v>
      </c>
      <c r="D4" s="9" t="s">
        <v>10</v>
      </c>
      <c r="E4" s="2">
        <v>33000</v>
      </c>
      <c r="J4" s="10"/>
    </row>
    <row r="5" spans="1:12" ht="13.5" customHeight="1">
      <c r="A5" s="47"/>
      <c r="B5" s="37"/>
      <c r="C5" s="36" t="s">
        <v>35</v>
      </c>
      <c r="D5" s="12">
        <v>38000</v>
      </c>
      <c r="E5" s="2">
        <f>SUM(D5*2)</f>
        <v>76000</v>
      </c>
      <c r="J5" s="10"/>
    </row>
    <row r="6" spans="1:12" ht="12.75">
      <c r="A6" s="47"/>
      <c r="B6" s="49" t="s">
        <v>11</v>
      </c>
      <c r="C6" s="1" t="s">
        <v>39</v>
      </c>
      <c r="D6" s="2">
        <v>34100</v>
      </c>
      <c r="E6" s="1">
        <f>SUM(D6*4)</f>
        <v>136400</v>
      </c>
    </row>
    <row r="7" spans="1:12" ht="12.75">
      <c r="A7" s="47"/>
      <c r="B7" s="50"/>
      <c r="C7" s="35" t="s">
        <v>36</v>
      </c>
      <c r="D7" s="1">
        <v>702000</v>
      </c>
      <c r="E7" s="1">
        <v>702000</v>
      </c>
    </row>
    <row r="8" spans="1:12" ht="63.75" customHeight="1">
      <c r="A8" s="47"/>
      <c r="B8" s="50"/>
      <c r="C8" s="35" t="s">
        <v>12</v>
      </c>
      <c r="D8" s="1">
        <v>755934</v>
      </c>
      <c r="E8" s="22">
        <v>755934</v>
      </c>
    </row>
    <row r="9" spans="1:12" ht="38.25" customHeight="1">
      <c r="A9" s="47"/>
      <c r="B9" s="50"/>
      <c r="C9" s="41" t="s">
        <v>13</v>
      </c>
      <c r="D9" s="1" t="s">
        <v>14</v>
      </c>
      <c r="E9" s="22">
        <v>293480</v>
      </c>
    </row>
    <row r="10" spans="1:12" ht="25.5" customHeight="1">
      <c r="A10" s="47"/>
      <c r="B10" s="51"/>
      <c r="C10" s="35" t="s">
        <v>40</v>
      </c>
      <c r="D10" s="35" t="s">
        <v>37</v>
      </c>
      <c r="E10" s="23">
        <v>386100</v>
      </c>
      <c r="K10" s="11"/>
      <c r="L10" s="11"/>
    </row>
    <row r="11" spans="1:12" ht="12.75">
      <c r="A11" s="47"/>
      <c r="B11" s="64"/>
      <c r="C11" s="65"/>
      <c r="D11" s="65"/>
      <c r="E11" s="66"/>
    </row>
    <row r="12" spans="1:12" ht="12.75">
      <c r="A12" s="52" t="s">
        <v>33</v>
      </c>
      <c r="B12" s="43"/>
      <c r="C12" s="44"/>
      <c r="D12" s="9">
        <v>25000</v>
      </c>
      <c r="E12" s="12">
        <f>PRODUCT(D12*3)</f>
        <v>75000</v>
      </c>
      <c r="G12" s="13" t="s">
        <v>15</v>
      </c>
    </row>
    <row r="13" spans="1:12" ht="12.75">
      <c r="A13" s="53" t="s">
        <v>16</v>
      </c>
      <c r="B13" s="54"/>
      <c r="C13" s="55"/>
      <c r="D13" s="38">
        <v>17000</v>
      </c>
      <c r="E13" s="38">
        <v>17000</v>
      </c>
    </row>
    <row r="14" spans="1:12" ht="12.75">
      <c r="A14" s="42" t="s">
        <v>17</v>
      </c>
      <c r="B14" s="43"/>
      <c r="C14" s="44"/>
      <c r="D14" s="1" t="s">
        <v>18</v>
      </c>
      <c r="E14" s="1">
        <v>744300</v>
      </c>
    </row>
    <row r="15" spans="1:12" ht="12.75">
      <c r="A15" s="45" t="s">
        <v>19</v>
      </c>
      <c r="B15" s="43"/>
      <c r="C15" s="43"/>
      <c r="D15" s="44"/>
      <c r="E15" s="14">
        <f>SUM(E3:E14)</f>
        <v>3220814</v>
      </c>
    </row>
    <row r="16" spans="1:12" ht="12.75">
      <c r="C16" s="11"/>
    </row>
    <row r="17" spans="3:10" ht="12.75">
      <c r="C17" s="11"/>
    </row>
    <row r="18" spans="3:10" ht="12.75">
      <c r="C18" s="11"/>
      <c r="F18" s="24"/>
      <c r="G18" s="24"/>
      <c r="H18" s="24"/>
      <c r="I18" s="24"/>
      <c r="J18" s="24"/>
    </row>
    <row r="19" spans="3:10" ht="12.75">
      <c r="C19" s="11"/>
      <c r="F19" s="25"/>
      <c r="G19" s="25"/>
      <c r="H19" s="25"/>
      <c r="I19" s="26"/>
      <c r="J19" s="27"/>
    </row>
    <row r="20" spans="3:10" ht="12.75">
      <c r="C20" s="11"/>
      <c r="F20" s="25"/>
      <c r="G20" s="25"/>
      <c r="H20" s="25"/>
      <c r="I20" s="28"/>
      <c r="J20" s="28"/>
    </row>
    <row r="21" spans="3:10" ht="12.75">
      <c r="F21" s="25"/>
      <c r="G21" s="25"/>
      <c r="H21" s="25"/>
      <c r="I21" s="29"/>
      <c r="J21" s="29"/>
    </row>
    <row r="22" spans="3:10" ht="12.75">
      <c r="F22" s="25"/>
      <c r="G22" s="25"/>
      <c r="H22" s="25"/>
      <c r="I22" s="30"/>
      <c r="J22" s="30"/>
    </row>
    <row r="23" spans="3:10" ht="12.75">
      <c r="F23" s="25"/>
      <c r="G23" s="25"/>
      <c r="H23" s="25"/>
      <c r="I23" s="30"/>
      <c r="J23" s="30"/>
    </row>
    <row r="24" spans="3:10" ht="12.75">
      <c r="F24" s="25"/>
      <c r="G24" s="25"/>
      <c r="H24" s="25"/>
      <c r="I24" s="30"/>
      <c r="J24" s="30"/>
    </row>
    <row r="25" spans="3:10" ht="12.75">
      <c r="F25" s="25"/>
      <c r="G25" s="25"/>
      <c r="H25" s="25"/>
      <c r="I25" s="30"/>
      <c r="J25" s="30"/>
    </row>
    <row r="26" spans="3:10" ht="14.25">
      <c r="F26" s="25"/>
      <c r="G26" s="25"/>
      <c r="H26" s="31"/>
      <c r="I26" s="30"/>
      <c r="J26" s="30"/>
    </row>
    <row r="27" spans="3:10" ht="12.75">
      <c r="F27" s="25"/>
      <c r="G27" s="25"/>
      <c r="H27" s="25"/>
      <c r="I27" s="30"/>
      <c r="J27" s="30"/>
    </row>
    <row r="28" spans="3:10" ht="12.75">
      <c r="F28" s="26"/>
      <c r="G28" s="32"/>
      <c r="H28" s="32"/>
      <c r="I28" s="30"/>
      <c r="J28" s="30"/>
    </row>
    <row r="29" spans="3:10" ht="12.75">
      <c r="F29" s="33"/>
      <c r="G29" s="32"/>
      <c r="H29" s="32"/>
      <c r="I29" s="29"/>
      <c r="J29" s="29"/>
    </row>
    <row r="30" spans="3:10" ht="12.75">
      <c r="F30" s="25"/>
      <c r="G30" s="25"/>
      <c r="H30" s="25"/>
      <c r="I30" s="29"/>
      <c r="J30" s="29"/>
    </row>
    <row r="31" spans="3:10" ht="12.75">
      <c r="F31" s="25"/>
      <c r="G31" s="25"/>
      <c r="H31" s="25"/>
      <c r="I31" s="29"/>
      <c r="J31" s="29"/>
    </row>
    <row r="32" spans="3:10" ht="12.75">
      <c r="F32" s="25"/>
      <c r="G32" s="25"/>
      <c r="H32" s="25"/>
      <c r="I32" s="29"/>
      <c r="J32" s="29"/>
    </row>
    <row r="33" spans="6:10" ht="12.75">
      <c r="F33" s="25"/>
      <c r="G33" s="25"/>
      <c r="H33" s="25"/>
      <c r="I33" s="34"/>
      <c r="J33" s="30"/>
    </row>
    <row r="34" spans="6:10" ht="12.75">
      <c r="F34" s="25"/>
      <c r="G34" s="25"/>
      <c r="H34" s="25"/>
      <c r="I34" s="30"/>
      <c r="J34" s="30"/>
    </row>
    <row r="35" spans="6:10" ht="15.75" customHeight="1">
      <c r="F35" s="24"/>
      <c r="G35" s="24"/>
      <c r="H35" s="24"/>
      <c r="I35" s="24"/>
      <c r="J35" s="24"/>
    </row>
  </sheetData>
  <mergeCells count="8">
    <mergeCell ref="A14:C14"/>
    <mergeCell ref="A15:D15"/>
    <mergeCell ref="A3:A11"/>
    <mergeCell ref="B3:B4"/>
    <mergeCell ref="B6:B10"/>
    <mergeCell ref="A12:C12"/>
    <mergeCell ref="A13:C13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"/>
  <sheetViews>
    <sheetView workbookViewId="0">
      <selection activeCell="H9" sqref="H9"/>
    </sheetView>
  </sheetViews>
  <sheetFormatPr defaultColWidth="14.42578125" defaultRowHeight="15.75" customHeight="1"/>
  <cols>
    <col min="1" max="1" width="19" customWidth="1"/>
    <col min="2" max="3" width="16.7109375" customWidth="1"/>
    <col min="4" max="4" width="18.42578125" customWidth="1"/>
    <col min="5" max="5" width="14.28515625" customWidth="1"/>
    <col min="6" max="6" width="19.140625" customWidth="1"/>
  </cols>
  <sheetData>
    <row r="1" spans="1:10" ht="38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19"/>
      <c r="J1" s="15"/>
    </row>
    <row r="2" spans="1:10" ht="12.75">
      <c r="A2" s="61" t="s">
        <v>38</v>
      </c>
      <c r="B2" s="20" t="s">
        <v>28</v>
      </c>
      <c r="C2" s="2">
        <v>1.5</v>
      </c>
      <c r="D2" s="2">
        <v>5.47</v>
      </c>
      <c r="E2" s="40">
        <v>1300</v>
      </c>
      <c r="F2" s="40">
        <f>PRODUCT(C2:E2)</f>
        <v>10666.5</v>
      </c>
      <c r="G2" s="56">
        <v>1500</v>
      </c>
      <c r="H2" s="56">
        <f>SUM(F2:G3)</f>
        <v>12166.5</v>
      </c>
      <c r="I2" s="19"/>
      <c r="J2" s="16"/>
    </row>
    <row r="3" spans="1:10" ht="12.75">
      <c r="A3" s="62"/>
      <c r="B3" s="2" t="s">
        <v>29</v>
      </c>
      <c r="C3" s="2">
        <v>0.5</v>
      </c>
      <c r="D3" s="2" t="s">
        <v>10</v>
      </c>
      <c r="E3" s="2" t="s">
        <v>10</v>
      </c>
      <c r="F3" s="2" t="s">
        <v>10</v>
      </c>
      <c r="G3" s="57"/>
      <c r="H3" s="57"/>
      <c r="I3" s="19"/>
      <c r="J3" s="17"/>
    </row>
    <row r="4" spans="1:10" ht="12.75">
      <c r="A4" s="63"/>
      <c r="B4" s="2" t="s">
        <v>10</v>
      </c>
      <c r="C4" s="2">
        <v>1.5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19"/>
      <c r="J4" s="17"/>
    </row>
    <row r="5" spans="1:10" ht="38.25">
      <c r="A5" s="2" t="s">
        <v>30</v>
      </c>
      <c r="B5" s="35" t="s">
        <v>31</v>
      </c>
      <c r="C5" s="2">
        <v>2</v>
      </c>
      <c r="D5" s="2">
        <v>5.47</v>
      </c>
      <c r="E5" s="39">
        <v>11.2</v>
      </c>
      <c r="F5" s="39">
        <f>PRODUCT(C5:E5)</f>
        <v>122.52799999999999</v>
      </c>
      <c r="G5" s="39">
        <v>1500</v>
      </c>
      <c r="H5" s="39">
        <f>SUM(F5:G5)</f>
        <v>1622.528</v>
      </c>
      <c r="I5" s="19"/>
      <c r="J5" s="16"/>
    </row>
    <row r="6" spans="1:10" ht="12.75">
      <c r="A6" s="58" t="s">
        <v>32</v>
      </c>
      <c r="B6" s="59"/>
      <c r="C6" s="59"/>
      <c r="D6" s="59"/>
      <c r="E6" s="60"/>
      <c r="F6" s="21">
        <f>SUM(F2:F5)</f>
        <v>10789.028</v>
      </c>
      <c r="G6" s="2"/>
      <c r="H6" s="18">
        <f>SUM(H2:H5)</f>
        <v>13789.028</v>
      </c>
      <c r="I6" s="19"/>
      <c r="J6" s="16"/>
    </row>
    <row r="7" spans="1:10" ht="12.75">
      <c r="A7" s="19"/>
      <c r="B7" s="19"/>
      <c r="C7" s="19"/>
      <c r="D7" s="19"/>
      <c r="E7" s="19"/>
      <c r="F7" s="19"/>
      <c r="G7" s="19"/>
      <c r="H7" s="19"/>
      <c r="I7" s="19"/>
      <c r="J7" s="17"/>
    </row>
    <row r="8" spans="1:10" ht="12.75">
      <c r="J8" s="16"/>
    </row>
    <row r="9" spans="1:10" ht="12.75">
      <c r="J9" s="17"/>
    </row>
    <row r="10" spans="1:10" ht="12.75">
      <c r="J10" s="17"/>
    </row>
    <row r="11" spans="1:10" ht="12.75">
      <c r="J11" s="17"/>
    </row>
  </sheetData>
  <mergeCells count="4">
    <mergeCell ref="G2:G3"/>
    <mergeCell ref="H2:H3"/>
    <mergeCell ref="A6:E6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таблица</vt:lpstr>
      <vt:lpstr>время и электропотребление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-</dc:creator>
  <cp:lastModifiedBy>Daniil Sevryuk</cp:lastModifiedBy>
  <dcterms:created xsi:type="dcterms:W3CDTF">2021-03-10T17:26:59Z</dcterms:created>
  <dcterms:modified xsi:type="dcterms:W3CDTF">2021-03-13T13:37:43Z</dcterms:modified>
</cp:coreProperties>
</file>