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069795_corp_caixa_gov_br/Documents/CAIXA/Planilha/"/>
    </mc:Choice>
  </mc:AlternateContent>
  <xr:revisionPtr revIDLastSave="0" documentId="14_{A23F4C28-8671-4E3E-99BB-DBA4298BDED1}" xr6:coauthVersionLast="47" xr6:coauthVersionMax="47" xr10:uidLastSave="{00000000-0000-0000-0000-000000000000}"/>
  <bookViews>
    <workbookView xWindow="-1930" yWindow="8890" windowWidth="19420" windowHeight="10300" tabRatio="0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_xlnm._FilterDatabase" localSheetId="2" hidden="1">Caixinha!$C$6:$D$6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F46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<sst xmlns="http://schemas.openxmlformats.org/spreadsheetml/2006/main" count="261" uniqueCount="80">
  <si>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</si>
  <si>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</si>
  <si>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</si>
  <si>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Categoria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</si>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</sst>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1" fontId="0" fillId="0" borderId="0" xfId="1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/>
    <xf numFmtId="14" fontId="0" fillId="0" borderId="0" xfId="0" applyNumberFormat="1" applyAlignment="1">
      <alignment vertical="center"/>
    </xf>
    <xf numFmtId="0" fontId="3" fillId="4" borderId="1" xfId="3"/>
  </cellXfs>
  <cellStyles count="4">
    <cellStyle name="Entrada" xfId="3" builtinId="20"/>
    <cellStyle name="Moeda 2" xfId="2" xr:uid="{EAAD8238-DC73-4F8E-8CD7-DB7BE7532F18}"/>
    <cellStyle name="Normal" xfId="0" builtinId="0"/>
    <cellStyle name="Vírgula" xfId="1" builtinId="3"/>
  </cellStyles>
  <dxfs count="24">
    <dxf>
      <numFmt numFmtId="164" formatCode="&quot;R$&quot;\ #,##0.00"/>
    </dxf>
    <dxf>
      <numFmt numFmtId="164" formatCode="&quot;R$&quot;\ #,##0.0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z val="14"/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92D050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B987F1E1-C840-4EF8-B419-47C7DD871237}">
      <tableStyleElement type="wholeTable" dxfId="23"/>
      <tableStyleElement type="headerRow" dxfId="22"/>
    </tableStyle>
  </tableStyles>
  <colors>
    <mruColors>
      <color rgb="FF92D050"/>
      <color rgb="FFFF3300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3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3000">
                <a:srgbClr val="FF330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28000">
                <a:srgbClr val="FF330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rgbClr val="FF3300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Controller!$D$7:$D$22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E-4F12-B4BD-A7A44EFDB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50645967"/>
        <c:axId val="649807951"/>
      </c:barChart>
      <c:catAx>
        <c:axId val="6506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807951"/>
        <c:crosses val="autoZero"/>
        <c:auto val="1"/>
        <c:lblAlgn val="ctr"/>
        <c:lblOffset val="100"/>
        <c:noMultiLvlLbl val="0"/>
      </c:catAx>
      <c:valAx>
        <c:axId val="6498079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5064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8000">
                <a:schemeClr val="accent1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43000">
                <a:schemeClr val="accent1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3000">
                  <a:schemeClr val="accent1">
                    <a:lumMod val="60000"/>
                    <a:lumOff val="40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Controller!$G$7:$G$11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2-4CAA-B738-33E2DF830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347151"/>
        <c:axId val="652320015"/>
      </c:barChart>
      <c:catAx>
        <c:axId val="7703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320015"/>
        <c:crosses val="autoZero"/>
        <c:auto val="1"/>
        <c:lblAlgn val="ctr"/>
        <c:lblOffset val="100"/>
        <c:noMultiLvlLbl val="0"/>
      </c:catAx>
      <c:valAx>
        <c:axId val="6523200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7034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3976507935442E-2"/>
          <c:y val="0"/>
          <c:w val="0.92181251682542031"/>
          <c:h val="0.89598108747044913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3-4994-9B70-9D8B6607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12624"/>
        <c:axId val="204302067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6">
                    <a:lumMod val="75000"/>
                  </a:schemeClr>
                </a:gs>
                <a:gs pos="89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3-4994-9B70-9D8B6607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457984"/>
        <c:axId val="88084768"/>
      </c:barChart>
      <c:catAx>
        <c:axId val="94712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020672"/>
        <c:crosses val="autoZero"/>
        <c:auto val="1"/>
        <c:lblAlgn val="ctr"/>
        <c:lblOffset val="100"/>
        <c:noMultiLvlLbl val="0"/>
      </c:catAx>
      <c:valAx>
        <c:axId val="20430206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4712624"/>
        <c:crosses val="autoZero"/>
        <c:crossBetween val="between"/>
      </c:valAx>
      <c:valAx>
        <c:axId val="88084768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045457984"/>
        <c:crosses val="max"/>
        <c:crossBetween val="between"/>
      </c:valAx>
      <c:catAx>
        <c:axId val="204545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88084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471489</xdr:colOff>
      <xdr:row>8</xdr:row>
      <xdr:rowOff>71832</xdr:rowOff>
    </xdr:from>
    <xdr:to>
      <xdr:col>18</xdr:col>
      <xdr:colOff>434975</xdr:colOff>
      <xdr:row>24</xdr:row>
      <xdr:rowOff>169862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AC509CD-2721-E8DA-F0AB-4EAF39F9BAFA}"/>
            </a:ext>
          </a:extLst>
        </xdr:cNvPr>
        <xdr:cNvGrpSpPr/>
      </xdr:nvGrpSpPr>
      <xdr:grpSpPr>
        <a:xfrm>
          <a:off x="1900239" y="1595832"/>
          <a:ext cx="10353674" cy="3146030"/>
          <a:chOff x="1900239" y="262332"/>
          <a:chExt cx="10353674" cy="314603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472E029-DA1A-41EB-8F94-7E397C984ECE}"/>
              </a:ext>
            </a:extLst>
          </xdr:cNvPr>
          <xdr:cNvSpPr/>
        </xdr:nvSpPr>
        <xdr:spPr>
          <a:xfrm>
            <a:off x="1900239" y="319088"/>
            <a:ext cx="10350799" cy="3086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C9D7F5CA-8E39-62D3-F241-1D2C8E5D1404}"/>
              </a:ext>
            </a:extLst>
          </xdr:cNvPr>
          <xdr:cNvSpPr/>
        </xdr:nvSpPr>
        <xdr:spPr>
          <a:xfrm>
            <a:off x="1903412" y="268682"/>
            <a:ext cx="10350501" cy="4730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33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F3B23AC-B9A5-4E28-A5B4-59B4301FB408}"/>
              </a:ext>
            </a:extLst>
          </xdr:cNvPr>
          <xdr:cNvGraphicFramePr>
            <a:graphicFrameLocks/>
          </xdr:cNvGraphicFramePr>
        </xdr:nvGraphicFramePr>
        <xdr:xfrm>
          <a:off x="1970883" y="833438"/>
          <a:ext cx="10218736" cy="2574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F9963FD-EA68-5230-B312-5D37DE0B8A4F}"/>
              </a:ext>
            </a:extLst>
          </xdr:cNvPr>
          <xdr:cNvSpPr txBox="1"/>
        </xdr:nvSpPr>
        <xdr:spPr>
          <a:xfrm>
            <a:off x="2516188" y="262332"/>
            <a:ext cx="9588499" cy="492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Saídas</a:t>
            </a:r>
          </a:p>
        </xdr:txBody>
      </xdr: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EA848BAA-23CD-7239-A4C1-5BBCB9128A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16754" y="281381"/>
            <a:ext cx="435573" cy="45402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471489</xdr:colOff>
      <xdr:row>26</xdr:row>
      <xdr:rowOff>17025</xdr:rowOff>
    </xdr:from>
    <xdr:to>
      <xdr:col>10</xdr:col>
      <xdr:colOff>10801</xdr:colOff>
      <xdr:row>43</xdr:row>
      <xdr:rowOff>18525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5B786F8-EBAF-9CC6-B031-E640626A0C4B}"/>
            </a:ext>
          </a:extLst>
        </xdr:cNvPr>
        <xdr:cNvGrpSpPr/>
      </xdr:nvGrpSpPr>
      <xdr:grpSpPr>
        <a:xfrm>
          <a:off x="1900239" y="4970025"/>
          <a:ext cx="5043175" cy="3240000"/>
          <a:chOff x="1900239" y="3630175"/>
          <a:chExt cx="4549779" cy="3262750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C17AE3F7-0B25-0445-7F24-17ABB4C1717F}"/>
              </a:ext>
            </a:extLst>
          </xdr:cNvPr>
          <xdr:cNvSpPr/>
        </xdr:nvSpPr>
        <xdr:spPr>
          <a:xfrm>
            <a:off x="1900239" y="3692806"/>
            <a:ext cx="4548515" cy="32001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6372438-25E7-5FD9-D5B6-FF78CFF240A9}"/>
              </a:ext>
            </a:extLst>
          </xdr:cNvPr>
          <xdr:cNvSpPr/>
        </xdr:nvSpPr>
        <xdr:spPr>
          <a:xfrm>
            <a:off x="1900239" y="3631808"/>
            <a:ext cx="4549779" cy="487744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15CD594-6454-4209-97D3-1348B654904F}"/>
              </a:ext>
            </a:extLst>
          </xdr:cNvPr>
          <xdr:cNvGraphicFramePr>
            <a:graphicFrameLocks/>
          </xdr:cNvGraphicFramePr>
        </xdr:nvGraphicFramePr>
        <xdr:xfrm>
          <a:off x="2078285" y="4385405"/>
          <a:ext cx="4196862" cy="23740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D27E0099-01C2-416D-8A5C-05A6EBBC81C7}"/>
              </a:ext>
            </a:extLst>
          </xdr:cNvPr>
          <xdr:cNvSpPr txBox="1"/>
        </xdr:nvSpPr>
        <xdr:spPr>
          <a:xfrm>
            <a:off x="2551113" y="3630175"/>
            <a:ext cx="3535268" cy="494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F099AC34-BF5F-C8A9-82BE-D0A9D29E5D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76450" y="3635421"/>
            <a:ext cx="479425" cy="47734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15875</xdr:colOff>
      <xdr:row>1</xdr:row>
      <xdr:rowOff>17463</xdr:rowOff>
    </xdr:from>
    <xdr:to>
      <xdr:col>1</xdr:col>
      <xdr:colOff>15875</xdr:colOff>
      <xdr:row>8</xdr:row>
      <xdr:rowOff>58738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529BE223-E659-4B41-99F0-3B0FA134B8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207963"/>
              <a:ext cx="1428750" cy="137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471489</xdr:colOff>
      <xdr:row>1</xdr:row>
      <xdr:rowOff>17463</xdr:rowOff>
    </xdr:from>
    <xdr:to>
      <xdr:col>18</xdr:col>
      <xdr:colOff>420687</xdr:colOff>
      <xdr:row>7</xdr:row>
      <xdr:rowOff>96838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57433B4-2460-FB42-2E58-3D16C4C68658}"/>
            </a:ext>
          </a:extLst>
        </xdr:cNvPr>
        <xdr:cNvGrpSpPr/>
      </xdr:nvGrpSpPr>
      <xdr:grpSpPr>
        <a:xfrm>
          <a:off x="1900239" y="207963"/>
          <a:ext cx="10339386" cy="1222375"/>
          <a:chOff x="1901828" y="207963"/>
          <a:chExt cx="10315572" cy="122237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4A843E4C-D95E-5FDE-3811-4C3CCFAB4B0F}"/>
              </a:ext>
            </a:extLst>
          </xdr:cNvPr>
          <xdr:cNvSpPr/>
        </xdr:nvSpPr>
        <xdr:spPr>
          <a:xfrm>
            <a:off x="1901828" y="265098"/>
            <a:ext cx="10315572" cy="110810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38FF2DD9-AB2A-4964-B226-D34D4D782D8D}"/>
              </a:ext>
            </a:extLst>
          </xdr:cNvPr>
          <xdr:cNvSpPr/>
        </xdr:nvSpPr>
        <xdr:spPr>
          <a:xfrm>
            <a:off x="2054229" y="431785"/>
            <a:ext cx="922334" cy="781080"/>
          </a:xfrm>
          <a:prstGeom prst="roundRect">
            <a:avLst>
              <a:gd name="adj" fmla="val 0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371E548-3561-6EED-343A-F48CA8C21FB9}"/>
              </a:ext>
            </a:extLst>
          </xdr:cNvPr>
          <xdr:cNvSpPr txBox="1"/>
        </xdr:nvSpPr>
        <xdr:spPr>
          <a:xfrm>
            <a:off x="3089274" y="207963"/>
            <a:ext cx="4967287" cy="1222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0">
                <a:solidFill>
                  <a:sysClr val="windowText" lastClr="000000"/>
                </a:solidFill>
              </a:rPr>
              <a:t>Olá,</a:t>
            </a:r>
            <a:r>
              <a:rPr lang="pt-BR" sz="2000" b="0" baseline="0">
                <a:solidFill>
                  <a:sysClr val="windowText" lastClr="000000"/>
                </a:solidFill>
              </a:rPr>
              <a:t> Daniel</a:t>
            </a:r>
            <a:endParaRPr lang="pt-BR" sz="2000" b="0">
              <a:solidFill>
                <a:sysClr val="windowText" lastClr="000000"/>
              </a:solidFill>
            </a:endParaRPr>
          </a:p>
          <a:p>
            <a:pPr algn="l"/>
            <a:r>
              <a:rPr lang="pt-BR" sz="1400" b="0">
                <a:solidFill>
                  <a:schemeClr val="bg1">
                    <a:lumMod val="50000"/>
                  </a:schemeClr>
                </a:solidFill>
              </a:rPr>
              <a:t>Acompanhamento</a:t>
            </a:r>
            <a:r>
              <a:rPr lang="pt-BR" sz="1400" b="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pt-BR" sz="1400" b="0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Financeiro</a:t>
            </a:r>
            <a:endParaRPr lang="pt-BR" sz="14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120650</xdr:colOff>
      <xdr:row>1</xdr:row>
      <xdr:rowOff>142874</xdr:rowOff>
    </xdr:from>
    <xdr:to>
      <xdr:col>3</xdr:col>
      <xdr:colOff>301367</xdr:colOff>
      <xdr:row>6</xdr:row>
      <xdr:rowOff>73024</xdr:rowOff>
    </xdr:to>
    <xdr:pic>
      <xdr:nvPicPr>
        <xdr:cNvPr id="28" name="Imagem 27" descr="3D Character, Simulation, Model, Rendering, Virtual PNG">
          <a:extLst>
            <a:ext uri="{FF2B5EF4-FFF2-40B4-BE49-F238E27FC236}">
              <a16:creationId xmlns:a16="http://schemas.microsoft.com/office/drawing/2014/main" id="{F9D87704-5738-6D10-2E60-A369C70739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6276"/>
        <a:stretch/>
      </xdr:blipFill>
      <xdr:spPr bwMode="auto">
        <a:xfrm>
          <a:off x="2160588" y="333374"/>
          <a:ext cx="782379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560480</xdr:colOff>
      <xdr:row>1</xdr:row>
      <xdr:rowOff>17463</xdr:rowOff>
    </xdr:from>
    <xdr:to>
      <xdr:col>20</xdr:col>
      <xdr:colOff>442912</xdr:colOff>
      <xdr:row>4</xdr:row>
      <xdr:rowOff>15706</xdr:rowOff>
    </xdr:to>
    <xdr:grpSp>
      <xdr:nvGrpSpPr>
        <xdr:cNvPr id="35" name="Agrupar 3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5C8BBA9-F4FA-77CC-B828-92C2E75AA37D}"/>
            </a:ext>
          </a:extLst>
        </xdr:cNvPr>
        <xdr:cNvGrpSpPr/>
      </xdr:nvGrpSpPr>
      <xdr:grpSpPr>
        <a:xfrm>
          <a:off x="12382593" y="207963"/>
          <a:ext cx="1101632" cy="569743"/>
          <a:chOff x="12487368" y="223837"/>
          <a:chExt cx="1104807" cy="569743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E2EF0420-CD02-1A82-EF89-34C0675ABF5D}"/>
              </a:ext>
            </a:extLst>
          </xdr:cNvPr>
          <xdr:cNvSpPr/>
        </xdr:nvSpPr>
        <xdr:spPr>
          <a:xfrm>
            <a:off x="12487368" y="223837"/>
            <a:ext cx="1104807" cy="569743"/>
          </a:xfrm>
          <a:prstGeom prst="roundRect">
            <a:avLst>
              <a:gd name="adj" fmla="val 0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200" b="1"/>
              <a:t>DATA</a:t>
            </a:r>
          </a:p>
        </xdr:txBody>
      </xdr:sp>
      <xdr:pic>
        <xdr:nvPicPr>
          <xdr:cNvPr id="34" name="Gráfico 33" descr="Lupa com preenchimento sólido">
            <a:extLst>
              <a:ext uri="{FF2B5EF4-FFF2-40B4-BE49-F238E27FC236}">
                <a16:creationId xmlns:a16="http://schemas.microsoft.com/office/drawing/2014/main" id="{F00F6BAB-CB90-3988-A1C0-53C207999D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rot="4662706">
            <a:off x="12589236" y="272571"/>
            <a:ext cx="513602" cy="49578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284475</xdr:colOff>
      <xdr:row>26</xdr:row>
      <xdr:rowOff>18612</xdr:rowOff>
    </xdr:from>
    <xdr:to>
      <xdr:col>18</xdr:col>
      <xdr:colOff>434975</xdr:colOff>
      <xdr:row>43</xdr:row>
      <xdr:rowOff>36512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74EDF1D6-25CE-4942-8957-B9120B5253DD}"/>
            </a:ext>
          </a:extLst>
        </xdr:cNvPr>
        <xdr:cNvGrpSpPr/>
      </xdr:nvGrpSpPr>
      <xdr:grpSpPr>
        <a:xfrm>
          <a:off x="7213913" y="4971612"/>
          <a:ext cx="5040000" cy="3256400"/>
          <a:chOff x="1900239" y="3630175"/>
          <a:chExt cx="4549779" cy="326275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A65BC9C4-1392-45F0-CC22-AEBA158FB56F}"/>
              </a:ext>
            </a:extLst>
          </xdr:cNvPr>
          <xdr:cNvSpPr/>
        </xdr:nvSpPr>
        <xdr:spPr>
          <a:xfrm>
            <a:off x="1900239" y="3692806"/>
            <a:ext cx="4548515" cy="32001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8CFA717-0409-1FC2-842D-DF4FB217EFA4}"/>
              </a:ext>
            </a:extLst>
          </xdr:cNvPr>
          <xdr:cNvSpPr/>
        </xdr:nvSpPr>
        <xdr:spPr>
          <a:xfrm>
            <a:off x="1900239" y="3631808"/>
            <a:ext cx="4549779" cy="487744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1E29CD72-E977-AE2F-E915-8C26001DA212}"/>
              </a:ext>
            </a:extLst>
          </xdr:cNvPr>
          <xdr:cNvSpPr txBox="1"/>
        </xdr:nvSpPr>
        <xdr:spPr>
          <a:xfrm>
            <a:off x="2551113" y="3630175"/>
            <a:ext cx="3535268" cy="494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43" name="Gráfico 42" descr="Cofrinho estrutura de tópicos">
            <a:extLst>
              <a:ext uri="{FF2B5EF4-FFF2-40B4-BE49-F238E27FC236}">
                <a16:creationId xmlns:a16="http://schemas.microsoft.com/office/drawing/2014/main" id="{E47E525B-77E5-26C3-E852-268888C5B8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2077789" y="3635421"/>
            <a:ext cx="476746" cy="47734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395289</xdr:colOff>
      <xdr:row>29</xdr:row>
      <xdr:rowOff>15876</xdr:rowOff>
    </xdr:from>
    <xdr:to>
      <xdr:col>17</xdr:col>
      <xdr:colOff>301626</xdr:colOff>
      <xdr:row>43</xdr:row>
      <xdr:rowOff>34926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AA436-B777-470C-94D1-7BF48C25F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ilva Lima" refreshedDate="45674.650865625001" createdVersion="8" refreshedVersion="8" minRefreshableVersion="3" recordCount="44" xr:uid="{6E58E939-B88D-4EFB-B4C9-D2AA538E650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439340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x v="0"/>
    <s v="Recebido"/>
  </r>
  <r>
    <x v="0"/>
    <x v="0"/>
    <x v="1"/>
    <x v="1"/>
    <s v="Compras no supermercado"/>
    <n v="550"/>
    <x v="1"/>
    <s v="Pendente"/>
  </r>
  <r>
    <x v="1"/>
    <x v="0"/>
    <x v="1"/>
    <x v="2"/>
    <s v="Gasolina"/>
    <n v="300"/>
    <x v="2"/>
    <s v="Pago"/>
  </r>
  <r>
    <x v="2"/>
    <x v="0"/>
    <x v="1"/>
    <x v="3"/>
    <s v="Cinema"/>
    <n v="120"/>
    <x v="2"/>
    <s v="Pago"/>
  </r>
  <r>
    <x v="3"/>
    <x v="0"/>
    <x v="1"/>
    <x v="4"/>
    <s v="Consulta odontológica"/>
    <n v="250"/>
    <x v="0"/>
    <s v="Pago"/>
  </r>
  <r>
    <x v="4"/>
    <x v="0"/>
    <x v="1"/>
    <x v="5"/>
    <s v="Material escolar"/>
    <n v="400"/>
    <x v="1"/>
    <s v="Pendente"/>
  </r>
  <r>
    <x v="5"/>
    <x v="0"/>
    <x v="1"/>
    <x v="6"/>
    <s v="Compra de roupas de inverno"/>
    <n v="600"/>
    <x v="2"/>
    <s v="Pendente"/>
  </r>
  <r>
    <x v="6"/>
    <x v="0"/>
    <x v="0"/>
    <x v="7"/>
    <s v="Dividendos de ações"/>
    <n v="800"/>
    <x v="0"/>
    <s v="Recebido"/>
  </r>
  <r>
    <x v="6"/>
    <x v="0"/>
    <x v="1"/>
    <x v="8"/>
    <s v="Limpeza do apartamento"/>
    <n v="150"/>
    <x v="0"/>
    <s v="Pago"/>
  </r>
  <r>
    <x v="7"/>
    <x v="0"/>
    <x v="1"/>
    <x v="9"/>
    <s v="Compra de novo celular"/>
    <n v="1200"/>
    <x v="2"/>
    <s v="Pendente"/>
  </r>
  <r>
    <x v="8"/>
    <x v="0"/>
    <x v="1"/>
    <x v="10"/>
    <s v="Reparos domésticos"/>
    <n v="450"/>
    <x v="1"/>
    <s v="Pago"/>
  </r>
  <r>
    <x v="9"/>
    <x v="0"/>
    <x v="1"/>
    <x v="11"/>
    <s v="Presente de aniversário"/>
    <n v="180"/>
    <x v="0"/>
    <s v="Pendente"/>
  </r>
  <r>
    <x v="10"/>
    <x v="0"/>
    <x v="1"/>
    <x v="12"/>
    <s v="Corte de cabelo e barba"/>
    <n v="80"/>
    <x v="1"/>
    <s v="Pago"/>
  </r>
  <r>
    <x v="11"/>
    <x v="0"/>
    <x v="1"/>
    <x v="13"/>
    <s v="Ração e petiscos para o cachorro"/>
    <n v="200"/>
    <x v="1"/>
    <s v="Pago"/>
  </r>
  <r>
    <x v="12"/>
    <x v="0"/>
    <x v="1"/>
    <x v="14"/>
    <s v="Reserva de pousada"/>
    <n v="750"/>
    <x v="0"/>
    <s v="Pendente"/>
  </r>
  <r>
    <x v="13"/>
    <x v="0"/>
    <x v="1"/>
    <x v="15"/>
    <s v="Jantar em restaurante francês"/>
    <n v="350"/>
    <x v="2"/>
    <s v="Pago"/>
  </r>
  <r>
    <x v="14"/>
    <x v="1"/>
    <x v="0"/>
    <x v="0"/>
    <s v="Salário mensal"/>
    <n v="5000"/>
    <x v="0"/>
    <s v="Recebido"/>
  </r>
  <r>
    <x v="15"/>
    <x v="1"/>
    <x v="1"/>
    <x v="1"/>
    <s v="Compras no supermercado"/>
    <n v="450"/>
    <x v="1"/>
    <s v="Pendente"/>
  </r>
  <r>
    <x v="16"/>
    <x v="1"/>
    <x v="1"/>
    <x v="2"/>
    <s v="Gasolina"/>
    <n v="300"/>
    <x v="1"/>
    <s v="Pago"/>
  </r>
  <r>
    <x v="17"/>
    <x v="1"/>
    <x v="1"/>
    <x v="3"/>
    <s v="Cinema e jantar"/>
    <n v="200"/>
    <x v="0"/>
    <s v="Pago"/>
  </r>
  <r>
    <x v="18"/>
    <x v="1"/>
    <x v="1"/>
    <x v="4"/>
    <s v="Plano de saúde"/>
    <n v="600"/>
    <x v="1"/>
    <s v="Pendente"/>
  </r>
  <r>
    <x v="19"/>
    <x v="1"/>
    <x v="1"/>
    <x v="5"/>
    <s v="Material escolar"/>
    <n v="350"/>
    <x v="0"/>
    <s v="Pago"/>
  </r>
  <r>
    <x v="20"/>
    <x v="1"/>
    <x v="1"/>
    <x v="6"/>
    <s v="Compra de roupas"/>
    <n v="500"/>
    <x v="2"/>
    <s v="Pendente"/>
  </r>
  <r>
    <x v="21"/>
    <x v="1"/>
    <x v="0"/>
    <x v="16"/>
    <s v="Pagamento por projeto freelancer"/>
    <n v="1200"/>
    <x v="0"/>
    <s v="Recebido"/>
  </r>
  <r>
    <x v="21"/>
    <x v="1"/>
    <x v="1"/>
    <x v="8"/>
    <s v="Manutenção do veículo"/>
    <n v="800"/>
    <x v="0"/>
    <s v="Pago"/>
  </r>
  <r>
    <x v="22"/>
    <x v="1"/>
    <x v="1"/>
    <x v="9"/>
    <s v="Compra de novo smartphone"/>
    <n v="1500"/>
    <x v="2"/>
    <s v="Pendente"/>
  </r>
  <r>
    <x v="23"/>
    <x v="1"/>
    <x v="1"/>
    <x v="17"/>
    <s v="Conta de energia elétrica"/>
    <n v="250"/>
    <x v="1"/>
    <s v="Pago"/>
  </r>
  <r>
    <x v="24"/>
    <x v="1"/>
    <x v="1"/>
    <x v="11"/>
    <s v="Aniversário da mãe"/>
    <n v="400"/>
    <x v="2"/>
    <s v="Pendente"/>
  </r>
  <r>
    <x v="25"/>
    <x v="2"/>
    <x v="0"/>
    <x v="0"/>
    <s v="Salário mensal"/>
    <n v="5000"/>
    <x v="0"/>
    <s v="Recebido"/>
  </r>
  <r>
    <x v="25"/>
    <x v="2"/>
    <x v="1"/>
    <x v="1"/>
    <s v="Compras no supermercado"/>
    <n v="600"/>
    <x v="1"/>
    <s v="Pendente"/>
  </r>
  <r>
    <x v="26"/>
    <x v="2"/>
    <x v="1"/>
    <x v="2"/>
    <s v="Recarga de cartão de transporte"/>
    <n v="200"/>
    <x v="2"/>
    <s v="Pago"/>
  </r>
  <r>
    <x v="27"/>
    <x v="2"/>
    <x v="1"/>
    <x v="3"/>
    <s v="Ingressos para teatro"/>
    <n v="180"/>
    <x v="0"/>
    <s v="Pago"/>
  </r>
  <r>
    <x v="28"/>
    <x v="2"/>
    <x v="1"/>
    <x v="4"/>
    <s v="Remédios de farmácia"/>
    <n v="120"/>
    <x v="1"/>
    <s v="Pendente"/>
  </r>
  <r>
    <x v="29"/>
    <x v="2"/>
    <x v="1"/>
    <x v="5"/>
    <s v="Cursos online"/>
    <n v="350"/>
    <x v="2"/>
    <s v="Pendente"/>
  </r>
  <r>
    <x v="30"/>
    <x v="2"/>
    <x v="1"/>
    <x v="6"/>
    <s v="Roupas de primavera"/>
    <n v="400"/>
    <x v="0"/>
    <s v="Pago"/>
  </r>
  <r>
    <x v="31"/>
    <x v="2"/>
    <x v="1"/>
    <x v="8"/>
    <s v="Manutenção da casa"/>
    <n v="450"/>
    <x v="1"/>
    <s v="Pago"/>
  </r>
  <r>
    <x v="32"/>
    <x v="2"/>
    <x v="0"/>
    <x v="18"/>
    <s v="Venda de equipamentos eletrônicos"/>
    <n v="1500"/>
    <x v="0"/>
    <s v="Recebido"/>
  </r>
  <r>
    <x v="32"/>
    <x v="2"/>
    <x v="1"/>
    <x v="9"/>
    <s v="Manutenção do computador"/>
    <n v="300"/>
    <x v="2"/>
    <s v="Pendente"/>
  </r>
  <r>
    <x v="33"/>
    <x v="2"/>
    <x v="1"/>
    <x v="10"/>
    <s v="Troca de móveis da cozinha"/>
    <n v="800"/>
    <x v="0"/>
    <s v="Pago"/>
  </r>
  <r>
    <x v="34"/>
    <x v="2"/>
    <x v="1"/>
    <x v="11"/>
    <s v="Presentes para casamento"/>
    <n v="250"/>
    <x v="2"/>
    <s v="Pendente"/>
  </r>
  <r>
    <x v="35"/>
    <x v="2"/>
    <x v="1"/>
    <x v="13"/>
    <s v="Veterinário para o pet"/>
    <n v="150"/>
    <x v="1"/>
    <s v="Pago"/>
  </r>
  <r>
    <x v="36"/>
    <x v="2"/>
    <x v="1"/>
    <x v="12"/>
    <s v="Salão de beleza"/>
    <n v="250"/>
    <x v="0"/>
    <s v="Pendente"/>
  </r>
  <r>
    <x v="37"/>
    <x v="2"/>
    <x v="1"/>
    <x v="15"/>
    <s v="Jantar em restaurante italiano"/>
    <n v="220"/>
    <x v="0"/>
    <s v="Pendente"/>
  </r>
  <r>
    <x v="38"/>
    <x v="2"/>
    <x v="1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9278D-2C8E-4A1C-B390-C8FBF3CA49B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6:G11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8EE69-BD13-43CE-A43E-576493D44EA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6:D22" firstHeaderRow="1" firstDataRow="1" firstDataCol="1" rowPageCount="1" colPageCount="1"/>
  <pivotFields count="8">
    <pivotField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57D2197-ADE7-42CC-A012-2730CDB30799}" sourceName="Mês">
  <pivotTables>
    <pivotTable tabId="2" name="Tabela dinâmica1"/>
    <pivotTable tabId="2" name="Tabela dinâmica2"/>
  </pivotTables>
  <data>
    <tabular pivotCacheId="94393406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4E3DFA4-9824-4B15-A01A-26B813D5AAA5}" cache="SegmentaçãodeDados_Mês" caption="MESE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64D77-FAED-4311-A3DC-A07AEC721597}" name="tbl_operations" displayName="tbl_operations" ref="A1:H46" totalsRowCount="1" headerRowDxfId="21" dataDxfId="20">
  <autoFilter ref="A1:H45" xr:uid="{36664D77-FAED-4311-A3DC-A07AEC721597}"/>
  <tableColumns count="8">
    <tableColumn id="1" xr3:uid="{C384A208-E20F-4B02-880D-1E060E03111E}" name="Data" dataDxfId="19" totalsRowDxfId="18"/>
    <tableColumn id="8" xr3:uid="{D66A1047-6909-438A-8A09-80C7AAA0E346}" name="Mês" dataDxfId="17" totalsRowDxfId="16" dataCellStyle="Vírgula">
      <calculatedColumnFormula>MONTH(tbl_operations[[#This Row],[Data]])</calculatedColumnFormula>
    </tableColumn>
    <tableColumn id="2" xr3:uid="{24662061-8695-4C11-B52F-5547815286F1}" name="Tipo" dataDxfId="15" totalsRowDxfId="14"/>
    <tableColumn id="3" xr3:uid="{FB4A3F2C-E12B-4AB0-A72F-1BF6CD76920D}" name="Categoria" dataDxfId="13" totalsRowDxfId="12"/>
    <tableColumn id="4" xr3:uid="{1154906D-3B95-4C6D-9D96-56B57624139A}" name="Descrição" dataDxfId="11" totalsRowDxfId="10"/>
    <tableColumn id="5" xr3:uid="{5AEBD5B7-443A-4F78-808A-5CF95F1EDEA0}" name="Valor" totalsRowFunction="sum" dataDxfId="9" totalsRowDxfId="8"/>
    <tableColumn id="6" xr3:uid="{2397FD5E-5035-4691-8612-5F0274171567}" name="Operação Bancária" dataDxfId="7" totalsRowDxfId="6"/>
    <tableColumn id="7" xr3:uid="{0180D7D7-F6E8-4664-A5F2-A4797AC97E74}" name="Status" dataDxfId="5" totalsRowDxfId="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A7A32B-F429-4694-A443-E8907274C098}" name="Tabela4" displayName="Tabela4" ref="C6:D20" totalsRowCount="1" headerRowDxfId="3">
  <autoFilter ref="C6:D19" xr:uid="{24A7A32B-F429-4694-A443-E8907274C098}"/>
  <tableColumns count="2">
    <tableColumn id="1" xr3:uid="{F3C11B72-328C-4876-BF3C-241C5561D1C6}" name="Data de Lançamento" dataDxfId="2"/>
    <tableColumn id="2" xr3:uid="{765E2E15-BA42-44DE-8FA1-26EB4FFD119B}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H46"/>
  <sheetViews>
    <sheetView showGridLines="0" showRowColHeaders="0" workbookViewId="0"/>
  </sheetViews>
  <sheetFormatPr defaultColWidth="20.140625" defaultRowHeight="15" x14ac:dyDescent="0.25"/>
  <cols>
    <col min="1" max="3" width="20.140625" style="2"/>
    <col min="4" max="4" width="33.7109375" style="2" customWidth="1"/>
    <col min="5" max="16384" width="20.140625" style="2"/>
  </cols>
  <sheetData>
    <row r="1" spans="1:8" x14ac:dyDescent="0.25">
      <c r="A1" s="2" t="s">
        <v>0</v>
      </c>
      <c r="B1" s="1" t="s">
        <v>72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 ht="30" customHeight="1" x14ac:dyDescent="0.25">
      <c r="A2" s="3">
        <v>45505</v>
      </c>
      <c r="B2" s="11">
        <f>MONTH(tbl_operations[[#This Row],[Data]])</f>
        <v>8</v>
      </c>
      <c r="C2" s="4" t="s">
        <v>7</v>
      </c>
      <c r="D2" s="4" t="s">
        <v>8</v>
      </c>
      <c r="E2" s="4" t="s">
        <v>9</v>
      </c>
      <c r="F2" s="5">
        <v>5000</v>
      </c>
      <c r="G2" s="4" t="s">
        <v>10</v>
      </c>
      <c r="H2" s="4" t="s">
        <v>11</v>
      </c>
    </row>
    <row r="3" spans="1:8" ht="30" customHeight="1" x14ac:dyDescent="0.25">
      <c r="A3" s="3">
        <v>45505</v>
      </c>
      <c r="B3" s="11">
        <f>MONTH(tbl_operations[[#This Row],[Data]])</f>
        <v>8</v>
      </c>
      <c r="C3" s="4" t="s">
        <v>12</v>
      </c>
      <c r="D3" s="4" t="s">
        <v>13</v>
      </c>
      <c r="E3" s="4" t="s">
        <v>14</v>
      </c>
      <c r="F3" s="5">
        <v>550</v>
      </c>
      <c r="G3" s="4" t="s">
        <v>15</v>
      </c>
      <c r="H3" s="4" t="s">
        <v>16</v>
      </c>
    </row>
    <row r="4" spans="1:8" ht="30" customHeight="1" x14ac:dyDescent="0.25">
      <c r="A4" s="3">
        <v>45507</v>
      </c>
      <c r="B4" s="11">
        <f>MONTH(tbl_operations[[#This Row],[Data]])</f>
        <v>8</v>
      </c>
      <c r="C4" s="4" t="s">
        <v>12</v>
      </c>
      <c r="D4" s="4" t="s">
        <v>17</v>
      </c>
      <c r="E4" s="4" t="s">
        <v>18</v>
      </c>
      <c r="F4" s="5">
        <v>300</v>
      </c>
      <c r="G4" s="4" t="s">
        <v>19</v>
      </c>
      <c r="H4" s="4" t="s">
        <v>20</v>
      </c>
    </row>
    <row r="5" spans="1:8" ht="30" customHeight="1" x14ac:dyDescent="0.25">
      <c r="A5" s="3">
        <v>45509</v>
      </c>
      <c r="B5" s="11">
        <f>MONTH(tbl_operations[[#This Row],[Data]])</f>
        <v>8</v>
      </c>
      <c r="C5" s="4" t="s">
        <v>12</v>
      </c>
      <c r="D5" s="4" t="s">
        <v>21</v>
      </c>
      <c r="E5" s="4" t="s">
        <v>22</v>
      </c>
      <c r="F5" s="5">
        <v>120</v>
      </c>
      <c r="G5" s="4" t="s">
        <v>19</v>
      </c>
      <c r="H5" s="4" t="s">
        <v>20</v>
      </c>
    </row>
    <row r="6" spans="1:8" ht="30" customHeight="1" x14ac:dyDescent="0.25">
      <c r="A6" s="3">
        <v>45511</v>
      </c>
      <c r="B6" s="11">
        <f>MONTH(tbl_operations[[#This Row],[Data]])</f>
        <v>8</v>
      </c>
      <c r="C6" s="4" t="s">
        <v>12</v>
      </c>
      <c r="D6" s="4" t="s">
        <v>23</v>
      </c>
      <c r="E6" s="4" t="s">
        <v>24</v>
      </c>
      <c r="F6" s="5">
        <v>250</v>
      </c>
      <c r="G6" s="4" t="s">
        <v>10</v>
      </c>
      <c r="H6" s="4" t="s">
        <v>20</v>
      </c>
    </row>
    <row r="7" spans="1:8" ht="30" customHeight="1" x14ac:dyDescent="0.25">
      <c r="A7" s="3">
        <v>45514</v>
      </c>
      <c r="B7" s="11">
        <f>MONTH(tbl_operations[[#This Row],[Data]])</f>
        <v>8</v>
      </c>
      <c r="C7" s="4" t="s">
        <v>12</v>
      </c>
      <c r="D7" s="4" t="s">
        <v>25</v>
      </c>
      <c r="E7" s="4" t="s">
        <v>26</v>
      </c>
      <c r="F7" s="5">
        <v>400</v>
      </c>
      <c r="G7" s="4" t="s">
        <v>15</v>
      </c>
      <c r="H7" s="4" t="s">
        <v>16</v>
      </c>
    </row>
    <row r="8" spans="1:8" ht="30" customHeight="1" x14ac:dyDescent="0.25">
      <c r="A8" s="3">
        <v>45516</v>
      </c>
      <c r="B8" s="11">
        <f>MONTH(tbl_operations[[#This Row],[Data]])</f>
        <v>8</v>
      </c>
      <c r="C8" s="4" t="s">
        <v>12</v>
      </c>
      <c r="D8" s="4" t="s">
        <v>27</v>
      </c>
      <c r="E8" s="4" t="s">
        <v>28</v>
      </c>
      <c r="F8" s="5">
        <v>600</v>
      </c>
      <c r="G8" s="4" t="s">
        <v>19</v>
      </c>
      <c r="H8" s="4" t="s">
        <v>16</v>
      </c>
    </row>
    <row r="9" spans="1:8" ht="30" customHeight="1" x14ac:dyDescent="0.25">
      <c r="A9" s="3">
        <v>45519</v>
      </c>
      <c r="B9" s="11">
        <f>MONTH(tbl_operations[[#This Row],[Data]])</f>
        <v>8</v>
      </c>
      <c r="C9" s="4" t="s">
        <v>7</v>
      </c>
      <c r="D9" s="4" t="s">
        <v>29</v>
      </c>
      <c r="E9" s="4" t="s">
        <v>30</v>
      </c>
      <c r="F9" s="5">
        <v>800</v>
      </c>
      <c r="G9" s="4" t="s">
        <v>10</v>
      </c>
      <c r="H9" s="4" t="s">
        <v>11</v>
      </c>
    </row>
    <row r="10" spans="1:8" ht="30" customHeight="1" x14ac:dyDescent="0.25">
      <c r="A10" s="3">
        <v>45519</v>
      </c>
      <c r="B10" s="11">
        <f>MONTH(tbl_operations[[#This Row],[Data]])</f>
        <v>8</v>
      </c>
      <c r="C10" s="4" t="s">
        <v>12</v>
      </c>
      <c r="D10" s="4" t="s">
        <v>31</v>
      </c>
      <c r="E10" s="4" t="s">
        <v>32</v>
      </c>
      <c r="F10" s="5">
        <v>150</v>
      </c>
      <c r="G10" s="4" t="s">
        <v>10</v>
      </c>
      <c r="H10" s="4" t="s">
        <v>20</v>
      </c>
    </row>
    <row r="11" spans="1:8" ht="30" customHeight="1" x14ac:dyDescent="0.25">
      <c r="A11" s="3">
        <v>45522</v>
      </c>
      <c r="B11" s="11">
        <f>MONTH(tbl_operations[[#This Row],[Data]])</f>
        <v>8</v>
      </c>
      <c r="C11" s="4" t="s">
        <v>12</v>
      </c>
      <c r="D11" s="4" t="s">
        <v>33</v>
      </c>
      <c r="E11" s="4" t="s">
        <v>34</v>
      </c>
      <c r="F11" s="5">
        <v>1200</v>
      </c>
      <c r="G11" s="4" t="s">
        <v>19</v>
      </c>
      <c r="H11" s="4" t="s">
        <v>16</v>
      </c>
    </row>
    <row r="12" spans="1:8" ht="30" customHeight="1" x14ac:dyDescent="0.25">
      <c r="A12" s="3">
        <v>45524</v>
      </c>
      <c r="B12" s="11">
        <f>MONTH(tbl_operations[[#This Row],[Data]])</f>
        <v>8</v>
      </c>
      <c r="C12" s="4" t="s">
        <v>12</v>
      </c>
      <c r="D12" s="4" t="s">
        <v>35</v>
      </c>
      <c r="E12" s="4" t="s">
        <v>36</v>
      </c>
      <c r="F12" s="5">
        <v>450</v>
      </c>
      <c r="G12" s="4" t="s">
        <v>15</v>
      </c>
      <c r="H12" s="4" t="s">
        <v>20</v>
      </c>
    </row>
    <row r="13" spans="1:8" ht="30" customHeight="1" x14ac:dyDescent="0.25">
      <c r="A13" s="3">
        <v>45526</v>
      </c>
      <c r="B13" s="11">
        <f>MONTH(tbl_operations[[#This Row],[Data]])</f>
        <v>8</v>
      </c>
      <c r="C13" s="4" t="s">
        <v>12</v>
      </c>
      <c r="D13" s="4" t="s">
        <v>37</v>
      </c>
      <c r="E13" s="4" t="s">
        <v>38</v>
      </c>
      <c r="F13" s="5">
        <v>180</v>
      </c>
      <c r="G13" s="4" t="s">
        <v>10</v>
      </c>
      <c r="H13" s="4" t="s">
        <v>16</v>
      </c>
    </row>
    <row r="14" spans="1:8" ht="30" customHeight="1" x14ac:dyDescent="0.25">
      <c r="A14" s="3">
        <v>45528</v>
      </c>
      <c r="B14" s="11">
        <f>MONTH(tbl_operations[[#This Row],[Data]])</f>
        <v>8</v>
      </c>
      <c r="C14" s="4" t="s">
        <v>12</v>
      </c>
      <c r="D14" s="4" t="s">
        <v>39</v>
      </c>
      <c r="E14" s="4" t="s">
        <v>40</v>
      </c>
      <c r="F14" s="5">
        <v>80</v>
      </c>
      <c r="G14" s="4" t="s">
        <v>15</v>
      </c>
      <c r="H14" s="4" t="s">
        <v>20</v>
      </c>
    </row>
    <row r="15" spans="1:8" ht="30" customHeight="1" x14ac:dyDescent="0.25">
      <c r="A15" s="3">
        <v>45532</v>
      </c>
      <c r="B15" s="11">
        <f>MONTH(tbl_operations[[#This Row],[Data]])</f>
        <v>8</v>
      </c>
      <c r="C15" s="4" t="s">
        <v>12</v>
      </c>
      <c r="D15" s="4" t="s">
        <v>41</v>
      </c>
      <c r="E15" s="4" t="s">
        <v>42</v>
      </c>
      <c r="F15" s="5">
        <v>200</v>
      </c>
      <c r="G15" s="4" t="s">
        <v>15</v>
      </c>
      <c r="H15" s="4" t="s">
        <v>20</v>
      </c>
    </row>
    <row r="16" spans="1:8" ht="30" customHeight="1" x14ac:dyDescent="0.25">
      <c r="A16" s="3">
        <v>45534</v>
      </c>
      <c r="B16" s="11">
        <f>MONTH(tbl_operations[[#This Row],[Data]])</f>
        <v>8</v>
      </c>
      <c r="C16" s="4" t="s">
        <v>12</v>
      </c>
      <c r="D16" s="4" t="s">
        <v>43</v>
      </c>
      <c r="E16" s="4" t="s">
        <v>44</v>
      </c>
      <c r="F16" s="5">
        <v>750</v>
      </c>
      <c r="G16" s="4" t="s">
        <v>10</v>
      </c>
      <c r="H16" s="4" t="s">
        <v>16</v>
      </c>
    </row>
    <row r="17" spans="1:8" ht="30" customHeight="1" x14ac:dyDescent="0.25">
      <c r="A17" s="3">
        <v>45535</v>
      </c>
      <c r="B17" s="11">
        <f>MONTH(tbl_operations[[#This Row],[Data]])</f>
        <v>8</v>
      </c>
      <c r="C17" s="4" t="s">
        <v>12</v>
      </c>
      <c r="D17" s="4" t="s">
        <v>45</v>
      </c>
      <c r="E17" s="4" t="s">
        <v>46</v>
      </c>
      <c r="F17" s="5">
        <v>350</v>
      </c>
      <c r="G17" s="4" t="s">
        <v>19</v>
      </c>
      <c r="H17" s="4" t="s">
        <v>20</v>
      </c>
    </row>
    <row r="18" spans="1:8" ht="30" customHeight="1" x14ac:dyDescent="0.25">
      <c r="A18" s="3">
        <v>45536</v>
      </c>
      <c r="B18" s="11">
        <f>MONTH(tbl_operations[[#This Row],[Data]])</f>
        <v>9</v>
      </c>
      <c r="C18" s="4" t="s">
        <v>7</v>
      </c>
      <c r="D18" s="4" t="s">
        <v>8</v>
      </c>
      <c r="E18" s="4" t="s">
        <v>9</v>
      </c>
      <c r="F18" s="5">
        <v>5000</v>
      </c>
      <c r="G18" s="4" t="s">
        <v>10</v>
      </c>
      <c r="H18" s="4" t="s">
        <v>11</v>
      </c>
    </row>
    <row r="19" spans="1:8" ht="30" customHeight="1" x14ac:dyDescent="0.25">
      <c r="A19" s="3">
        <v>45537</v>
      </c>
      <c r="B19" s="11">
        <f>MONTH(tbl_operations[[#This Row],[Data]])</f>
        <v>9</v>
      </c>
      <c r="C19" s="4" t="s">
        <v>12</v>
      </c>
      <c r="D19" s="4" t="s">
        <v>13</v>
      </c>
      <c r="E19" s="6" t="s">
        <v>14</v>
      </c>
      <c r="F19" s="5">
        <v>450</v>
      </c>
      <c r="G19" s="4" t="s">
        <v>15</v>
      </c>
      <c r="H19" s="4" t="s">
        <v>16</v>
      </c>
    </row>
    <row r="20" spans="1:8" ht="30" customHeight="1" x14ac:dyDescent="0.25">
      <c r="A20" s="3">
        <v>45540</v>
      </c>
      <c r="B20" s="11">
        <f>MONTH(tbl_operations[[#This Row],[Data]])</f>
        <v>9</v>
      </c>
      <c r="C20" s="4" t="s">
        <v>12</v>
      </c>
      <c r="D20" s="4" t="s">
        <v>17</v>
      </c>
      <c r="E20" s="6" t="s">
        <v>18</v>
      </c>
      <c r="F20" s="5">
        <v>300</v>
      </c>
      <c r="G20" s="4" t="s">
        <v>15</v>
      </c>
      <c r="H20" s="4" t="s">
        <v>20</v>
      </c>
    </row>
    <row r="21" spans="1:8" ht="30" customHeight="1" x14ac:dyDescent="0.25">
      <c r="A21" s="3">
        <v>45543</v>
      </c>
      <c r="B21" s="11">
        <f>MONTH(tbl_operations[[#This Row],[Data]])</f>
        <v>9</v>
      </c>
      <c r="C21" s="4" t="s">
        <v>12</v>
      </c>
      <c r="D21" s="4" t="s">
        <v>21</v>
      </c>
      <c r="E21" s="6" t="s">
        <v>47</v>
      </c>
      <c r="F21" s="5">
        <v>200</v>
      </c>
      <c r="G21" s="4" t="s">
        <v>10</v>
      </c>
      <c r="H21" s="4" t="s">
        <v>20</v>
      </c>
    </row>
    <row r="22" spans="1:8" ht="30" customHeight="1" x14ac:dyDescent="0.25">
      <c r="A22" s="3">
        <v>45546</v>
      </c>
      <c r="B22" s="11">
        <f>MONTH(tbl_operations[[#This Row],[Data]])</f>
        <v>9</v>
      </c>
      <c r="C22" s="4" t="s">
        <v>12</v>
      </c>
      <c r="D22" s="4" t="s">
        <v>23</v>
      </c>
      <c r="E22" s="6" t="s">
        <v>48</v>
      </c>
      <c r="F22" s="5">
        <v>600</v>
      </c>
      <c r="G22" s="4" t="s">
        <v>15</v>
      </c>
      <c r="H22" s="4" t="s">
        <v>16</v>
      </c>
    </row>
    <row r="23" spans="1:8" ht="30" customHeight="1" x14ac:dyDescent="0.25">
      <c r="A23" s="3">
        <v>45549</v>
      </c>
      <c r="B23" s="11">
        <f>MONTH(tbl_operations[[#This Row],[Data]])</f>
        <v>9</v>
      </c>
      <c r="C23" s="4" t="s">
        <v>12</v>
      </c>
      <c r="D23" s="4" t="s">
        <v>25</v>
      </c>
      <c r="E23" s="6" t="s">
        <v>26</v>
      </c>
      <c r="F23" s="5">
        <v>350</v>
      </c>
      <c r="G23" s="4" t="s">
        <v>10</v>
      </c>
      <c r="H23" s="4" t="s">
        <v>20</v>
      </c>
    </row>
    <row r="24" spans="1:8" ht="30" customHeight="1" x14ac:dyDescent="0.25">
      <c r="A24" s="3">
        <v>45552</v>
      </c>
      <c r="B24" s="11">
        <f>MONTH(tbl_operations[[#This Row],[Data]])</f>
        <v>9</v>
      </c>
      <c r="C24" s="4" t="s">
        <v>12</v>
      </c>
      <c r="D24" s="4" t="s">
        <v>27</v>
      </c>
      <c r="E24" s="6" t="s">
        <v>49</v>
      </c>
      <c r="F24" s="5">
        <v>500</v>
      </c>
      <c r="G24" s="4" t="s">
        <v>19</v>
      </c>
      <c r="H24" s="4" t="s">
        <v>16</v>
      </c>
    </row>
    <row r="25" spans="1:8" ht="30" customHeight="1" x14ac:dyDescent="0.25">
      <c r="A25" s="3">
        <v>45555</v>
      </c>
      <c r="B25" s="11">
        <f>MONTH(tbl_operations[[#This Row],[Data]])</f>
        <v>9</v>
      </c>
      <c r="C25" s="4" t="s">
        <v>7</v>
      </c>
      <c r="D25" s="4" t="s">
        <v>50</v>
      </c>
      <c r="E25" s="4" t="s">
        <v>51</v>
      </c>
      <c r="F25" s="5">
        <v>1200</v>
      </c>
      <c r="G25" s="4" t="s">
        <v>10</v>
      </c>
      <c r="H25" s="4" t="s">
        <v>11</v>
      </c>
    </row>
    <row r="26" spans="1:8" ht="30" customHeight="1" x14ac:dyDescent="0.25">
      <c r="A26" s="3">
        <v>45555</v>
      </c>
      <c r="B26" s="11">
        <f>MONTH(tbl_operations[[#This Row],[Data]])</f>
        <v>9</v>
      </c>
      <c r="C26" s="4" t="s">
        <v>12</v>
      </c>
      <c r="D26" s="4" t="s">
        <v>31</v>
      </c>
      <c r="E26" s="6" t="s">
        <v>52</v>
      </c>
      <c r="F26" s="5">
        <v>800</v>
      </c>
      <c r="G26" s="4" t="s">
        <v>10</v>
      </c>
      <c r="H26" s="4" t="s">
        <v>20</v>
      </c>
    </row>
    <row r="27" spans="1:8" ht="30" customHeight="1" x14ac:dyDescent="0.25">
      <c r="A27" s="3">
        <v>45558</v>
      </c>
      <c r="B27" s="11">
        <f>MONTH(tbl_operations[[#This Row],[Data]])</f>
        <v>9</v>
      </c>
      <c r="C27" s="4" t="s">
        <v>12</v>
      </c>
      <c r="D27" s="4" t="s">
        <v>33</v>
      </c>
      <c r="E27" s="6" t="s">
        <v>53</v>
      </c>
      <c r="F27" s="5">
        <v>1500</v>
      </c>
      <c r="G27" s="4" t="s">
        <v>19</v>
      </c>
      <c r="H27" s="4" t="s">
        <v>16</v>
      </c>
    </row>
    <row r="28" spans="1:8" ht="30" customHeight="1" x14ac:dyDescent="0.25">
      <c r="A28" s="3">
        <v>45561</v>
      </c>
      <c r="B28" s="11">
        <f>MONTH(tbl_operations[[#This Row],[Data]])</f>
        <v>9</v>
      </c>
      <c r="C28" s="4" t="s">
        <v>12</v>
      </c>
      <c r="D28" s="4" t="s">
        <v>54</v>
      </c>
      <c r="E28" s="6" t="s">
        <v>55</v>
      </c>
      <c r="F28" s="5">
        <v>250</v>
      </c>
      <c r="G28" s="4" t="s">
        <v>15</v>
      </c>
      <c r="H28" s="4" t="s">
        <v>20</v>
      </c>
    </row>
    <row r="29" spans="1:8" ht="30" customHeight="1" x14ac:dyDescent="0.25">
      <c r="A29" s="3">
        <v>45564</v>
      </c>
      <c r="B29" s="11">
        <f>MONTH(tbl_operations[[#This Row],[Data]])</f>
        <v>9</v>
      </c>
      <c r="C29" s="4" t="s">
        <v>12</v>
      </c>
      <c r="D29" s="4" t="s">
        <v>37</v>
      </c>
      <c r="E29" s="6" t="s">
        <v>56</v>
      </c>
      <c r="F29" s="5">
        <v>400</v>
      </c>
      <c r="G29" s="4" t="s">
        <v>19</v>
      </c>
      <c r="H29" s="4" t="s">
        <v>16</v>
      </c>
    </row>
    <row r="30" spans="1:8" ht="30" customHeight="1" x14ac:dyDescent="0.25">
      <c r="A30" s="3">
        <v>45566</v>
      </c>
      <c r="B30" s="11">
        <f>MONTH(tbl_operations[[#This Row],[Data]])</f>
        <v>10</v>
      </c>
      <c r="C30" s="4" t="s">
        <v>7</v>
      </c>
      <c r="D30" s="4" t="s">
        <v>8</v>
      </c>
      <c r="E30" s="4" t="s">
        <v>9</v>
      </c>
      <c r="F30" s="5">
        <v>5000</v>
      </c>
      <c r="G30" s="4" t="s">
        <v>10</v>
      </c>
      <c r="H30" s="4" t="s">
        <v>11</v>
      </c>
    </row>
    <row r="31" spans="1:8" ht="30" customHeight="1" x14ac:dyDescent="0.25">
      <c r="A31" s="3">
        <v>45566</v>
      </c>
      <c r="B31" s="11">
        <f>MONTH(tbl_operations[[#This Row],[Data]])</f>
        <v>10</v>
      </c>
      <c r="C31" s="4" t="s">
        <v>12</v>
      </c>
      <c r="D31" s="4" t="s">
        <v>13</v>
      </c>
      <c r="E31" s="4" t="s">
        <v>14</v>
      </c>
      <c r="F31" s="5">
        <v>600</v>
      </c>
      <c r="G31" s="4" t="s">
        <v>15</v>
      </c>
      <c r="H31" s="4" t="s">
        <v>16</v>
      </c>
    </row>
    <row r="32" spans="1:8" ht="30" customHeight="1" x14ac:dyDescent="0.25">
      <c r="A32" s="3">
        <v>45568</v>
      </c>
      <c r="B32" s="11">
        <f>MONTH(tbl_operations[[#This Row],[Data]])</f>
        <v>10</v>
      </c>
      <c r="C32" s="4" t="s">
        <v>12</v>
      </c>
      <c r="D32" s="4" t="s">
        <v>17</v>
      </c>
      <c r="E32" s="4" t="s">
        <v>57</v>
      </c>
      <c r="F32" s="5">
        <v>200</v>
      </c>
      <c r="G32" s="4" t="s">
        <v>19</v>
      </c>
      <c r="H32" s="4" t="s">
        <v>20</v>
      </c>
    </row>
    <row r="33" spans="1:8" ht="30" customHeight="1" x14ac:dyDescent="0.25">
      <c r="A33" s="3">
        <v>45570</v>
      </c>
      <c r="B33" s="11">
        <f>MONTH(tbl_operations[[#This Row],[Data]])</f>
        <v>10</v>
      </c>
      <c r="C33" s="4" t="s">
        <v>12</v>
      </c>
      <c r="D33" s="4" t="s">
        <v>21</v>
      </c>
      <c r="E33" s="4" t="s">
        <v>58</v>
      </c>
      <c r="F33" s="5">
        <v>180</v>
      </c>
      <c r="G33" s="4" t="s">
        <v>10</v>
      </c>
      <c r="H33" s="4" t="s">
        <v>20</v>
      </c>
    </row>
    <row r="34" spans="1:8" ht="30" customHeight="1" x14ac:dyDescent="0.25">
      <c r="A34" s="3">
        <v>45573</v>
      </c>
      <c r="B34" s="11">
        <f>MONTH(tbl_operations[[#This Row],[Data]])</f>
        <v>10</v>
      </c>
      <c r="C34" s="4" t="s">
        <v>12</v>
      </c>
      <c r="D34" s="4" t="s">
        <v>23</v>
      </c>
      <c r="E34" s="4" t="s">
        <v>59</v>
      </c>
      <c r="F34" s="5">
        <v>120</v>
      </c>
      <c r="G34" s="4" t="s">
        <v>15</v>
      </c>
      <c r="H34" s="4" t="s">
        <v>16</v>
      </c>
    </row>
    <row r="35" spans="1:8" ht="30" customHeight="1" x14ac:dyDescent="0.25">
      <c r="A35" s="3">
        <v>45575</v>
      </c>
      <c r="B35" s="11">
        <f>MONTH(tbl_operations[[#This Row],[Data]])</f>
        <v>10</v>
      </c>
      <c r="C35" s="4" t="s">
        <v>12</v>
      </c>
      <c r="D35" s="4" t="s">
        <v>25</v>
      </c>
      <c r="E35" s="4" t="s">
        <v>60</v>
      </c>
      <c r="F35" s="5">
        <v>350</v>
      </c>
      <c r="G35" s="4" t="s">
        <v>19</v>
      </c>
      <c r="H35" s="4" t="s">
        <v>16</v>
      </c>
    </row>
    <row r="36" spans="1:8" ht="30" customHeight="1" x14ac:dyDescent="0.25">
      <c r="A36" s="3">
        <v>45578</v>
      </c>
      <c r="B36" s="11">
        <f>MONTH(tbl_operations[[#This Row],[Data]])</f>
        <v>10</v>
      </c>
      <c r="C36" s="4" t="s">
        <v>12</v>
      </c>
      <c r="D36" s="4" t="s">
        <v>27</v>
      </c>
      <c r="E36" s="4" t="s">
        <v>61</v>
      </c>
      <c r="F36" s="5">
        <v>400</v>
      </c>
      <c r="G36" s="4" t="s">
        <v>10</v>
      </c>
      <c r="H36" s="4" t="s">
        <v>20</v>
      </c>
    </row>
    <row r="37" spans="1:8" ht="30" customHeight="1" x14ac:dyDescent="0.25">
      <c r="A37" s="3">
        <v>45580</v>
      </c>
      <c r="B37" s="11">
        <f>MONTH(tbl_operations[[#This Row],[Data]])</f>
        <v>10</v>
      </c>
      <c r="C37" s="4" t="s">
        <v>12</v>
      </c>
      <c r="D37" s="4" t="s">
        <v>31</v>
      </c>
      <c r="E37" s="4" t="s">
        <v>62</v>
      </c>
      <c r="F37" s="5">
        <v>450</v>
      </c>
      <c r="G37" s="4" t="s">
        <v>15</v>
      </c>
      <c r="H37" s="4" t="s">
        <v>20</v>
      </c>
    </row>
    <row r="38" spans="1:8" ht="30" customHeight="1" x14ac:dyDescent="0.25">
      <c r="A38" s="3">
        <v>45583</v>
      </c>
      <c r="B38" s="11">
        <f>MONTH(tbl_operations[[#This Row],[Data]])</f>
        <v>10</v>
      </c>
      <c r="C38" s="4" t="s">
        <v>7</v>
      </c>
      <c r="D38" s="4" t="s">
        <v>63</v>
      </c>
      <c r="E38" s="4" t="s">
        <v>64</v>
      </c>
      <c r="F38" s="5">
        <v>1500</v>
      </c>
      <c r="G38" s="4" t="s">
        <v>10</v>
      </c>
      <c r="H38" s="4" t="s">
        <v>11</v>
      </c>
    </row>
    <row r="39" spans="1:8" ht="30" customHeight="1" x14ac:dyDescent="0.25">
      <c r="A39" s="3">
        <v>45583</v>
      </c>
      <c r="B39" s="11">
        <f>MONTH(tbl_operations[[#This Row],[Data]])</f>
        <v>10</v>
      </c>
      <c r="C39" s="4" t="s">
        <v>12</v>
      </c>
      <c r="D39" s="4" t="s">
        <v>33</v>
      </c>
      <c r="E39" s="4" t="s">
        <v>65</v>
      </c>
      <c r="F39" s="5">
        <v>300</v>
      </c>
      <c r="G39" s="4" t="s">
        <v>19</v>
      </c>
      <c r="H39" s="4" t="s">
        <v>16</v>
      </c>
    </row>
    <row r="40" spans="1:8" ht="30" customHeight="1" x14ac:dyDescent="0.25">
      <c r="A40" s="3">
        <v>45585</v>
      </c>
      <c r="B40" s="11">
        <f>MONTH(tbl_operations[[#This Row],[Data]])</f>
        <v>10</v>
      </c>
      <c r="C40" s="4" t="s">
        <v>12</v>
      </c>
      <c r="D40" s="4" t="s">
        <v>35</v>
      </c>
      <c r="E40" s="4" t="s">
        <v>66</v>
      </c>
      <c r="F40" s="5">
        <v>800</v>
      </c>
      <c r="G40" s="4" t="s">
        <v>10</v>
      </c>
      <c r="H40" s="4" t="s">
        <v>20</v>
      </c>
    </row>
    <row r="41" spans="1:8" ht="30" customHeight="1" x14ac:dyDescent="0.25">
      <c r="A41" s="3">
        <v>45587</v>
      </c>
      <c r="B41" s="11">
        <f>MONTH(tbl_operations[[#This Row],[Data]])</f>
        <v>10</v>
      </c>
      <c r="C41" s="4" t="s">
        <v>12</v>
      </c>
      <c r="D41" s="4" t="s">
        <v>37</v>
      </c>
      <c r="E41" s="4" t="s">
        <v>67</v>
      </c>
      <c r="F41" s="5">
        <v>250</v>
      </c>
      <c r="G41" s="4" t="s">
        <v>19</v>
      </c>
      <c r="H41" s="4" t="s">
        <v>16</v>
      </c>
    </row>
    <row r="42" spans="1:8" ht="30" customHeight="1" x14ac:dyDescent="0.25">
      <c r="A42" s="3">
        <v>45589</v>
      </c>
      <c r="B42" s="11">
        <f>MONTH(tbl_operations[[#This Row],[Data]])</f>
        <v>10</v>
      </c>
      <c r="C42" s="4" t="s">
        <v>12</v>
      </c>
      <c r="D42" s="4" t="s">
        <v>41</v>
      </c>
      <c r="E42" s="4" t="s">
        <v>68</v>
      </c>
      <c r="F42" s="5">
        <v>150</v>
      </c>
      <c r="G42" s="4" t="s">
        <v>15</v>
      </c>
      <c r="H42" s="4" t="s">
        <v>20</v>
      </c>
    </row>
    <row r="43" spans="1:8" ht="30" customHeight="1" x14ac:dyDescent="0.25">
      <c r="A43" s="3">
        <v>45591</v>
      </c>
      <c r="B43" s="11">
        <f>MONTH(tbl_operations[[#This Row],[Data]])</f>
        <v>10</v>
      </c>
      <c r="C43" s="4" t="s">
        <v>12</v>
      </c>
      <c r="D43" s="4" t="s">
        <v>39</v>
      </c>
      <c r="E43" s="4" t="s">
        <v>69</v>
      </c>
      <c r="F43" s="5">
        <v>250</v>
      </c>
      <c r="G43" s="4" t="s">
        <v>10</v>
      </c>
      <c r="H43" s="4" t="s">
        <v>16</v>
      </c>
    </row>
    <row r="44" spans="1:8" ht="30" customHeight="1" x14ac:dyDescent="0.25">
      <c r="A44" s="3">
        <v>45595</v>
      </c>
      <c r="B44" s="11">
        <f>MONTH(tbl_operations[[#This Row],[Data]])</f>
        <v>10</v>
      </c>
      <c r="C44" s="4" t="s">
        <v>12</v>
      </c>
      <c r="D44" s="4" t="s">
        <v>45</v>
      </c>
      <c r="E44" s="4" t="s">
        <v>70</v>
      </c>
      <c r="F44" s="5">
        <v>220</v>
      </c>
      <c r="G44" s="4" t="s">
        <v>10</v>
      </c>
      <c r="H44" s="4" t="s">
        <v>16</v>
      </c>
    </row>
    <row r="45" spans="1:8" ht="30" customHeight="1" x14ac:dyDescent="0.25">
      <c r="A45" s="3">
        <v>45596</v>
      </c>
      <c r="B45" s="11">
        <f>MONTH(tbl_operations[[#This Row],[Data]])</f>
        <v>10</v>
      </c>
      <c r="C45" s="4" t="s">
        <v>12</v>
      </c>
      <c r="D45" s="4" t="s">
        <v>43</v>
      </c>
      <c r="E45" s="4" t="s">
        <v>71</v>
      </c>
      <c r="F45" s="5">
        <v>500</v>
      </c>
      <c r="G45" s="4" t="s">
        <v>19</v>
      </c>
      <c r="H45" s="4" t="s">
        <v>16</v>
      </c>
    </row>
    <row r="46" spans="1:8" x14ac:dyDescent="0.25">
      <c r="A46" s="7"/>
      <c r="B46" s="7"/>
      <c r="F46" s="8">
        <f>SUBTOTAL(109,tbl_operations[Valor])</f>
        <v>34200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2D20-BC7D-42F2-828F-49A17365BC2B}">
  <sheetPr>
    <tabColor rgb="FF002060"/>
  </sheetPr>
  <dimension ref="C4:G22"/>
  <sheetViews>
    <sheetView showGridLines="0" showRowColHeaders="0" zoomScale="70" zoomScaleNormal="70" workbookViewId="0">
      <selection activeCell="C6" sqref="C6"/>
    </sheetView>
  </sheetViews>
  <sheetFormatPr defaultRowHeight="15" x14ac:dyDescent="0.25"/>
  <cols>
    <col min="3" max="3" width="20.85546875" bestFit="1" customWidth="1"/>
    <col min="4" max="4" width="13.85546875" bestFit="1" customWidth="1"/>
    <col min="6" max="6" width="18.28515625" bestFit="1" customWidth="1"/>
    <col min="7" max="7" width="13.85546875" bestFit="1" customWidth="1"/>
    <col min="9" max="9" width="20.85546875" bestFit="1" customWidth="1"/>
  </cols>
  <sheetData>
    <row r="4" spans="3:7" x14ac:dyDescent="0.25">
      <c r="C4" s="12" t="s">
        <v>1</v>
      </c>
      <c r="D4" t="s">
        <v>12</v>
      </c>
      <c r="F4" s="12" t="s">
        <v>1</v>
      </c>
      <c r="G4" t="s">
        <v>7</v>
      </c>
    </row>
    <row r="6" spans="3:7" x14ac:dyDescent="0.25">
      <c r="C6" s="12" t="s">
        <v>73</v>
      </c>
      <c r="D6" t="s">
        <v>75</v>
      </c>
      <c r="F6" s="12" t="s">
        <v>73</v>
      </c>
      <c r="G6" t="s">
        <v>75</v>
      </c>
    </row>
    <row r="7" spans="3:7" x14ac:dyDescent="0.25">
      <c r="C7" s="13" t="s">
        <v>13</v>
      </c>
      <c r="D7" s="14">
        <v>1600</v>
      </c>
      <c r="F7" s="13" t="s">
        <v>50</v>
      </c>
      <c r="G7" s="14">
        <v>1200</v>
      </c>
    </row>
    <row r="8" spans="3:7" x14ac:dyDescent="0.25">
      <c r="C8" s="13" t="s">
        <v>39</v>
      </c>
      <c r="D8" s="14">
        <v>330</v>
      </c>
      <c r="F8" s="13" t="s">
        <v>29</v>
      </c>
      <c r="G8" s="14">
        <v>800</v>
      </c>
    </row>
    <row r="9" spans="3:7" x14ac:dyDescent="0.25">
      <c r="C9" s="13" t="s">
        <v>25</v>
      </c>
      <c r="D9" s="14">
        <v>1100</v>
      </c>
      <c r="F9" s="13" t="s">
        <v>8</v>
      </c>
      <c r="G9" s="14">
        <v>15000</v>
      </c>
    </row>
    <row r="10" spans="3:7" x14ac:dyDescent="0.25">
      <c r="C10" s="13" t="s">
        <v>33</v>
      </c>
      <c r="D10" s="14">
        <v>3000</v>
      </c>
      <c r="F10" s="13" t="s">
        <v>63</v>
      </c>
      <c r="G10" s="14">
        <v>1500</v>
      </c>
    </row>
    <row r="11" spans="3:7" x14ac:dyDescent="0.25">
      <c r="C11" s="13" t="s">
        <v>45</v>
      </c>
      <c r="D11" s="14">
        <v>570</v>
      </c>
      <c r="F11" s="13" t="s">
        <v>74</v>
      </c>
      <c r="G11" s="14">
        <v>18500</v>
      </c>
    </row>
    <row r="12" spans="3:7" x14ac:dyDescent="0.25">
      <c r="C12" s="13" t="s">
        <v>21</v>
      </c>
      <c r="D12" s="14">
        <v>500</v>
      </c>
    </row>
    <row r="13" spans="3:7" x14ac:dyDescent="0.25">
      <c r="C13" s="13" t="s">
        <v>41</v>
      </c>
      <c r="D13" s="14">
        <v>350</v>
      </c>
    </row>
    <row r="14" spans="3:7" x14ac:dyDescent="0.25">
      <c r="C14" s="13" t="s">
        <v>37</v>
      </c>
      <c r="D14" s="14">
        <v>830</v>
      </c>
    </row>
    <row r="15" spans="3:7" x14ac:dyDescent="0.25">
      <c r="C15" s="13" t="s">
        <v>23</v>
      </c>
      <c r="D15" s="14">
        <v>970</v>
      </c>
    </row>
    <row r="16" spans="3:7" x14ac:dyDescent="0.25">
      <c r="C16" s="13" t="s">
        <v>31</v>
      </c>
      <c r="D16" s="14">
        <v>1400</v>
      </c>
    </row>
    <row r="17" spans="3:4" x14ac:dyDescent="0.25">
      <c r="C17" s="13" t="s">
        <v>17</v>
      </c>
      <c r="D17" s="14">
        <v>800</v>
      </c>
    </row>
    <row r="18" spans="3:4" x14ac:dyDescent="0.25">
      <c r="C18" s="13" t="s">
        <v>54</v>
      </c>
      <c r="D18" s="14">
        <v>250</v>
      </c>
    </row>
    <row r="19" spans="3:4" x14ac:dyDescent="0.25">
      <c r="C19" s="13" t="s">
        <v>35</v>
      </c>
      <c r="D19" s="14">
        <v>1250</v>
      </c>
    </row>
    <row r="20" spans="3:4" x14ac:dyDescent="0.25">
      <c r="C20" s="13" t="s">
        <v>27</v>
      </c>
      <c r="D20" s="14">
        <v>1500</v>
      </c>
    </row>
    <row r="21" spans="3:4" x14ac:dyDescent="0.25">
      <c r="C21" s="13" t="s">
        <v>43</v>
      </c>
      <c r="D21" s="14">
        <v>1250</v>
      </c>
    </row>
    <row r="22" spans="3:4" x14ac:dyDescent="0.25">
      <c r="C22" s="13" t="s">
        <v>74</v>
      </c>
      <c r="D22" s="14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242A-903C-4F09-BA92-76F3AB54AB9D}">
  <sheetPr>
    <tabColor rgb="FF002060"/>
  </sheetPr>
  <dimension ref="C1:D31"/>
  <sheetViews>
    <sheetView workbookViewId="0">
      <selection activeCell="D3" sqref="D3"/>
    </sheetView>
  </sheetViews>
  <sheetFormatPr defaultRowHeight="15" x14ac:dyDescent="0.25"/>
  <cols>
    <col min="3" max="4" width="26.140625" customWidth="1"/>
    <col min="5" max="5" width="22.28515625" customWidth="1"/>
  </cols>
  <sheetData>
    <row r="1" spans="3:4" s="9" customFormat="1" x14ac:dyDescent="0.25"/>
    <row r="3" spans="3:4" x14ac:dyDescent="0.25">
      <c r="C3" s="17" t="s">
        <v>78</v>
      </c>
      <c r="D3" s="14">
        <f>SUM(Tabela4[Depósito Reservado])</f>
        <v>6267</v>
      </c>
    </row>
    <row r="4" spans="3:4" x14ac:dyDescent="0.25">
      <c r="C4" s="17" t="s">
        <v>79</v>
      </c>
      <c r="D4" s="14">
        <v>20000</v>
      </c>
    </row>
    <row r="6" spans="3:4" x14ac:dyDescent="0.25">
      <c r="C6" s="15" t="s">
        <v>76</v>
      </c>
      <c r="D6" s="15" t="s">
        <v>77</v>
      </c>
    </row>
    <row r="7" spans="3:4" x14ac:dyDescent="0.25">
      <c r="C7" s="16">
        <v>45603</v>
      </c>
      <c r="D7" s="14">
        <v>500</v>
      </c>
    </row>
    <row r="8" spans="3:4" x14ac:dyDescent="0.25">
      <c r="C8" s="16">
        <v>45604</v>
      </c>
      <c r="D8" s="14">
        <v>921</v>
      </c>
    </row>
    <row r="9" spans="3:4" x14ac:dyDescent="0.25">
      <c r="C9" s="16">
        <v>45605</v>
      </c>
      <c r="D9" s="14">
        <v>388</v>
      </c>
    </row>
    <row r="10" spans="3:4" x14ac:dyDescent="0.25">
      <c r="C10" s="16">
        <v>45606</v>
      </c>
      <c r="D10" s="14">
        <v>97</v>
      </c>
    </row>
    <row r="11" spans="3:4" x14ac:dyDescent="0.25">
      <c r="C11" s="16">
        <v>45607</v>
      </c>
      <c r="D11" s="14">
        <v>147</v>
      </c>
    </row>
    <row r="12" spans="3:4" x14ac:dyDescent="0.25">
      <c r="C12" s="16">
        <v>45608</v>
      </c>
      <c r="D12" s="14">
        <v>454</v>
      </c>
    </row>
    <row r="13" spans="3:4" x14ac:dyDescent="0.25">
      <c r="C13" s="16">
        <v>45609</v>
      </c>
      <c r="D13" s="14">
        <v>915</v>
      </c>
    </row>
    <row r="14" spans="3:4" x14ac:dyDescent="0.25">
      <c r="C14" s="16">
        <v>45610</v>
      </c>
      <c r="D14" s="14">
        <v>452</v>
      </c>
    </row>
    <row r="15" spans="3:4" x14ac:dyDescent="0.25">
      <c r="C15" s="16">
        <v>45611</v>
      </c>
      <c r="D15" s="14">
        <v>884</v>
      </c>
    </row>
    <row r="16" spans="3:4" x14ac:dyDescent="0.25">
      <c r="C16" s="16">
        <v>45612</v>
      </c>
      <c r="D16" s="14">
        <v>912</v>
      </c>
    </row>
    <row r="17" spans="3:4" x14ac:dyDescent="0.25">
      <c r="C17" s="16">
        <v>45613</v>
      </c>
      <c r="D17" s="14">
        <v>29</v>
      </c>
    </row>
    <row r="18" spans="3:4" x14ac:dyDescent="0.25">
      <c r="C18" s="16">
        <v>45614</v>
      </c>
      <c r="D18" s="14">
        <v>381</v>
      </c>
    </row>
    <row r="19" spans="3:4" x14ac:dyDescent="0.25">
      <c r="C19" s="16">
        <v>45615</v>
      </c>
      <c r="D19" s="14">
        <v>187</v>
      </c>
    </row>
    <row r="20" spans="3:4" x14ac:dyDescent="0.25">
      <c r="D20" s="14"/>
    </row>
    <row r="21" spans="3:4" x14ac:dyDescent="0.25">
      <c r="D21" s="14"/>
    </row>
    <row r="22" spans="3:4" x14ac:dyDescent="0.25">
      <c r="D22" s="14"/>
    </row>
    <row r="23" spans="3:4" x14ac:dyDescent="0.25">
      <c r="D23" s="14"/>
    </row>
    <row r="24" spans="3:4" x14ac:dyDescent="0.25">
      <c r="D24" s="14"/>
    </row>
    <row r="25" spans="3:4" x14ac:dyDescent="0.25">
      <c r="D25" s="14"/>
    </row>
    <row r="26" spans="3:4" x14ac:dyDescent="0.25">
      <c r="D26" s="14"/>
    </row>
    <row r="27" spans="3:4" x14ac:dyDescent="0.25">
      <c r="D27" s="14"/>
    </row>
    <row r="28" spans="3:4" x14ac:dyDescent="0.25">
      <c r="D28" s="14"/>
    </row>
    <row r="29" spans="3:4" x14ac:dyDescent="0.25">
      <c r="D29" s="14"/>
    </row>
    <row r="30" spans="3:4" x14ac:dyDescent="0.25">
      <c r="D30" s="14"/>
    </row>
    <row r="31" spans="3:4" x14ac:dyDescent="0.25">
      <c r="D31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7F29-6BFE-47F6-A68F-0D4E25BF81EA}">
  <sheetPr>
    <pageSetUpPr fitToPage="1"/>
  </sheetPr>
  <dimension ref="A1:U1"/>
  <sheetViews>
    <sheetView showGridLines="0" showRowColHeaders="0" tabSelected="1" zoomScale="80" zoomScaleNormal="80" zoomScaleSheetLayoutView="40" workbookViewId="0">
      <selection activeCell="P48" sqref="P48"/>
    </sheetView>
  </sheetViews>
  <sheetFormatPr defaultColWidth="0" defaultRowHeight="15" x14ac:dyDescent="0.25"/>
  <cols>
    <col min="1" max="1" width="21.42578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scale="45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Silva Lima</dc:creator>
  <cp:lastModifiedBy>Daniel Silva Lima</cp:lastModifiedBy>
  <cp:lastPrinted>2025-01-17T17:59:30Z</cp:lastPrinted>
  <dcterms:created xsi:type="dcterms:W3CDTF">2015-06-05T18:19:34Z</dcterms:created>
  <dcterms:modified xsi:type="dcterms:W3CDTF">2025-01-17T20:24:46Z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2025-01-16T22:48:33Z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8f2af16b-1074-4dbb-a706-687decc24245</vt:lpwstr>
  </property>
  <property fmtid="{D5CDD505-2E9C-101B-9397-08002B2CF9AE}" pid="8" name="MSIP_Label_fde7aacd-7cc4-4c31-9e6f-7ef306428f09_ContentBits">
    <vt:lpwstr>1</vt:lpwstr>
  </property>
</Properties>
</file>