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"/>
    </mc:Choice>
  </mc:AlternateContent>
  <xr:revisionPtr revIDLastSave="0" documentId="13_ncr:1_{970B00FA-1377-4BA9-A4AD-6B65570D7D5D}" xr6:coauthVersionLast="43" xr6:coauthVersionMax="43" xr10:uidLastSave="{00000000-0000-0000-0000-000000000000}"/>
  <bookViews>
    <workbookView xWindow="-120" yWindow="-120" windowWidth="21840" windowHeight="13140" tabRatio="962" firstSheet="5" activeTab="5" xr2:uid="{00000000-000D-0000-FFFF-FFFF00000000}"/>
  </bookViews>
  <sheets>
    <sheet name="2019 minus 2017" sheetId="23" r:id="rId1"/>
    <sheet name="2018 minus 2017" sheetId="4" r:id="rId2"/>
    <sheet name="2017 minus 2016" sheetId="5" r:id="rId3"/>
    <sheet name="2016 minus 2015" sheetId="9" r:id="rId4"/>
    <sheet name="2015 minus 2014" sheetId="10" r:id="rId5"/>
    <sheet name="2019" sheetId="22" r:id="rId6"/>
    <sheet name="2018" sheetId="1" r:id="rId7"/>
    <sheet name="2017" sheetId="2" r:id="rId8"/>
    <sheet name="2016" sheetId="3" r:id="rId9"/>
    <sheet name="2015" sheetId="7" r:id="rId10"/>
    <sheet name="2014" sheetId="8" r:id="rId11"/>
    <sheet name="CFC Rules" sheetId="21" r:id="rId12"/>
    <sheet name="propertytaxescollections- alt" sheetId="20" r:id="rId13"/>
    <sheet name="Sources" sheetId="6" r:id="rId14"/>
    <sheet name="vatrate" sheetId="18" r:id="rId15"/>
    <sheet name="threshold" sheetId="19" r:id="rId16"/>
    <sheet name="corporaterate" sheetId="11" r:id="rId17"/>
    <sheet name="propertytaxescollections" sheetId="12" r:id="rId18"/>
    <sheet name="divrate" sheetId="13" r:id="rId19"/>
    <sheet name="incrate and threshold" sheetId="14" r:id="rId20"/>
    <sheet name="taxwedge" sheetId="15" r:id="rId21"/>
    <sheet name="paying taxes variables" sheetId="16" r:id="rId22"/>
  </sheets>
  <definedNames>
    <definedName name="_xlnm._FilterDatabase" localSheetId="10" hidden="1">'2014'!$A$1:$AP$36</definedName>
    <definedName name="_xlnm._FilterDatabase" localSheetId="9" hidden="1">'2015'!$A$1:$AP$36</definedName>
    <definedName name="_xlnm._FilterDatabase" localSheetId="4" hidden="1">'2015 minus 2014'!$A$1:$AP$36</definedName>
    <definedName name="_xlnm._FilterDatabase" localSheetId="8" hidden="1">'2016'!$A$1:$AP$36</definedName>
    <definedName name="_xlnm._FilterDatabase" localSheetId="3" hidden="1">'2016 minus 2015'!$A$1:$AP$36</definedName>
    <definedName name="_xlnm._FilterDatabase" localSheetId="7" hidden="1">'2017'!$A$1:$AP$36</definedName>
    <definedName name="_xlnm._FilterDatabase" localSheetId="2" hidden="1">'2017 minus 2016'!$A$1:$AP$36</definedName>
    <definedName name="_xlnm._FilterDatabase" localSheetId="6" hidden="1">'2018'!$A$1:$AP$36</definedName>
    <definedName name="_xlnm._FilterDatabase" localSheetId="1" hidden="1">'2018 minus 2017'!$A$1:$AP$36</definedName>
    <definedName name="_xlnm._FilterDatabase" localSheetId="11" hidden="1">'CFC Rules'!$A$2:$Q$37</definedName>
    <definedName name="_xlnm._FilterDatabase" localSheetId="16" hidden="1">corporaterate!$A$1:$F$36</definedName>
    <definedName name="_xlnm._FilterDatabase" localSheetId="12" hidden="1">'propertytaxescollections- alt'!$A$1:$T$37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21" l="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AV37" i="20" l="1"/>
  <c r="BC37" i="20" s="1"/>
  <c r="AR37" i="20"/>
  <c r="AY37" i="20" s="1"/>
  <c r="BF37" i="20" s="1"/>
  <c r="AQ37" i="20"/>
  <c r="AX37" i="20" s="1"/>
  <c r="BE37" i="20" s="1"/>
  <c r="AP37" i="20"/>
  <c r="AW37" i="20" s="1"/>
  <c r="BD37" i="20" s="1"/>
  <c r="AO37" i="20"/>
  <c r="AN37" i="20"/>
  <c r="AU37" i="20" s="1"/>
  <c r="BB37" i="20" s="1"/>
  <c r="T37" i="20"/>
  <c r="S37" i="20"/>
  <c r="R37" i="20"/>
  <c r="BE36" i="20"/>
  <c r="AX36" i="20"/>
  <c r="AR36" i="20"/>
  <c r="AY36" i="20" s="1"/>
  <c r="BF36" i="20" s="1"/>
  <c r="AQ36" i="20"/>
  <c r="AP36" i="20"/>
  <c r="AW36" i="20" s="1"/>
  <c r="BD36" i="20" s="1"/>
  <c r="AO36" i="20"/>
  <c r="AV36" i="20" s="1"/>
  <c r="BC36" i="20" s="1"/>
  <c r="AN36" i="20"/>
  <c r="AU36" i="20" s="1"/>
  <c r="BB36" i="20" s="1"/>
  <c r="T36" i="20"/>
  <c r="S36" i="20"/>
  <c r="R36" i="20"/>
  <c r="AW35" i="20"/>
  <c r="BD35" i="20" s="1"/>
  <c r="AR35" i="20"/>
  <c r="AY35" i="20" s="1"/>
  <c r="BF35" i="20" s="1"/>
  <c r="AQ35" i="20"/>
  <c r="AX35" i="20" s="1"/>
  <c r="BE35" i="20" s="1"/>
  <c r="AP35" i="20"/>
  <c r="AO35" i="20"/>
  <c r="AV35" i="20" s="1"/>
  <c r="BC35" i="20" s="1"/>
  <c r="AN35" i="20"/>
  <c r="AU35" i="20" s="1"/>
  <c r="BB35" i="20" s="1"/>
  <c r="T35" i="20"/>
  <c r="S35" i="20"/>
  <c r="R35" i="20"/>
  <c r="AR34" i="20"/>
  <c r="AY34" i="20" s="1"/>
  <c r="BF34" i="20" s="1"/>
  <c r="AQ34" i="20"/>
  <c r="AX34" i="20" s="1"/>
  <c r="BE34" i="20" s="1"/>
  <c r="AP34" i="20"/>
  <c r="AW34" i="20" s="1"/>
  <c r="BD34" i="20" s="1"/>
  <c r="AO34" i="20"/>
  <c r="AV34" i="20" s="1"/>
  <c r="BC34" i="20" s="1"/>
  <c r="AN34" i="20"/>
  <c r="AU34" i="20" s="1"/>
  <c r="BB34" i="20" s="1"/>
  <c r="T34" i="20"/>
  <c r="S34" i="20"/>
  <c r="R34" i="20"/>
  <c r="AW33" i="20"/>
  <c r="BD33" i="20" s="1"/>
  <c r="AR33" i="20"/>
  <c r="AY33" i="20" s="1"/>
  <c r="BF33" i="20" s="1"/>
  <c r="AQ33" i="20"/>
  <c r="AX33" i="20" s="1"/>
  <c r="BE33" i="20" s="1"/>
  <c r="AP33" i="20"/>
  <c r="AO33" i="20"/>
  <c r="AV33" i="20" s="1"/>
  <c r="BC33" i="20" s="1"/>
  <c r="AN33" i="20"/>
  <c r="AU33" i="20" s="1"/>
  <c r="BB33" i="20" s="1"/>
  <c r="T33" i="20"/>
  <c r="S33" i="20"/>
  <c r="R33" i="20"/>
  <c r="AY32" i="20"/>
  <c r="BF32" i="20" s="1"/>
  <c r="AR32" i="20"/>
  <c r="AQ32" i="20"/>
  <c r="AX32" i="20" s="1"/>
  <c r="BE32" i="20" s="1"/>
  <c r="AP32" i="20"/>
  <c r="AW32" i="20" s="1"/>
  <c r="BD32" i="20" s="1"/>
  <c r="AO32" i="20"/>
  <c r="AV32" i="20" s="1"/>
  <c r="BC32" i="20" s="1"/>
  <c r="AN32" i="20"/>
  <c r="AU32" i="20" s="1"/>
  <c r="BB32" i="20" s="1"/>
  <c r="T32" i="20"/>
  <c r="S32" i="20"/>
  <c r="R32" i="20"/>
  <c r="AW31" i="20"/>
  <c r="BD31" i="20" s="1"/>
  <c r="AR31" i="20"/>
  <c r="AY31" i="20" s="1"/>
  <c r="BF31" i="20" s="1"/>
  <c r="AQ31" i="20"/>
  <c r="AX31" i="20" s="1"/>
  <c r="BE31" i="20" s="1"/>
  <c r="AP31" i="20"/>
  <c r="AO31" i="20"/>
  <c r="AV31" i="20" s="1"/>
  <c r="BC31" i="20" s="1"/>
  <c r="AN31" i="20"/>
  <c r="AU31" i="20" s="1"/>
  <c r="BB31" i="20" s="1"/>
  <c r="T31" i="20"/>
  <c r="S31" i="20"/>
  <c r="R31" i="20"/>
  <c r="AY30" i="20"/>
  <c r="BF30" i="20" s="1"/>
  <c r="AR30" i="20"/>
  <c r="AQ30" i="20"/>
  <c r="AX30" i="20" s="1"/>
  <c r="BE30" i="20" s="1"/>
  <c r="AP30" i="20"/>
  <c r="AW30" i="20" s="1"/>
  <c r="BD30" i="20" s="1"/>
  <c r="AO30" i="20"/>
  <c r="AV30" i="20" s="1"/>
  <c r="BC30" i="20" s="1"/>
  <c r="AN30" i="20"/>
  <c r="AU30" i="20" s="1"/>
  <c r="BB30" i="20" s="1"/>
  <c r="T30" i="20"/>
  <c r="S30" i="20"/>
  <c r="R30" i="20"/>
  <c r="BC29" i="20"/>
  <c r="AY29" i="20"/>
  <c r="BF29" i="20" s="1"/>
  <c r="AR29" i="20"/>
  <c r="AQ29" i="20"/>
  <c r="AX29" i="20" s="1"/>
  <c r="BE29" i="20" s="1"/>
  <c r="AP29" i="20"/>
  <c r="AW29" i="20" s="1"/>
  <c r="BD29" i="20" s="1"/>
  <c r="AO29" i="20"/>
  <c r="AV29" i="20" s="1"/>
  <c r="AN29" i="20"/>
  <c r="AU29" i="20" s="1"/>
  <c r="BB29" i="20" s="1"/>
  <c r="T29" i="20"/>
  <c r="S29" i="20"/>
  <c r="R29" i="20"/>
  <c r="AY28" i="20"/>
  <c r="BF28" i="20" s="1"/>
  <c r="AR28" i="20"/>
  <c r="AQ28" i="20"/>
  <c r="AX28" i="20" s="1"/>
  <c r="BE28" i="20" s="1"/>
  <c r="AP28" i="20"/>
  <c r="AW28" i="20" s="1"/>
  <c r="BD28" i="20" s="1"/>
  <c r="AO28" i="20"/>
  <c r="AV28" i="20" s="1"/>
  <c r="BC28" i="20" s="1"/>
  <c r="AN28" i="20"/>
  <c r="AU28" i="20" s="1"/>
  <c r="BB28" i="20" s="1"/>
  <c r="T28" i="20"/>
  <c r="S28" i="20"/>
  <c r="R28" i="20"/>
  <c r="BC27" i="20"/>
  <c r="AY27" i="20"/>
  <c r="BF27" i="20" s="1"/>
  <c r="AR27" i="20"/>
  <c r="AQ27" i="20"/>
  <c r="AX27" i="20" s="1"/>
  <c r="BE27" i="20" s="1"/>
  <c r="AP27" i="20"/>
  <c r="AW27" i="20" s="1"/>
  <c r="BD27" i="20" s="1"/>
  <c r="AO27" i="20"/>
  <c r="AV27" i="20" s="1"/>
  <c r="AN27" i="20"/>
  <c r="AU27" i="20" s="1"/>
  <c r="BB27" i="20" s="1"/>
  <c r="T27" i="20"/>
  <c r="S27" i="20"/>
  <c r="R27" i="20"/>
  <c r="AY26" i="20"/>
  <c r="BF26" i="20" s="1"/>
  <c r="AU26" i="20"/>
  <c r="BB26" i="20" s="1"/>
  <c r="AR26" i="20"/>
  <c r="AQ26" i="20"/>
  <c r="AX26" i="20" s="1"/>
  <c r="BE26" i="20" s="1"/>
  <c r="AP26" i="20"/>
  <c r="AW26" i="20" s="1"/>
  <c r="BD26" i="20" s="1"/>
  <c r="AO26" i="20"/>
  <c r="AV26" i="20" s="1"/>
  <c r="BC26" i="20" s="1"/>
  <c r="AN26" i="20"/>
  <c r="T26" i="20"/>
  <c r="S26" i="20"/>
  <c r="R26" i="20"/>
  <c r="AY25" i="20"/>
  <c r="BF25" i="20" s="1"/>
  <c r="AU25" i="20"/>
  <c r="BB25" i="20" s="1"/>
  <c r="AR25" i="20"/>
  <c r="AQ25" i="20"/>
  <c r="AX25" i="20" s="1"/>
  <c r="BE25" i="20" s="1"/>
  <c r="AP25" i="20"/>
  <c r="AW25" i="20" s="1"/>
  <c r="BD25" i="20" s="1"/>
  <c r="AO25" i="20"/>
  <c r="AV25" i="20" s="1"/>
  <c r="BC25" i="20" s="1"/>
  <c r="AN25" i="20"/>
  <c r="T25" i="20"/>
  <c r="S25" i="20"/>
  <c r="R25" i="20"/>
  <c r="AR24" i="20"/>
  <c r="AQ24" i="20"/>
  <c r="AX24" i="20" s="1"/>
  <c r="BE24" i="20" s="1"/>
  <c r="AP24" i="20"/>
  <c r="AW24" i="20" s="1"/>
  <c r="BD24" i="20" s="1"/>
  <c r="AO24" i="20"/>
  <c r="AV24" i="20" s="1"/>
  <c r="BC24" i="20" s="1"/>
  <c r="AN24" i="20"/>
  <c r="AU24" i="20" s="1"/>
  <c r="BB24" i="20" s="1"/>
  <c r="R24" i="20"/>
  <c r="Q24" i="20"/>
  <c r="T24" i="20" s="1"/>
  <c r="P24" i="20"/>
  <c r="S24" i="20" s="1"/>
  <c r="O24" i="20"/>
  <c r="AX23" i="20"/>
  <c r="BE23" i="20" s="1"/>
  <c r="AR23" i="20"/>
  <c r="AY23" i="20" s="1"/>
  <c r="BF23" i="20" s="1"/>
  <c r="AQ23" i="20"/>
  <c r="AP23" i="20"/>
  <c r="AW23" i="20" s="1"/>
  <c r="BD23" i="20" s="1"/>
  <c r="AO23" i="20"/>
  <c r="AV23" i="20" s="1"/>
  <c r="BC23" i="20" s="1"/>
  <c r="AN23" i="20"/>
  <c r="AU23" i="20" s="1"/>
  <c r="BB23" i="20" s="1"/>
  <c r="T23" i="20"/>
  <c r="S23" i="20"/>
  <c r="R23" i="20"/>
  <c r="BD22" i="20"/>
  <c r="AR22" i="20"/>
  <c r="AY22" i="20" s="1"/>
  <c r="BF22" i="20" s="1"/>
  <c r="AQ22" i="20"/>
  <c r="AX22" i="20" s="1"/>
  <c r="BE22" i="20" s="1"/>
  <c r="AP22" i="20"/>
  <c r="AW22" i="20" s="1"/>
  <c r="AO22" i="20"/>
  <c r="AV22" i="20" s="1"/>
  <c r="BC22" i="20" s="1"/>
  <c r="AN22" i="20"/>
  <c r="AU22" i="20" s="1"/>
  <c r="BB22" i="20" s="1"/>
  <c r="T22" i="20"/>
  <c r="S22" i="20"/>
  <c r="R22" i="20"/>
  <c r="BB21" i="20"/>
  <c r="AX21" i="20"/>
  <c r="BE21" i="20" s="1"/>
  <c r="AR21" i="20"/>
  <c r="AY21" i="20" s="1"/>
  <c r="BF21" i="20" s="1"/>
  <c r="AQ21" i="20"/>
  <c r="AP21" i="20"/>
  <c r="AW21" i="20" s="1"/>
  <c r="BD21" i="20" s="1"/>
  <c r="AO21" i="20"/>
  <c r="AV21" i="20" s="1"/>
  <c r="BC21" i="20" s="1"/>
  <c r="AN21" i="20"/>
  <c r="AU21" i="20" s="1"/>
  <c r="T21" i="20"/>
  <c r="S21" i="20"/>
  <c r="R21" i="20"/>
  <c r="AX20" i="20"/>
  <c r="BE20" i="20" s="1"/>
  <c r="AR20" i="20"/>
  <c r="AY20" i="20" s="1"/>
  <c r="BF20" i="20" s="1"/>
  <c r="AQ20" i="20"/>
  <c r="AP20" i="20"/>
  <c r="AW20" i="20" s="1"/>
  <c r="BD20" i="20" s="1"/>
  <c r="AO20" i="20"/>
  <c r="AV20" i="20" s="1"/>
  <c r="BC20" i="20" s="1"/>
  <c r="AN20" i="20"/>
  <c r="AU20" i="20" s="1"/>
  <c r="BB20" i="20" s="1"/>
  <c r="T20" i="20"/>
  <c r="S20" i="20"/>
  <c r="R20" i="20"/>
  <c r="BB19" i="20"/>
  <c r="AR19" i="20"/>
  <c r="AY19" i="20" s="1"/>
  <c r="BF19" i="20" s="1"/>
  <c r="AQ19" i="20"/>
  <c r="AX19" i="20" s="1"/>
  <c r="BE19" i="20" s="1"/>
  <c r="AP19" i="20"/>
  <c r="AW19" i="20" s="1"/>
  <c r="BD19" i="20" s="1"/>
  <c r="AO19" i="20"/>
  <c r="AV19" i="20" s="1"/>
  <c r="BC19" i="20" s="1"/>
  <c r="AN19" i="20"/>
  <c r="AU19" i="20" s="1"/>
  <c r="T19" i="20"/>
  <c r="S19" i="20"/>
  <c r="R19" i="20"/>
  <c r="AX18" i="20"/>
  <c r="BE18" i="20" s="1"/>
  <c r="AR18" i="20"/>
  <c r="AY18" i="20" s="1"/>
  <c r="BF18" i="20" s="1"/>
  <c r="AQ18" i="20"/>
  <c r="AP18" i="20"/>
  <c r="AW18" i="20" s="1"/>
  <c r="BD18" i="20" s="1"/>
  <c r="AO18" i="20"/>
  <c r="AV18" i="20" s="1"/>
  <c r="BC18" i="20" s="1"/>
  <c r="AN18" i="20"/>
  <c r="AU18" i="20" s="1"/>
  <c r="BB18" i="20" s="1"/>
  <c r="T18" i="20"/>
  <c r="S18" i="20"/>
  <c r="R18" i="20"/>
  <c r="AX17" i="20"/>
  <c r="BE17" i="20" s="1"/>
  <c r="AR17" i="20"/>
  <c r="AY17" i="20" s="1"/>
  <c r="BF17" i="20" s="1"/>
  <c r="AQ17" i="20"/>
  <c r="AP17" i="20"/>
  <c r="AW17" i="20" s="1"/>
  <c r="BD17" i="20" s="1"/>
  <c r="AO17" i="20"/>
  <c r="AV17" i="20" s="1"/>
  <c r="BC17" i="20" s="1"/>
  <c r="AN17" i="20"/>
  <c r="AU17" i="20" s="1"/>
  <c r="BB17" i="20" s="1"/>
  <c r="T17" i="20"/>
  <c r="S17" i="20"/>
  <c r="R17" i="20"/>
  <c r="AX16" i="20"/>
  <c r="BE16" i="20" s="1"/>
  <c r="AR16" i="20"/>
  <c r="AY16" i="20" s="1"/>
  <c r="BF16" i="20" s="1"/>
  <c r="AQ16" i="20"/>
  <c r="AP16" i="20"/>
  <c r="AW16" i="20" s="1"/>
  <c r="BD16" i="20" s="1"/>
  <c r="AO16" i="20"/>
  <c r="AV16" i="20" s="1"/>
  <c r="BC16" i="20" s="1"/>
  <c r="AN16" i="20"/>
  <c r="AU16" i="20" s="1"/>
  <c r="BB16" i="20" s="1"/>
  <c r="T16" i="20"/>
  <c r="S16" i="20"/>
  <c r="R16" i="20"/>
  <c r="BF15" i="20"/>
  <c r="AX15" i="20"/>
  <c r="BE15" i="20" s="1"/>
  <c r="AR15" i="20"/>
  <c r="AY15" i="20" s="1"/>
  <c r="AQ15" i="20"/>
  <c r="AP15" i="20"/>
  <c r="AW15" i="20" s="1"/>
  <c r="BD15" i="20" s="1"/>
  <c r="AO15" i="20"/>
  <c r="AV15" i="20" s="1"/>
  <c r="BC15" i="20" s="1"/>
  <c r="AN15" i="20"/>
  <c r="AU15" i="20" s="1"/>
  <c r="BB15" i="20" s="1"/>
  <c r="T15" i="20"/>
  <c r="S15" i="20"/>
  <c r="R15" i="20"/>
  <c r="AX14" i="20"/>
  <c r="BE14" i="20" s="1"/>
  <c r="AR14" i="20"/>
  <c r="AQ14" i="20"/>
  <c r="AP14" i="20"/>
  <c r="AW14" i="20" s="1"/>
  <c r="BD14" i="20" s="1"/>
  <c r="AO14" i="20"/>
  <c r="AV14" i="20" s="1"/>
  <c r="BC14" i="20" s="1"/>
  <c r="AN14" i="20"/>
  <c r="AU14" i="20" s="1"/>
  <c r="BB14" i="20" s="1"/>
  <c r="Q14" i="20"/>
  <c r="T14" i="20" s="1"/>
  <c r="P14" i="20"/>
  <c r="S14" i="20" s="1"/>
  <c r="O14" i="20"/>
  <c r="R14" i="20" s="1"/>
  <c r="AY13" i="20"/>
  <c r="BF13" i="20" s="1"/>
  <c r="AU13" i="20"/>
  <c r="BB13" i="20" s="1"/>
  <c r="AR13" i="20"/>
  <c r="AQ13" i="20"/>
  <c r="AX13" i="20" s="1"/>
  <c r="BE13" i="20" s="1"/>
  <c r="AP13" i="20"/>
  <c r="AW13" i="20" s="1"/>
  <c r="BD13" i="20" s="1"/>
  <c r="AO13" i="20"/>
  <c r="AV13" i="20" s="1"/>
  <c r="BC13" i="20" s="1"/>
  <c r="AN13" i="20"/>
  <c r="T13" i="20"/>
  <c r="S13" i="20"/>
  <c r="R13" i="20"/>
  <c r="AY12" i="20"/>
  <c r="BF12" i="20" s="1"/>
  <c r="AU12" i="20"/>
  <c r="BB12" i="20" s="1"/>
  <c r="AR12" i="20"/>
  <c r="AQ12" i="20"/>
  <c r="AX12" i="20" s="1"/>
  <c r="BE12" i="20" s="1"/>
  <c r="AP12" i="20"/>
  <c r="AW12" i="20" s="1"/>
  <c r="BD12" i="20" s="1"/>
  <c r="AO12" i="20"/>
  <c r="AV12" i="20" s="1"/>
  <c r="BC12" i="20" s="1"/>
  <c r="AN12" i="20"/>
  <c r="T12" i="20"/>
  <c r="S12" i="20"/>
  <c r="R12" i="20"/>
  <c r="AY11" i="20"/>
  <c r="BF11" i="20" s="1"/>
  <c r="AU11" i="20"/>
  <c r="BB11" i="20" s="1"/>
  <c r="AR11" i="20"/>
  <c r="AQ11" i="20"/>
  <c r="AX11" i="20" s="1"/>
  <c r="BE11" i="20" s="1"/>
  <c r="AP11" i="20"/>
  <c r="AW11" i="20" s="1"/>
  <c r="BD11" i="20" s="1"/>
  <c r="AO11" i="20"/>
  <c r="AV11" i="20" s="1"/>
  <c r="BC11" i="20" s="1"/>
  <c r="AN11" i="20"/>
  <c r="T11" i="20"/>
  <c r="S11" i="20"/>
  <c r="R11" i="20"/>
  <c r="AY10" i="20"/>
  <c r="BF10" i="20" s="1"/>
  <c r="AU10" i="20"/>
  <c r="BB10" i="20" s="1"/>
  <c r="AR10" i="20"/>
  <c r="AQ10" i="20"/>
  <c r="AX10" i="20" s="1"/>
  <c r="BE10" i="20" s="1"/>
  <c r="AP10" i="20"/>
  <c r="AW10" i="20" s="1"/>
  <c r="BD10" i="20" s="1"/>
  <c r="AO10" i="20"/>
  <c r="AV10" i="20" s="1"/>
  <c r="BC10" i="20" s="1"/>
  <c r="AN10" i="20"/>
  <c r="T10" i="20"/>
  <c r="S10" i="20"/>
  <c r="R10" i="20"/>
  <c r="AY9" i="20"/>
  <c r="BF9" i="20" s="1"/>
  <c r="AU9" i="20"/>
  <c r="BB9" i="20" s="1"/>
  <c r="AR9" i="20"/>
  <c r="AQ9" i="20"/>
  <c r="AX9" i="20" s="1"/>
  <c r="BE9" i="20" s="1"/>
  <c r="AP9" i="20"/>
  <c r="AW9" i="20" s="1"/>
  <c r="BD9" i="20" s="1"/>
  <c r="AO9" i="20"/>
  <c r="AV9" i="20" s="1"/>
  <c r="BC9" i="20" s="1"/>
  <c r="AN9" i="20"/>
  <c r="T9" i="20"/>
  <c r="S9" i="20"/>
  <c r="R9" i="20"/>
  <c r="AY8" i="20"/>
  <c r="BF8" i="20" s="1"/>
  <c r="AW8" i="20"/>
  <c r="BD8" i="20" s="1"/>
  <c r="AU8" i="20"/>
  <c r="BB8" i="20" s="1"/>
  <c r="AR8" i="20"/>
  <c r="AQ8" i="20"/>
  <c r="AX8" i="20" s="1"/>
  <c r="BE8" i="20" s="1"/>
  <c r="AP8" i="20"/>
  <c r="AO8" i="20"/>
  <c r="AV8" i="20" s="1"/>
  <c r="BC8" i="20" s="1"/>
  <c r="AN8" i="20"/>
  <c r="T8" i="20"/>
  <c r="S8" i="20"/>
  <c r="R8" i="20"/>
  <c r="AY7" i="20"/>
  <c r="BF7" i="20" s="1"/>
  <c r="AU7" i="20"/>
  <c r="BB7" i="20" s="1"/>
  <c r="AR7" i="20"/>
  <c r="AQ7" i="20"/>
  <c r="AX7" i="20" s="1"/>
  <c r="BE7" i="20" s="1"/>
  <c r="AP7" i="20"/>
  <c r="AW7" i="20" s="1"/>
  <c r="BD7" i="20" s="1"/>
  <c r="AO7" i="20"/>
  <c r="AV7" i="20" s="1"/>
  <c r="BC7" i="20" s="1"/>
  <c r="AN7" i="20"/>
  <c r="T7" i="20"/>
  <c r="S7" i="20"/>
  <c r="R7" i="20"/>
  <c r="AY6" i="20"/>
  <c r="BF6" i="20" s="1"/>
  <c r="AU6" i="20"/>
  <c r="BB6" i="20" s="1"/>
  <c r="AR6" i="20"/>
  <c r="AQ6" i="20"/>
  <c r="AX6" i="20" s="1"/>
  <c r="BE6" i="20" s="1"/>
  <c r="AP6" i="20"/>
  <c r="AW6" i="20" s="1"/>
  <c r="BD6" i="20" s="1"/>
  <c r="AO6" i="20"/>
  <c r="AV6" i="20" s="1"/>
  <c r="BC6" i="20" s="1"/>
  <c r="AN6" i="20"/>
  <c r="T6" i="20"/>
  <c r="S6" i="20"/>
  <c r="R6" i="20"/>
  <c r="AR5" i="20"/>
  <c r="AY5" i="20" s="1"/>
  <c r="BF5" i="20" s="1"/>
  <c r="AQ5" i="20"/>
  <c r="AX5" i="20" s="1"/>
  <c r="BE5" i="20" s="1"/>
  <c r="AP5" i="20"/>
  <c r="AW5" i="20" s="1"/>
  <c r="BD5" i="20" s="1"/>
  <c r="AO5" i="20"/>
  <c r="AV5" i="20" s="1"/>
  <c r="BC5" i="20" s="1"/>
  <c r="AN5" i="20"/>
  <c r="AU5" i="20" s="1"/>
  <c r="BB5" i="20" s="1"/>
  <c r="T5" i="20"/>
  <c r="S5" i="20"/>
  <c r="R5" i="20"/>
  <c r="AY4" i="20"/>
  <c r="BF4" i="20" s="1"/>
  <c r="AU4" i="20"/>
  <c r="BB4" i="20" s="1"/>
  <c r="AR4" i="20"/>
  <c r="AQ4" i="20"/>
  <c r="AX4" i="20" s="1"/>
  <c r="BE4" i="20" s="1"/>
  <c r="AP4" i="20"/>
  <c r="AW4" i="20" s="1"/>
  <c r="BD4" i="20" s="1"/>
  <c r="AO4" i="20"/>
  <c r="AV4" i="20" s="1"/>
  <c r="BC4" i="20" s="1"/>
  <c r="AN4" i="20"/>
  <c r="T4" i="20"/>
  <c r="S4" i="20"/>
  <c r="R4" i="20"/>
  <c r="AR3" i="20"/>
  <c r="AQ3" i="20"/>
  <c r="AX3" i="20" s="1"/>
  <c r="BE3" i="20" s="1"/>
  <c r="AP3" i="20"/>
  <c r="AW3" i="20" s="1"/>
  <c r="BD3" i="20" s="1"/>
  <c r="AO3" i="20"/>
  <c r="AV3" i="20" s="1"/>
  <c r="BC3" i="20" s="1"/>
  <c r="AN3" i="20"/>
  <c r="AU3" i="20" s="1"/>
  <c r="BB3" i="20" s="1"/>
  <c r="T3" i="20"/>
  <c r="R3" i="20"/>
  <c r="Q3" i="20"/>
  <c r="P3" i="20"/>
  <c r="S3" i="20" s="1"/>
  <c r="O3" i="20"/>
  <c r="AY24" i="20" l="1"/>
  <c r="BF24" i="20" s="1"/>
  <c r="AY3" i="20"/>
  <c r="BF3" i="20" s="1"/>
  <c r="AY14" i="20"/>
  <c r="BF14" i="20" s="1"/>
  <c r="J5" i="18"/>
  <c r="J3" i="18"/>
  <c r="K3" i="18"/>
  <c r="L3" i="18"/>
  <c r="M3" i="18"/>
  <c r="N3" i="18"/>
  <c r="J4" i="18"/>
  <c r="K4" i="18"/>
  <c r="L4" i="18"/>
  <c r="M4" i="18"/>
  <c r="N4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J14" i="18"/>
  <c r="K14" i="18"/>
  <c r="L14" i="18"/>
  <c r="M14" i="18"/>
  <c r="N14" i="18"/>
  <c r="J15" i="18"/>
  <c r="K15" i="18"/>
  <c r="L15" i="18"/>
  <c r="M15" i="18"/>
  <c r="N15" i="18"/>
  <c r="J16" i="18"/>
  <c r="K16" i="18"/>
  <c r="L16" i="18"/>
  <c r="M16" i="18"/>
  <c r="N16" i="18"/>
  <c r="J17" i="18"/>
  <c r="K17" i="18"/>
  <c r="L17" i="18"/>
  <c r="M17" i="18"/>
  <c r="N17" i="18"/>
  <c r="J18" i="18"/>
  <c r="K18" i="18"/>
  <c r="L18" i="18"/>
  <c r="M18" i="18"/>
  <c r="N18" i="18"/>
  <c r="J19" i="18"/>
  <c r="K19" i="18"/>
  <c r="L19" i="18"/>
  <c r="M19" i="18"/>
  <c r="N19" i="18"/>
  <c r="J20" i="18"/>
  <c r="K20" i="18"/>
  <c r="L20" i="18"/>
  <c r="M20" i="18"/>
  <c r="N20" i="18"/>
  <c r="J21" i="18"/>
  <c r="K21" i="18"/>
  <c r="L21" i="18"/>
  <c r="M21" i="18"/>
  <c r="N21" i="18"/>
  <c r="J22" i="18"/>
  <c r="K22" i="18"/>
  <c r="L22" i="18"/>
  <c r="M22" i="18"/>
  <c r="N22" i="18"/>
  <c r="J23" i="18"/>
  <c r="K23" i="18"/>
  <c r="L23" i="18"/>
  <c r="M23" i="18"/>
  <c r="N23" i="18"/>
  <c r="J24" i="18"/>
  <c r="K24" i="18"/>
  <c r="L24" i="18"/>
  <c r="M24" i="18"/>
  <c r="N24" i="18"/>
  <c r="J25" i="18"/>
  <c r="K25" i="18"/>
  <c r="L25" i="18"/>
  <c r="M25" i="18"/>
  <c r="N25" i="18"/>
  <c r="J26" i="18"/>
  <c r="K26" i="18"/>
  <c r="L26" i="18"/>
  <c r="M26" i="18"/>
  <c r="N26" i="18"/>
  <c r="J27" i="18"/>
  <c r="K27" i="18"/>
  <c r="L27" i="18"/>
  <c r="M27" i="18"/>
  <c r="N27" i="18"/>
  <c r="J28" i="18"/>
  <c r="K28" i="18"/>
  <c r="L28" i="18"/>
  <c r="M28" i="18"/>
  <c r="N28" i="18"/>
  <c r="J29" i="18"/>
  <c r="K29" i="18"/>
  <c r="L29" i="18"/>
  <c r="M29" i="18"/>
  <c r="N29" i="18"/>
  <c r="J30" i="18"/>
  <c r="K30" i="18"/>
  <c r="L30" i="18"/>
  <c r="M30" i="18"/>
  <c r="N30" i="18"/>
  <c r="J31" i="18"/>
  <c r="K31" i="18"/>
  <c r="L31" i="18"/>
  <c r="M31" i="18"/>
  <c r="N31" i="18"/>
  <c r="J32" i="18"/>
  <c r="K32" i="18"/>
  <c r="L32" i="18"/>
  <c r="M32" i="18"/>
  <c r="N32" i="18"/>
  <c r="J33" i="18"/>
  <c r="K33" i="18"/>
  <c r="L33" i="18"/>
  <c r="M33" i="18"/>
  <c r="N33" i="18"/>
  <c r="J34" i="18"/>
  <c r="K34" i="18"/>
  <c r="L34" i="18"/>
  <c r="M34" i="18"/>
  <c r="N34" i="18"/>
  <c r="J35" i="18"/>
  <c r="K35" i="18"/>
  <c r="L35" i="18"/>
  <c r="M35" i="18"/>
  <c r="N35" i="18"/>
  <c r="K2" i="18"/>
  <c r="L2" i="18"/>
  <c r="M2" i="18"/>
  <c r="N2" i="18"/>
  <c r="J2" i="18"/>
  <c r="H10" i="4" l="1"/>
  <c r="B2" i="5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C10" i="4"/>
  <c r="D10" i="4"/>
  <c r="E10" i="4"/>
  <c r="F10" i="4"/>
  <c r="G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B35" i="4"/>
  <c r="B31" i="4"/>
  <c r="B28" i="4"/>
  <c r="B6" i="4"/>
  <c r="B14" i="4"/>
  <c r="B21" i="4"/>
  <c r="B23" i="4"/>
  <c r="B22" i="4"/>
  <c r="B8" i="4"/>
  <c r="B16" i="4"/>
  <c r="B17" i="4"/>
  <c r="B30" i="4"/>
  <c r="B24" i="4"/>
  <c r="B27" i="4"/>
  <c r="B11" i="4"/>
  <c r="B32" i="4"/>
  <c r="B5" i="4"/>
  <c r="B7" i="4"/>
  <c r="B3" i="4"/>
  <c r="B13" i="4"/>
  <c r="B18" i="4"/>
  <c r="B29" i="4"/>
  <c r="B20" i="4"/>
  <c r="B9" i="4"/>
  <c r="B19" i="4"/>
  <c r="B34" i="4"/>
  <c r="B15" i="4"/>
  <c r="B12" i="4"/>
  <c r="B4" i="4"/>
  <c r="B25" i="4"/>
  <c r="B26" i="4"/>
  <c r="B33" i="4"/>
  <c r="B10" i="4"/>
  <c r="B2" i="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AZ4" i="15"/>
  <c r="BA4" i="15"/>
  <c r="BB4" i="15"/>
  <c r="BC4" i="15"/>
  <c r="AZ5" i="15"/>
  <c r="BA5" i="15"/>
  <c r="BB5" i="15"/>
  <c r="BC5" i="15"/>
  <c r="AZ6" i="15"/>
  <c r="BA6" i="15"/>
  <c r="BB6" i="15"/>
  <c r="BC6" i="15"/>
  <c r="AZ7" i="15"/>
  <c r="BA7" i="15"/>
  <c r="BB7" i="15"/>
  <c r="BC7" i="15"/>
  <c r="AZ8" i="15"/>
  <c r="BA8" i="15"/>
  <c r="BB8" i="15"/>
  <c r="BC8" i="15"/>
  <c r="AZ9" i="15"/>
  <c r="BA9" i="15"/>
  <c r="BB9" i="15"/>
  <c r="BC9" i="15"/>
  <c r="AZ10" i="15"/>
  <c r="BA10" i="15"/>
  <c r="BB10" i="15"/>
  <c r="BC10" i="15"/>
  <c r="AZ11" i="15"/>
  <c r="BA11" i="15"/>
  <c r="BB11" i="15"/>
  <c r="BC11" i="15"/>
  <c r="AZ12" i="15"/>
  <c r="BA12" i="15"/>
  <c r="BB12" i="15"/>
  <c r="BC12" i="15"/>
  <c r="AZ13" i="15"/>
  <c r="BA13" i="15"/>
  <c r="BB13" i="15"/>
  <c r="BC13" i="15"/>
  <c r="AZ14" i="15"/>
  <c r="BA14" i="15"/>
  <c r="BB14" i="15"/>
  <c r="BC14" i="15"/>
  <c r="AZ15" i="15"/>
  <c r="BA15" i="15"/>
  <c r="BB15" i="15"/>
  <c r="BC15" i="15"/>
  <c r="AZ16" i="15"/>
  <c r="BA16" i="15"/>
  <c r="BB16" i="15"/>
  <c r="BC16" i="15"/>
  <c r="AZ17" i="15"/>
  <c r="BA17" i="15"/>
  <c r="BB17" i="15"/>
  <c r="BC17" i="15"/>
  <c r="AZ18" i="15"/>
  <c r="BA18" i="15"/>
  <c r="BB18" i="15"/>
  <c r="BC18" i="15"/>
  <c r="AZ19" i="15"/>
  <c r="BA19" i="15"/>
  <c r="BB19" i="15"/>
  <c r="BC19" i="15"/>
  <c r="AZ20" i="15"/>
  <c r="BA20" i="15"/>
  <c r="BB20" i="15"/>
  <c r="BC20" i="15"/>
  <c r="AZ21" i="15"/>
  <c r="BA21" i="15"/>
  <c r="BB21" i="15"/>
  <c r="BC21" i="15"/>
  <c r="AZ22" i="15"/>
  <c r="BA22" i="15"/>
  <c r="BB22" i="15"/>
  <c r="BC22" i="15"/>
  <c r="AZ23" i="15"/>
  <c r="BA23" i="15"/>
  <c r="BB23" i="15"/>
  <c r="BC23" i="15"/>
  <c r="AZ24" i="15"/>
  <c r="BA24" i="15"/>
  <c r="BB24" i="15"/>
  <c r="BC24" i="15"/>
  <c r="AZ25" i="15"/>
  <c r="BA25" i="15"/>
  <c r="BB25" i="15"/>
  <c r="BC25" i="15"/>
  <c r="AZ26" i="15"/>
  <c r="BA26" i="15"/>
  <c r="BB26" i="15"/>
  <c r="BC26" i="15"/>
  <c r="AZ27" i="15"/>
  <c r="BA27" i="15"/>
  <c r="BB27" i="15"/>
  <c r="BC27" i="15"/>
  <c r="AZ28" i="15"/>
  <c r="BA28" i="15"/>
  <c r="BB28" i="15"/>
  <c r="BC28" i="15"/>
  <c r="AZ29" i="15"/>
  <c r="BA29" i="15"/>
  <c r="BB29" i="15"/>
  <c r="BC29" i="15"/>
  <c r="AZ30" i="15"/>
  <c r="BA30" i="15"/>
  <c r="BB30" i="15"/>
  <c r="BC30" i="15"/>
  <c r="AZ31" i="15"/>
  <c r="BA31" i="15"/>
  <c r="BB31" i="15"/>
  <c r="BC31" i="15"/>
  <c r="AZ32" i="15"/>
  <c r="BA32" i="15"/>
  <c r="BB32" i="15"/>
  <c r="BC32" i="15"/>
  <c r="AZ33" i="15"/>
  <c r="BA33" i="15"/>
  <c r="BB33" i="15"/>
  <c r="BC33" i="15"/>
  <c r="AZ34" i="15"/>
  <c r="BA34" i="15"/>
  <c r="BB34" i="15"/>
  <c r="BC34" i="15"/>
  <c r="AZ35" i="15"/>
  <c r="BA35" i="15"/>
  <c r="BB35" i="15"/>
  <c r="BC35" i="15"/>
  <c r="AZ36" i="15"/>
  <c r="BA36" i="15"/>
  <c r="BB36" i="15"/>
  <c r="BC36" i="15"/>
  <c r="AZ37" i="15"/>
  <c r="BA37" i="15"/>
  <c r="BB37" i="15"/>
  <c r="BC37" i="15"/>
  <c r="AZ38" i="15"/>
  <c r="BA38" i="15"/>
  <c r="BB38" i="15"/>
  <c r="BC38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4" i="15"/>
  <c r="P2" i="14" l="1"/>
  <c r="Q2" i="14"/>
  <c r="R2" i="14"/>
  <c r="S2" i="14"/>
  <c r="P3" i="14"/>
  <c r="Q3" i="14"/>
  <c r="R3" i="14"/>
  <c r="S3" i="14"/>
  <c r="P4" i="14"/>
  <c r="Q4" i="14"/>
  <c r="R4" i="14"/>
  <c r="S4" i="14"/>
  <c r="P5" i="14"/>
  <c r="Q5" i="14"/>
  <c r="R5" i="14"/>
  <c r="S5" i="14"/>
  <c r="P6" i="14"/>
  <c r="Q6" i="14"/>
  <c r="R6" i="14"/>
  <c r="S6" i="14"/>
  <c r="P7" i="14"/>
  <c r="Q7" i="14"/>
  <c r="R7" i="14"/>
  <c r="S7" i="14"/>
  <c r="P8" i="14"/>
  <c r="Q8" i="14"/>
  <c r="R8" i="14"/>
  <c r="S8" i="14"/>
  <c r="P9" i="14"/>
  <c r="Q9" i="14"/>
  <c r="R9" i="14"/>
  <c r="S9" i="14"/>
  <c r="P10" i="14"/>
  <c r="Q10" i="14"/>
  <c r="R10" i="14"/>
  <c r="S10" i="14"/>
  <c r="P11" i="14"/>
  <c r="Q11" i="14"/>
  <c r="R11" i="14"/>
  <c r="S11" i="14"/>
  <c r="P12" i="14"/>
  <c r="Q12" i="14"/>
  <c r="R12" i="14"/>
  <c r="S12" i="14"/>
  <c r="P13" i="14"/>
  <c r="Q13" i="14"/>
  <c r="R13" i="14"/>
  <c r="S13" i="14"/>
  <c r="P14" i="14"/>
  <c r="Q14" i="14"/>
  <c r="R14" i="14"/>
  <c r="S14" i="14"/>
  <c r="P15" i="14"/>
  <c r="Q15" i="14"/>
  <c r="R15" i="14"/>
  <c r="S15" i="14"/>
  <c r="P16" i="14"/>
  <c r="Q16" i="14"/>
  <c r="R16" i="14"/>
  <c r="S16" i="14"/>
  <c r="P17" i="14"/>
  <c r="Q17" i="14"/>
  <c r="R17" i="14"/>
  <c r="S17" i="14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2" i="14"/>
  <c r="I3" i="13"/>
  <c r="J3" i="13"/>
  <c r="K3" i="13"/>
  <c r="L3" i="13"/>
  <c r="M3" i="13"/>
  <c r="I4" i="13"/>
  <c r="J4" i="13"/>
  <c r="K4" i="13"/>
  <c r="L4" i="13"/>
  <c r="M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I15" i="13"/>
  <c r="J15" i="13"/>
  <c r="K15" i="13"/>
  <c r="L15" i="13"/>
  <c r="M15" i="13"/>
  <c r="I16" i="13"/>
  <c r="J16" i="13"/>
  <c r="K16" i="13"/>
  <c r="L16" i="13"/>
  <c r="M16" i="13"/>
  <c r="I17" i="13"/>
  <c r="J17" i="13"/>
  <c r="K17" i="13"/>
  <c r="L17" i="13"/>
  <c r="M17" i="13"/>
  <c r="I18" i="13"/>
  <c r="J18" i="13"/>
  <c r="K18" i="13"/>
  <c r="L18" i="13"/>
  <c r="M18" i="13"/>
  <c r="I19" i="13"/>
  <c r="J19" i="13"/>
  <c r="K19" i="13"/>
  <c r="L19" i="13"/>
  <c r="M19" i="13"/>
  <c r="I20" i="13"/>
  <c r="J20" i="13"/>
  <c r="K20" i="13"/>
  <c r="L20" i="13"/>
  <c r="M20" i="13"/>
  <c r="I21" i="13"/>
  <c r="J21" i="13"/>
  <c r="K21" i="13"/>
  <c r="L21" i="13"/>
  <c r="M21" i="13"/>
  <c r="I22" i="13"/>
  <c r="J22" i="13"/>
  <c r="K22" i="13"/>
  <c r="L22" i="13"/>
  <c r="M22" i="13"/>
  <c r="I23" i="13"/>
  <c r="J23" i="13"/>
  <c r="K23" i="13"/>
  <c r="L23" i="13"/>
  <c r="M23" i="13"/>
  <c r="I24" i="13"/>
  <c r="J24" i="13"/>
  <c r="K24" i="13"/>
  <c r="L24" i="13"/>
  <c r="M24" i="13"/>
  <c r="I25" i="13"/>
  <c r="J25" i="13"/>
  <c r="K25" i="13"/>
  <c r="L25" i="13"/>
  <c r="M25" i="13"/>
  <c r="I26" i="13"/>
  <c r="J26" i="13"/>
  <c r="K26" i="13"/>
  <c r="L26" i="13"/>
  <c r="M26" i="13"/>
  <c r="I27" i="13"/>
  <c r="J27" i="13"/>
  <c r="K27" i="13"/>
  <c r="L27" i="13"/>
  <c r="M27" i="13"/>
  <c r="I28" i="13"/>
  <c r="J28" i="13"/>
  <c r="K28" i="13"/>
  <c r="L28" i="13"/>
  <c r="M28" i="13"/>
  <c r="I29" i="13"/>
  <c r="J29" i="13"/>
  <c r="K29" i="13"/>
  <c r="L29" i="13"/>
  <c r="M29" i="13"/>
  <c r="I30" i="13"/>
  <c r="J30" i="13"/>
  <c r="K30" i="13"/>
  <c r="L30" i="13"/>
  <c r="M30" i="13"/>
  <c r="I31" i="13"/>
  <c r="J31" i="13"/>
  <c r="K31" i="13"/>
  <c r="L31" i="13"/>
  <c r="M31" i="13"/>
  <c r="I32" i="13"/>
  <c r="J32" i="13"/>
  <c r="K32" i="13"/>
  <c r="L32" i="13"/>
  <c r="M32" i="13"/>
  <c r="I33" i="13"/>
  <c r="J33" i="13"/>
  <c r="K33" i="13"/>
  <c r="L33" i="13"/>
  <c r="M33" i="13"/>
  <c r="I34" i="13"/>
  <c r="J34" i="13"/>
  <c r="K34" i="13"/>
  <c r="L34" i="13"/>
  <c r="M34" i="13"/>
  <c r="I35" i="13"/>
  <c r="J35" i="13"/>
  <c r="K35" i="13"/>
  <c r="L35" i="13"/>
  <c r="M35" i="13"/>
  <c r="I36" i="13"/>
  <c r="J36" i="13"/>
  <c r="K36" i="13"/>
  <c r="L36" i="13"/>
  <c r="M36" i="13"/>
  <c r="J2" i="13"/>
  <c r="K2" i="13"/>
  <c r="L2" i="13"/>
  <c r="M2" i="13"/>
  <c r="I2" i="13"/>
  <c r="F23" i="12"/>
  <c r="F13" i="12"/>
  <c r="F2" i="12"/>
  <c r="J2" i="11"/>
  <c r="K2" i="11"/>
  <c r="L2" i="11"/>
  <c r="M2" i="11"/>
  <c r="J3" i="11"/>
  <c r="K3" i="11"/>
  <c r="L3" i="11"/>
  <c r="M3" i="11"/>
  <c r="J4" i="11"/>
  <c r="K4" i="11"/>
  <c r="L4" i="11"/>
  <c r="M4" i="11"/>
  <c r="J5" i="11"/>
  <c r="K5" i="11"/>
  <c r="L5" i="11"/>
  <c r="M5" i="11"/>
  <c r="J6" i="11"/>
  <c r="K6" i="11"/>
  <c r="L6" i="11"/>
  <c r="M6" i="11"/>
  <c r="J7" i="11"/>
  <c r="K7" i="11"/>
  <c r="L7" i="11"/>
  <c r="M7" i="11"/>
  <c r="J8" i="11"/>
  <c r="K8" i="11"/>
  <c r="L8" i="11"/>
  <c r="M8" i="11"/>
  <c r="J9" i="11"/>
  <c r="K9" i="11"/>
  <c r="L9" i="11"/>
  <c r="M9" i="11"/>
  <c r="J10" i="11"/>
  <c r="K10" i="11"/>
  <c r="L10" i="11"/>
  <c r="M10" i="11"/>
  <c r="J11" i="11"/>
  <c r="K11" i="11"/>
  <c r="L11" i="11"/>
  <c r="M11" i="11"/>
  <c r="J12" i="11"/>
  <c r="K12" i="11"/>
  <c r="L12" i="11"/>
  <c r="M12" i="11"/>
  <c r="J13" i="11"/>
  <c r="K13" i="11"/>
  <c r="L13" i="11"/>
  <c r="M13" i="11"/>
  <c r="J14" i="11"/>
  <c r="K14" i="11"/>
  <c r="L14" i="11"/>
  <c r="M14" i="11"/>
  <c r="J15" i="11"/>
  <c r="K15" i="11"/>
  <c r="L15" i="11"/>
  <c r="M15" i="11"/>
  <c r="J16" i="11"/>
  <c r="K16" i="11"/>
  <c r="L16" i="11"/>
  <c r="M16" i="11"/>
  <c r="J17" i="11"/>
  <c r="K17" i="11"/>
  <c r="L17" i="11"/>
  <c r="M17" i="11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2" i="11"/>
  <c r="B2" i="10"/>
  <c r="B2" i="9"/>
  <c r="B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Denise Garbe</author>
  </authors>
  <commentList>
    <comment ref="G4" authorId="0" shapeId="0" xr:uid="{6DC5E570-E880-4BC6-A21B-C902583E15E1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new Anti-Tax-Avoidance-Directive</t>
        </r>
      </text>
    </comment>
    <comment ref="G5" authorId="0" shapeId="0" xr:uid="{01DA5269-6394-4479-BE9C-9AAA63F8AC95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will get one in tax year 2020, on passive with exemptions</t>
        </r>
      </text>
    </comment>
    <comment ref="H6" authorId="0" shapeId="0" xr:uid="{9D3D6A41-BD22-4A06-AD72-98695F1C1389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starting 26 Feb. 2018 need to meet standards like the "six employee test" to not be considered an investment business (some technically active businesses might be caught)</t>
        </r>
      </text>
    </comment>
    <comment ref="H15" authorId="0" shapeId="0" xr:uid="{D8C4F68C-FB3C-4220-94A6-F975E424869C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As of 18 January 2017, the definition of a CFC has been changed in line with the Council Directive - A foreign person is not deemed a CFC if there is real economic substance (i.e. adequate personnel, equipment, assets, and location to effectively carry out business activities) attributable to that person.</t>
        </r>
      </text>
    </comment>
    <comment ref="I15" authorId="0" shapeId="0" xr:uid="{AC189EFB-B4AB-4192-8F99-AABAE27235A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only under certain circumstance? </t>
        </r>
      </text>
    </comment>
    <comment ref="H20" authorId="0" shapeId="0" xr:uid="{C7566E89-1025-451F-905D-4C97E50023CF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2017 Tax reform </t>
        </r>
      </text>
    </comment>
    <comment ref="I20" authorId="0" shapeId="0" xr:uid="{22BC8D44-98AC-45E5-BE75-304A87A49ACB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no more trigger needed </t>
        </r>
      </text>
    </comment>
    <comment ref="I26" authorId="0" shapeId="0" xr:uid="{E2132345-0DE6-4D1F-B09D-768A30A7D84A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If the passive income is &lt;5% of total income all of it is exempted </t>
        </r>
      </text>
    </comment>
    <comment ref="G30" authorId="0" shapeId="0" xr:uid="{3E120D38-5DD4-45BF-A456-363E40B04D97}">
      <text>
        <r>
          <rPr>
            <b/>
            <sz val="9"/>
            <color indexed="81"/>
            <rFont val="Tahoma"/>
            <family val="2"/>
          </rPr>
          <t>Denise Garbe:</t>
        </r>
        <r>
          <rPr>
            <sz val="9"/>
            <color indexed="81"/>
            <rFont val="Tahoma"/>
            <family val="2"/>
          </rPr>
          <t xml:space="preserve">
New rules effective 1 Jan. 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Bunn</author>
  </authors>
  <commentList>
    <comment ref="B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Combined corporate income tax rate</t>
        </r>
      </text>
    </comment>
    <comment ref="C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carryback</t>
        </r>
      </text>
    </comment>
    <comment ref="D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carryforward</t>
        </r>
      </text>
    </comment>
    <comment ref="I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patent box</t>
        </r>
      </text>
    </comment>
    <comment ref="J2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R&amp;D tax credit</t>
        </r>
      </text>
    </comment>
    <comment ref="R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property tax</t>
        </r>
      </text>
    </comment>
    <comment ref="S2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Two years prior!!!
Level of government: Total
Tax revenue: 4100 Recurrent taxes on immovable property: Tax revenue as % of GDP
</t>
        </r>
      </text>
    </comment>
    <comment ref="T2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net wealth</t>
        </r>
      </text>
    </comment>
    <comment ref="U2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inheritance</t>
        </r>
      </text>
    </comment>
    <comment ref="V2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transfer tax</t>
        </r>
      </text>
    </comment>
    <comment ref="W2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 f: asset tax</t>
        </r>
      </text>
    </comment>
    <comment ref="X2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capital duty</t>
        </r>
      </text>
    </comment>
    <comment ref="Y2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Financial Transaction</t>
        </r>
      </text>
    </comment>
    <comment ref="Z2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capital gains</t>
        </r>
      </text>
    </comment>
    <comment ref="AB2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Net personal tax</t>
        </r>
      </text>
    </comment>
    <comment ref="AC2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Top statutory personal income tax rates: Top tax rates</t>
        </r>
      </text>
    </comment>
    <comment ref="AD2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Top statutory personal income tax rates: Threshold (expressed as a multiple of the average wage)</t>
        </r>
      </text>
    </comment>
    <comment ref="AE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ratio of the average of the marginal tax wedges at the four levels of income to the average of the average tax wedges at the four levels of income</t>
        </r>
      </text>
    </comment>
    <comment ref="AH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dividend exemption</t>
        </r>
      </text>
    </comment>
    <comment ref="AI2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look at last page or so of highlights</t>
        </r>
      </text>
    </comment>
    <comment ref="AJ2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dividend</t>
        </r>
      </text>
    </comment>
    <comment ref="AK2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interest</t>
        </r>
      </text>
    </comment>
    <comment ref="AL2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royalties</t>
        </r>
      </text>
    </comment>
    <comment ref="AM2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edit the url to switch countries</t>
        </r>
      </text>
    </comment>
    <comment ref="AN2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 controlled foreign compan</t>
        </r>
      </text>
    </comment>
    <comment ref="AP2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Daniel Bunn:</t>
        </r>
        <r>
          <rPr>
            <sz val="9"/>
            <color indexed="81"/>
            <rFont val="Tahoma"/>
            <family val="2"/>
          </rPr>
          <t xml:space="preserve">
ctrl+F: thin capitalisation</t>
        </r>
      </text>
    </comment>
  </commentList>
</comments>
</file>

<file path=xl/sharedStrings.xml><?xml version="1.0" encoding="utf-8"?>
<sst xmlns="http://schemas.openxmlformats.org/spreadsheetml/2006/main" count="2044" uniqueCount="196">
  <si>
    <t>country</t>
  </si>
  <si>
    <t>corprate</t>
  </si>
  <si>
    <t>losscarryback</t>
  </si>
  <si>
    <t>losscarryforward</t>
  </si>
  <si>
    <t>pdvmachines</t>
  </si>
  <si>
    <t>pdvbuildings</t>
  </si>
  <si>
    <t>pdvintangibles</t>
  </si>
  <si>
    <t>inventory</t>
  </si>
  <si>
    <t>patentbox</t>
  </si>
  <si>
    <t>rndcredit</t>
  </si>
  <si>
    <t>corptime</t>
  </si>
  <si>
    <t>profitpayments</t>
  </si>
  <si>
    <t>otherpayments</t>
  </si>
  <si>
    <t>vatrate</t>
  </si>
  <si>
    <t>threshold</t>
  </si>
  <si>
    <t>base</t>
  </si>
  <si>
    <t>consumptiontime</t>
  </si>
  <si>
    <t>propertytaxes</t>
  </si>
  <si>
    <t>propertytaxescollections</t>
  </si>
  <si>
    <t>netwealth</t>
  </si>
  <si>
    <t>estate/inheritance tax</t>
  </si>
  <si>
    <t>transfertaxes</t>
  </si>
  <si>
    <t>Assettaxes</t>
  </si>
  <si>
    <t>capitalduties</t>
  </si>
  <si>
    <t>financialtrans</t>
  </si>
  <si>
    <t>capgainsrate</t>
  </si>
  <si>
    <t>capgainsindex</t>
  </si>
  <si>
    <t>divrate</t>
  </si>
  <si>
    <t>incrate</t>
  </si>
  <si>
    <t>taxwedge</t>
  </si>
  <si>
    <t>laborpayments</t>
  </si>
  <si>
    <t>labortime</t>
  </si>
  <si>
    <t>dividendexempt</t>
  </si>
  <si>
    <t>capgainsexemption</t>
  </si>
  <si>
    <t>divwithhold</t>
  </si>
  <si>
    <t>intwithhold</t>
  </si>
  <si>
    <t>roywithhold</t>
  </si>
  <si>
    <t>taxtreaties</t>
  </si>
  <si>
    <t>cfcrules</t>
  </si>
  <si>
    <t>countrylimitations</t>
  </si>
  <si>
    <t>thincap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</si>
  <si>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</si>
  <si>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</si>
  <si>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</si>
  <si>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</si>
  <si>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</si>
  <si>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</si>
  <si>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</si>
  <si>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</si>
  <si>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</si>
  <si>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</si>
  <si>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</si>
  <si>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</si>
  <si>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</si>
  <si>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 xml:space="preserve">Iceland 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</si>
  <si>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</si>
  <si>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</si>
  <si>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</si>
  <si>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</si>
  <si>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</si>
  <si>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</si>
  <si>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</si>
  <si>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</si>
  <si>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</si>
  <si>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</si>
  <si>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</si>
  <si>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</si>
  <si>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</si>
  <si>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</si>
  <si>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</si>
  <si>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</si>
  <si>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 xml:space="preserve">Sweden    </t>
  </si>
  <si>
    <t>Switzerland</t>
  </si>
  <si>
    <t>Turkey</t>
  </si>
  <si>
    <t>United Kingdom</t>
  </si>
  <si>
    <t>United States</t>
  </si>
  <si>
    <t>Kyle has a side model</t>
  </si>
  <si>
    <t xml:space="preserve">https://www.pwc.com/gx/en/tax/corporate-tax/worldwide-tax-summaries/pwc-worldwide-tax-summaries-corporate-taxes-2017-18.pdf </t>
  </si>
  <si>
    <t>http://taxsummaries.pwc.com/ID/Greece-Corporate-Withholding-taxes</t>
  </si>
  <si>
    <t xml:space="preserve">https://www.ey.com/Publication/vwLUAssets/EY-2018-worldwide-corporate-tax-guide/$FILE/EY-2018-worldwide-corporate-tax-guide.pdf </t>
  </si>
  <si>
    <t>https://www.ey.com/Publication/vwLUAssets/EY-2018-worldwide-corporate-tax-guide/$FILE/EY-2018-worldwide-corporate-tax-guide.pdf</t>
  </si>
  <si>
    <t xml:space="preserve">https://dits.deloitte.com/#TaxGuides </t>
  </si>
  <si>
    <t>https://www.pwc.com/gx/en/paying-taxes/pdf/pwc_paying_taxes_2018_full_report.pdf#page=96</t>
  </si>
  <si>
    <t xml:space="preserve">https://www.pwc.com/gx/en/paying-taxes/pdf/pwc_paying_taxes_2018_full_report.pdf#page=100 </t>
  </si>
  <si>
    <t xml:space="preserve">https://stats.oecd.org/viewhtml.aspx?datasetcode=TABLE_I5&amp;lang=en AND https://stats.oecd.org/viewhtml.aspx?datasetcode=TABLE_I4&amp;lang=en </t>
  </si>
  <si>
    <t>https://stats.oecd.org/index.aspx?DataSetCode=TABLE_I7</t>
  </si>
  <si>
    <t xml:space="preserve">https://stats.oecd.org/Index.aspx?DataSetCode=TABLE_II4 </t>
  </si>
  <si>
    <t>https://www.pwc.com/gx/en/tax/corporate-tax/worldwide-tax-summaries/pwc-worldwide-tax-summaries-corporate-taxes-2017-18.pdf</t>
  </si>
  <si>
    <t>https://stats.oecd.org/viewhtml.aspx?datasetcode=REV&amp;lang=en</t>
  </si>
  <si>
    <t>https://dits.deloitte.com/#TaxGuides</t>
  </si>
  <si>
    <t xml:space="preserve">https://www.pwc.com/gx/en/paying-taxes/pdf/pwc_paying_taxes_2018_full_report.pdf#page=96 </t>
  </si>
  <si>
    <t xml:space="preserve">https://read.oecd-ilibrary.org/taxation/consumption-tax-trends-2016/measuring-performance-of-vat_ctt-2016-5-en#page18 </t>
  </si>
  <si>
    <t xml:space="preserve">https://www.sbs.ox.ac.uk/faculty-research/tax/publications/data </t>
  </si>
  <si>
    <t>https://www.sbs.ox.ac.uk/faculty-research/tax/publications/data</t>
  </si>
  <si>
    <t xml:space="preserve">https://stats.oecd.org/Index.aspx?DataSetCode=TABLE_II1 </t>
  </si>
  <si>
    <t>Main Source</t>
  </si>
  <si>
    <t>losscarryforward -like original</t>
  </si>
  <si>
    <t>losscarryback-like original</t>
  </si>
  <si>
    <t>Year</t>
  </si>
  <si>
    <t>2014</t>
  </si>
  <si>
    <t>2015</t>
  </si>
  <si>
    <t>2016</t>
  </si>
  <si>
    <t>2017</t>
  </si>
  <si>
    <t>2018</t>
  </si>
  <si>
    <t>Country</t>
  </si>
  <si>
    <t/>
  </si>
  <si>
    <t>Iceland</t>
  </si>
  <si>
    <t>Sweden</t>
  </si>
  <si>
    <t>Level of Government: Total Tax Revenue: 4100 Recurrent taxes on immovable property Indicator: tax Revenue as % of GDP- two years prior based on latest OECD data; use three years prior if two years prior is unavailable</t>
  </si>
  <si>
    <t>2012</t>
  </si>
  <si>
    <t>2013</t>
  </si>
  <si>
    <t>all-in rate top marginal rate; one year prior except for the US which is current year</t>
  </si>
  <si>
    <t>threshold (expressed as a multiple of the average wage); one year prior except foor the US which is current year</t>
  </si>
  <si>
    <t>Income as a percentage of the average wage</t>
  </si>
  <si>
    <t>67</t>
  </si>
  <si>
    <t>100</t>
  </si>
  <si>
    <t>133</t>
  </si>
  <si>
    <t>167</t>
  </si>
  <si>
    <t>Average tax rates and wedges</t>
  </si>
  <si>
    <t>Total tax wedge</t>
  </si>
  <si>
    <t>Marginal tax rates and wedges</t>
  </si>
  <si>
    <t>one year prior</t>
  </si>
  <si>
    <t>CHECKED</t>
  </si>
  <si>
    <t xml:space="preserve">http://www.oecd.org/tax/tax-policy/tax-database.htm#VATTables </t>
  </si>
  <si>
    <t>Bi-annual data - years - 2014,2014, 2016,2016, 2018</t>
  </si>
  <si>
    <t xml:space="preserve">https://www.bloomberglaw.com/product/tax/bbna/chart/3/3014?bc=W1siU2VhcmNoIFJlc3VsdHMiLCIvcHJvZHVjdC90YXgvc2VhcmNoL3Jlc3VsdHMvODA0ZjdmNzE3OTBlZWFhMzU5MDg2NWFiNGY2ZWJiNjMiXV0--2424af63e26dc9fa63dc473ac9816c01f1bafbb5 </t>
  </si>
  <si>
    <t>2015-2016 % change</t>
  </si>
  <si>
    <t>Series Name</t>
  </si>
  <si>
    <t>Series Code</t>
  </si>
  <si>
    <t>Country Name</t>
  </si>
  <si>
    <t>Country Code</t>
  </si>
  <si>
    <t>2012 [YR2012]</t>
  </si>
  <si>
    <t>2013 [YR2013]</t>
  </si>
  <si>
    <t>2014 [YR2014]</t>
  </si>
  <si>
    <t>2015 [YR2015]</t>
  </si>
  <si>
    <t>2016 [YR2016]</t>
  </si>
  <si>
    <t>Tax revenue in national currency</t>
  </si>
  <si>
    <t>Tax revenue as % of GDP</t>
  </si>
  <si>
    <t>Tax revenue as % of total taxation</t>
  </si>
  <si>
    <t>GDP Per Capita</t>
  </si>
  <si>
    <t>GDP</t>
  </si>
  <si>
    <t>Prop Tax Collections</t>
  </si>
  <si>
    <t>Prop tax collections per capita</t>
  </si>
  <si>
    <t>Population, total</t>
  </si>
  <si>
    <t>SP.POP.TOTL</t>
  </si>
  <si>
    <t>AUS</t>
  </si>
  <si>
    <t>AUT</t>
  </si>
  <si>
    <t>BEL</t>
  </si>
  <si>
    <t>CAN</t>
  </si>
  <si>
    <t>CHL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</si>
  <si>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</si>
  <si>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</si>
  <si>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</si>
  <si>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</si>
  <si>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</si>
  <si>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</si>
  <si>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</si>
  <si>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</si>
  <si>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</si>
  <si>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</si>
  <si>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</si>
  <si>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</si>
  <si>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</si>
  <si>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Korea, Dem. People’s Rep.</t>
  </si>
  <si>
    <t>PRK</t>
  </si>
  <si>
    <t>LVA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</si>
  <si>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</si>
  <si>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</si>
  <si>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</si>
  <si>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</si>
  <si>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</si>
  <si>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</si>
  <si>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</si>
  <si>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</si>
  <si>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</si>
  <si>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</si>
  <si>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</si>
  <si>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</si>
  <si>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</si>
  <si>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</si>
  <si>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</si>
  <si>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Property tax collections % of private capital stock</t>
  </si>
  <si>
    <t xml:space="preserve">Combine with </t>
  </si>
  <si>
    <t>https://www.imf.org/external/np/fad/publicinvestment/#5</t>
  </si>
  <si>
    <t>to get property tax collections as percent of private capital stock</t>
  </si>
  <si>
    <t>Exists?</t>
  </si>
  <si>
    <t>Active?</t>
  </si>
  <si>
    <t>Exemption?</t>
  </si>
  <si>
    <t>Score</t>
  </si>
  <si>
    <t>0 is the best score</t>
  </si>
  <si>
    <t>Good CFC regimes tax passive income and provide exemptions</t>
  </si>
  <si>
    <t>Exists</t>
  </si>
  <si>
    <t>Yes</t>
  </si>
  <si>
    <t>No</t>
  </si>
  <si>
    <t>Applies to Active income</t>
  </si>
  <si>
    <t>Exemption from CFC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</si>
</sst>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8" fillId="0" borderId="0" xfId="42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ont="1" applyFill="1" applyAlignment="1">
      <alignment wrapText="1"/>
    </xf>
    <xf numFmtId="0" fontId="0" fillId="33" borderId="0" xfId="0" applyFill="1"/>
    <xf numFmtId="2" fontId="0" fillId="0" borderId="0" xfId="0" applyNumberFormat="1"/>
    <xf numFmtId="2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bs.ox.ac.uk/faculty-research/tax/publications/data" TargetMode="External"/><Relationship Id="rId13" Type="http://schemas.openxmlformats.org/officeDocument/2006/relationships/hyperlink" Target="https://www.pwc.com/gx/en/paying-taxes/pdf/pwc_paying_taxes_2018_full_report.pdf" TargetMode="External"/><Relationship Id="rId18" Type="http://schemas.openxmlformats.org/officeDocument/2006/relationships/hyperlink" Target="https://dits.deloitte.com/" TargetMode="External"/><Relationship Id="rId26" Type="http://schemas.openxmlformats.org/officeDocument/2006/relationships/hyperlink" Target="https://www.ey.com/Publication/vwLUAssets/EY-2018-worldwide-corporate-tax-guide/$FILE/EY-2018-worldwide-corporate-tax-guide.pdf" TargetMode="External"/><Relationship Id="rId39" Type="http://schemas.openxmlformats.org/officeDocument/2006/relationships/hyperlink" Target="http://www.oecd.org/tax/tax-policy/tax-database.htm" TargetMode="External"/><Relationship Id="rId3" Type="http://schemas.openxmlformats.org/officeDocument/2006/relationships/hyperlink" Target="https://www.ey.com/Publication/vwLUAssets/EY-2018-worldwide-corporate-tax-guide/$FILE/EY-2018-worldwide-corporate-tax-guide.pdf" TargetMode="External"/><Relationship Id="rId21" Type="http://schemas.openxmlformats.org/officeDocument/2006/relationships/hyperlink" Target="https://www.pwc.com/gx/en/tax/corporate-tax/worldwide-tax-summaries/pwc-worldwide-tax-summaries-corporate-taxes-2017-18.pdf" TargetMode="External"/><Relationship Id="rId34" Type="http://schemas.openxmlformats.org/officeDocument/2006/relationships/hyperlink" Target="http://taxsummaries.pwc.com/ID/Greece-Corporate-Withholding-taxes" TargetMode="External"/><Relationship Id="rId42" Type="http://schemas.openxmlformats.org/officeDocument/2006/relationships/hyperlink" Target="https://www.imf.org/external/np/fad/publicinvestment/" TargetMode="External"/><Relationship Id="rId7" Type="http://schemas.openxmlformats.org/officeDocument/2006/relationships/hyperlink" Target="https://www.sbs.ox.ac.uk/faculty-research/tax/publications/data" TargetMode="External"/><Relationship Id="rId12" Type="http://schemas.openxmlformats.org/officeDocument/2006/relationships/hyperlink" Target="https://www.pwc.com/gx/en/paying-taxes/pdf/pwc_paying_taxes_2018_full_report.pdf" TargetMode="External"/><Relationship Id="rId17" Type="http://schemas.openxmlformats.org/officeDocument/2006/relationships/hyperlink" Target="https://read.oecd-ilibrary.org/taxation/consumption-tax-trends-2016/measuring-performance-of-vat_ctt-2016-5-en" TargetMode="External"/><Relationship Id="rId25" Type="http://schemas.openxmlformats.org/officeDocument/2006/relationships/hyperlink" Target="https://www.pwc.com/gx/en/tax/corporate-tax/worldwide-tax-summaries/pwc-worldwide-tax-summaries-corporate-taxes-2017-18.pdf" TargetMode="External"/><Relationship Id="rId33" Type="http://schemas.openxmlformats.org/officeDocument/2006/relationships/hyperlink" Target="https://www.pwc.com/gx/en/tax/corporate-tax/worldwide-tax-summaries/pwc-worldwide-tax-summaries-corporate-taxes-2017-18.pdf" TargetMode="External"/><Relationship Id="rId38" Type="http://schemas.openxmlformats.org/officeDocument/2006/relationships/hyperlink" Target="http://www.oecd.org/tax/tax-policy/tax-database.htm" TargetMode="External"/><Relationship Id="rId2" Type="http://schemas.openxmlformats.org/officeDocument/2006/relationships/hyperlink" Target="https://stats.oecd.org/Index.aspx?DataSetCode=TABLE_II1" TargetMode="External"/><Relationship Id="rId16" Type="http://schemas.openxmlformats.org/officeDocument/2006/relationships/hyperlink" Target="https://www.pwc.com/gx/en/paying-taxes/pdf/pwc_paying_taxes_2018_full_report.pdf" TargetMode="External"/><Relationship Id="rId20" Type="http://schemas.openxmlformats.org/officeDocument/2006/relationships/hyperlink" Target="https://www.pwc.com/gx/en/tax/corporate-tax/worldwide-tax-summaries/pwc-worldwide-tax-summaries-corporate-taxes-2017-18.pdf" TargetMode="External"/><Relationship Id="rId29" Type="http://schemas.openxmlformats.org/officeDocument/2006/relationships/hyperlink" Target="https://stats.oecd.org/viewhtml.aspx?datasetcode=TABLE_I5&amp;lang=en%20AND" TargetMode="External"/><Relationship Id="rId41" Type="http://schemas.openxmlformats.org/officeDocument/2006/relationships/hyperlink" Target="https://www.bloomberglaw.com/product/tax/bbna/chart/3/3014?bc=W1siU2VhcmNoIFJlc3VsdHMiLCIvcHJvZHVjdC90YXgvc2VhcmNoL3Jlc3VsdHMvODA0ZjdmNzE3OTBlZWFhMzU5MDg2NWFiNGY2ZWJiNjMiXV0--2424af63e26dc9fa63dc473ac9816c01f1bafbb5" TargetMode="External"/><Relationship Id="rId1" Type="http://schemas.openxmlformats.org/officeDocument/2006/relationships/hyperlink" Target="https://stats.oecd.org/index.aspx?DataSetCode=TABLE_I7" TargetMode="External"/><Relationship Id="rId6" Type="http://schemas.openxmlformats.org/officeDocument/2006/relationships/hyperlink" Target="https://www.sbs.ox.ac.uk/faculty-research/tax/publications/data" TargetMode="External"/><Relationship Id="rId11" Type="http://schemas.openxmlformats.org/officeDocument/2006/relationships/hyperlink" Target="https://www.pwc.com/gx/en/paying-taxes/pdf/pwc_paying_taxes_2018_full_report.pdf" TargetMode="External"/><Relationship Id="rId24" Type="http://schemas.openxmlformats.org/officeDocument/2006/relationships/hyperlink" Target="https://www.ey.com/Publication/vwLUAssets/EY-2018-worldwide-corporate-tax-guide/$FILE/EY-2018-worldwide-corporate-tax-guide.pdf" TargetMode="External"/><Relationship Id="rId32" Type="http://schemas.openxmlformats.org/officeDocument/2006/relationships/hyperlink" Target="https://www.ey.com/Publication/vwLUAssets/EY-2018-worldwide-corporate-tax-guide/$FILE/EY-2018-worldwide-corporate-tax-guide.pdf" TargetMode="External"/><Relationship Id="rId37" Type="http://schemas.openxmlformats.org/officeDocument/2006/relationships/hyperlink" Target="https://www.pwc.com/gx/en/tax/corporate-tax/worldwide-tax-summaries/pwc-worldwide-tax-summaries-corporate-taxes-2017-18.pdf" TargetMode="External"/><Relationship Id="rId40" Type="http://schemas.openxmlformats.org/officeDocument/2006/relationships/hyperlink" Target="https://www.bloomberglaw.com/product/tax/bbna/chart/3/3014?bc=W1siU2VhcmNoIFJlc3VsdHMiLCIvcHJvZHVjdC90YXgvc2VhcmNoL3Jlc3VsdHMvODA0ZjdmNzE3OTBlZWFhMzU5MDg2NWFiNGY2ZWJiNjMiXV0--2424af63e26dc9fa63dc473ac9816c01f1bafbb5" TargetMode="External"/><Relationship Id="rId5" Type="http://schemas.openxmlformats.org/officeDocument/2006/relationships/hyperlink" Target="https://www.sbs.ox.ac.uk/faculty-research/tax/publications/data" TargetMode="External"/><Relationship Id="rId15" Type="http://schemas.openxmlformats.org/officeDocument/2006/relationships/hyperlink" Target="https://www.pwc.com/gx/en/paying-taxes/pdf/pwc_paying_taxes_2018_full_report.pdf" TargetMode="External"/><Relationship Id="rId23" Type="http://schemas.openxmlformats.org/officeDocument/2006/relationships/hyperlink" Target="https://www.pwc.com/gx/en/tax/corporate-tax/worldwide-tax-summaries/pwc-worldwide-tax-summaries-corporate-taxes-2017-18.pdf" TargetMode="External"/><Relationship Id="rId28" Type="http://schemas.openxmlformats.org/officeDocument/2006/relationships/hyperlink" Target="https://stats.oecd.org/index.aspx?DataSetCode=TABLE_I7" TargetMode="External"/><Relationship Id="rId36" Type="http://schemas.openxmlformats.org/officeDocument/2006/relationships/hyperlink" Target="https://dits.deloitte.com/" TargetMode="External"/><Relationship Id="rId10" Type="http://schemas.openxmlformats.org/officeDocument/2006/relationships/hyperlink" Target="https://www.pwc.com/gx/en/tax/corporate-tax/worldwide-tax-summaries/pwc-worldwide-tax-summaries-corporate-taxes-2017-18.pdf" TargetMode="External"/><Relationship Id="rId19" Type="http://schemas.openxmlformats.org/officeDocument/2006/relationships/hyperlink" Target="https://stats.oecd.org/viewhtml.aspx?datasetcode=REV&amp;lang=en" TargetMode="External"/><Relationship Id="rId31" Type="http://schemas.openxmlformats.org/officeDocument/2006/relationships/hyperlink" Target="https://www.ey.com/Publication/vwLUAssets/EY-2018-worldwide-corporate-tax-guide/$FILE/EY-2018-worldwide-corporate-tax-guide.pdf" TargetMode="External"/><Relationship Id="rId44" Type="http://schemas.openxmlformats.org/officeDocument/2006/relationships/comments" Target="../comments2.xml"/><Relationship Id="rId4" Type="http://schemas.openxmlformats.org/officeDocument/2006/relationships/hyperlink" Target="https://www.ey.com/Publication/vwLUAssets/EY-2018-worldwide-corporate-tax-guide/$FILE/EY-2018-worldwide-corporate-tax-guide.pdf" TargetMode="External"/><Relationship Id="rId9" Type="http://schemas.openxmlformats.org/officeDocument/2006/relationships/hyperlink" Target="https://www.pwc.com/gx/en/tax/corporate-tax/worldwide-tax-summaries/pwc-worldwide-tax-summaries-corporate-taxes-2017-18.pdf" TargetMode="External"/><Relationship Id="rId14" Type="http://schemas.openxmlformats.org/officeDocument/2006/relationships/hyperlink" Target="https://www.pwc.com/gx/en/paying-taxes/pdf/pwc_paying_taxes_2018_full_report.pdf" TargetMode="External"/><Relationship Id="rId22" Type="http://schemas.openxmlformats.org/officeDocument/2006/relationships/hyperlink" Target="https://www.pwc.com/gx/en/tax/corporate-tax/worldwide-tax-summaries/pwc-worldwide-tax-summaries-corporate-taxes-2017-18.pdf" TargetMode="External"/><Relationship Id="rId27" Type="http://schemas.openxmlformats.org/officeDocument/2006/relationships/hyperlink" Target="https://stats.oecd.org/Index.aspx?DataSetCode=TABLE_II4" TargetMode="External"/><Relationship Id="rId30" Type="http://schemas.openxmlformats.org/officeDocument/2006/relationships/hyperlink" Target="https://www.ey.com/Publication/vwLUAssets/EY-2018-worldwide-corporate-tax-guide/$FILE/EY-2018-worldwide-corporate-tax-guide.pdf" TargetMode="External"/><Relationship Id="rId35" Type="http://schemas.openxmlformats.org/officeDocument/2006/relationships/hyperlink" Target="https://www.ey.com/Publication/vwLUAssets/EY-2018-worldwide-corporate-tax-guide/$FILE/EY-2018-worldwide-corporate-tax-guide.pdf" TargetMode="External"/><Relationship Id="rId43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ABLE_II4&amp;Coords=%5bCOU%5d.%5bMEX%5d&amp;ShowOnWeb=true&amp;Lang=en" TargetMode="External"/><Relationship Id="rId13" Type="http://schemas.openxmlformats.org/officeDocument/2006/relationships/hyperlink" Target="http://localhost/OECDStat_Metadata/ShowMetadata.ashx?Dataset=TABLE_II4&amp;Coords=%5bCOU%5d.%5bSVK%5d&amp;ShowOnWeb=true&amp;Lang=en" TargetMode="External"/><Relationship Id="rId18" Type="http://schemas.openxmlformats.org/officeDocument/2006/relationships/hyperlink" Target="http://localhost/OECDStat_Metadata/ShowMetadata.ashx?Dataset=TABLE_II4&amp;Coords=%5bCOU%5d.%5bAUS%5d&amp;ShowOnWeb=true&amp;Lang=en" TargetMode="External"/><Relationship Id="rId26" Type="http://schemas.openxmlformats.org/officeDocument/2006/relationships/hyperlink" Target="http://localhost/OECDStat_Metadata/ShowMetadata.ashx?Dataset=TABLE_II4&amp;Coords=%5bCOU%5d.%5bNLD%5d&amp;ShowOnWeb=true&amp;Lang=en" TargetMode="External"/><Relationship Id="rId3" Type="http://schemas.openxmlformats.org/officeDocument/2006/relationships/hyperlink" Target="http://localhost/OECDStat_Metadata/ShowMetadata.ashx?Dataset=TABLE_II4&amp;Coords=%5bCOU%5d.%5bFIN%5d&amp;ShowOnWeb=true&amp;Lang=en" TargetMode="External"/><Relationship Id="rId21" Type="http://schemas.openxmlformats.org/officeDocument/2006/relationships/hyperlink" Target="http://localhost/OECDStat_Metadata/ShowMetadata.ashx?Dataset=TABLE_II4&amp;Coords=%5bCOU%5d.%5bDEU%5d&amp;ShowOnWeb=true&amp;Lang=en" TargetMode="External"/><Relationship Id="rId34" Type="http://schemas.openxmlformats.org/officeDocument/2006/relationships/hyperlink" Target="http://localhost/OECDStat_Metadata/ShowMetadata.ashx?Dataset=TABLE_II4&amp;Coords=%5bCOU%5d.%5bUSA%5d&amp;ShowOnWeb=true&amp;Lang=en" TargetMode="External"/><Relationship Id="rId7" Type="http://schemas.openxmlformats.org/officeDocument/2006/relationships/hyperlink" Target="http://localhost/OECDStat_Metadata/ShowMetadata.ashx?Dataset=TABLE_II4&amp;Coords=%5bCOU%5d.%5bLVA%5d&amp;ShowOnWeb=true&amp;Lang=en" TargetMode="External"/><Relationship Id="rId12" Type="http://schemas.openxmlformats.org/officeDocument/2006/relationships/hyperlink" Target="http://localhost/OECDStat_Metadata/ShowMetadata.ashx?Dataset=TABLE_II4&amp;Coords=%5bCOU%5d.%5bPRT%5d&amp;ShowOnWeb=true&amp;Lang=en" TargetMode="External"/><Relationship Id="rId17" Type="http://schemas.openxmlformats.org/officeDocument/2006/relationships/hyperlink" Target="http://localhost/OECDStat_Metadata/ShowMetadata.ashx?Dataset=TABLE_II4&amp;Coords=%5bCOU%5d.%5bUSA%5d&amp;ShowOnWeb=true&amp;Lang=en" TargetMode="External"/><Relationship Id="rId25" Type="http://schemas.openxmlformats.org/officeDocument/2006/relationships/hyperlink" Target="http://localhost/OECDStat_Metadata/ShowMetadata.ashx?Dataset=TABLE_II4&amp;Coords=%5bCOU%5d.%5bMEX%5d&amp;ShowOnWeb=true&amp;Lang=en" TargetMode="External"/><Relationship Id="rId33" Type="http://schemas.openxmlformats.org/officeDocument/2006/relationships/hyperlink" Target="http://localhost/OECDStat_Metadata/ShowMetadata.ashx?Dataset=TABLE_II4&amp;Coords=%5bCOU%5d.%5bGBR%5d&amp;ShowOnWeb=true&amp;Lang=en" TargetMode="External"/><Relationship Id="rId2" Type="http://schemas.openxmlformats.org/officeDocument/2006/relationships/hyperlink" Target="http://localhost/OECDStat_Metadata/ShowMetadata.ashx?Dataset=TABLE_II4&amp;Coords=%5bCOU%5d.%5bCAN%5d&amp;ShowOnWeb=true&amp;Lang=en" TargetMode="External"/><Relationship Id="rId16" Type="http://schemas.openxmlformats.org/officeDocument/2006/relationships/hyperlink" Target="http://localhost/OECDStat_Metadata/ShowMetadata.ashx?Dataset=TABLE_II4&amp;Coords=%5bCOU%5d.%5bGBR%5d&amp;ShowOnWeb=true&amp;Lang=en" TargetMode="External"/><Relationship Id="rId20" Type="http://schemas.openxmlformats.org/officeDocument/2006/relationships/hyperlink" Target="http://localhost/OECDStat_Metadata/ShowMetadata.ashx?Dataset=TABLE_II4&amp;Coords=%5bCOU%5d.%5bFIN%5d&amp;ShowOnWeb=true&amp;Lang=en" TargetMode="External"/><Relationship Id="rId29" Type="http://schemas.openxmlformats.org/officeDocument/2006/relationships/hyperlink" Target="http://localhost/OECDStat_Metadata/ShowMetadata.ashx?Dataset=TABLE_II4&amp;Coords=%5bCOU%5d.%5bPRT%5d&amp;ShowOnWeb=true&amp;Lang=en" TargetMode="External"/><Relationship Id="rId1" Type="http://schemas.openxmlformats.org/officeDocument/2006/relationships/hyperlink" Target="http://localhost/OECDStat_Metadata/ShowMetadata.ashx?Dataset=TABLE_II4&amp;Coords=%5bCOU%5d.%5bAUS%5d&amp;ShowOnWeb=true&amp;Lang=en" TargetMode="External"/><Relationship Id="rId6" Type="http://schemas.openxmlformats.org/officeDocument/2006/relationships/hyperlink" Target="http://localhost/OECDStat_Metadata/ShowMetadata.ashx?Dataset=TABLE_II4&amp;Coords=%5bCOU%5d.%5bKOR%5d&amp;ShowOnWeb=true&amp;Lang=en" TargetMode="External"/><Relationship Id="rId11" Type="http://schemas.openxmlformats.org/officeDocument/2006/relationships/hyperlink" Target="http://localhost/OECDStat_Metadata/ShowMetadata.ashx?Dataset=TABLE_II4&amp;Coords=%5bCOU%5d.%5bPOL%5d&amp;ShowOnWeb=true&amp;Lang=en" TargetMode="External"/><Relationship Id="rId24" Type="http://schemas.openxmlformats.org/officeDocument/2006/relationships/hyperlink" Target="http://localhost/OECDStat_Metadata/ShowMetadata.ashx?Dataset=TABLE_II4&amp;Coords=%5bCOU%5d.%5bLVA%5d&amp;ShowOnWeb=true&amp;Lang=en" TargetMode="External"/><Relationship Id="rId32" Type="http://schemas.openxmlformats.org/officeDocument/2006/relationships/hyperlink" Target="http://localhost/OECDStat_Metadata/ShowMetadata.ashx?Dataset=TABLE_II4&amp;Coords=%5bCOU%5d.%5bCHE%5d&amp;ShowOnWeb=true&amp;Lang=en" TargetMode="External"/><Relationship Id="rId5" Type="http://schemas.openxmlformats.org/officeDocument/2006/relationships/hyperlink" Target="http://localhost/OECDStat_Metadata/ShowMetadata.ashx?Dataset=TABLE_II4&amp;Coords=%5bCOU%5d.%5bISR%5d&amp;ShowOnWeb=true&amp;Lang=en" TargetMode="External"/><Relationship Id="rId15" Type="http://schemas.openxmlformats.org/officeDocument/2006/relationships/hyperlink" Target="http://localhost/OECDStat_Metadata/ShowMetadata.ashx?Dataset=TABLE_II4&amp;Coords=%5bCOU%5d.%5bCHE%5d&amp;ShowOnWeb=true&amp;Lang=en" TargetMode="External"/><Relationship Id="rId23" Type="http://schemas.openxmlformats.org/officeDocument/2006/relationships/hyperlink" Target="http://localhost/OECDStat_Metadata/ShowMetadata.ashx?Dataset=TABLE_II4&amp;Coords=%5bCOU%5d.%5bKOR%5d&amp;ShowOnWeb=true&amp;Lang=en" TargetMode="External"/><Relationship Id="rId28" Type="http://schemas.openxmlformats.org/officeDocument/2006/relationships/hyperlink" Target="http://localhost/OECDStat_Metadata/ShowMetadata.ashx?Dataset=TABLE_II4&amp;Coords=%5bCOU%5d.%5bPOL%5d&amp;ShowOnWeb=true&amp;Lang=en" TargetMode="External"/><Relationship Id="rId10" Type="http://schemas.openxmlformats.org/officeDocument/2006/relationships/hyperlink" Target="http://localhost/OECDStat_Metadata/ShowMetadata.ashx?Dataset=TABLE_II4&amp;Coords=%5bCOU%5d.%5bNZL%5d&amp;ShowOnWeb=true&amp;Lang=en" TargetMode="External"/><Relationship Id="rId19" Type="http://schemas.openxmlformats.org/officeDocument/2006/relationships/hyperlink" Target="http://localhost/OECDStat_Metadata/ShowMetadata.ashx?Dataset=TABLE_II4&amp;Coords=%5bCOU%5d.%5bCAN%5d&amp;ShowOnWeb=true&amp;Lang=en" TargetMode="External"/><Relationship Id="rId31" Type="http://schemas.openxmlformats.org/officeDocument/2006/relationships/hyperlink" Target="http://localhost/OECDStat_Metadata/ShowMetadata.ashx?Dataset=TABLE_II4&amp;Coords=%5bCOU%5d.%5bSVN%5d&amp;ShowOnWeb=true&amp;Lang=en" TargetMode="External"/><Relationship Id="rId4" Type="http://schemas.openxmlformats.org/officeDocument/2006/relationships/hyperlink" Target="http://localhost/OECDStat_Metadata/ShowMetadata.ashx?Dataset=TABLE_II4&amp;Coords=%5bCOU%5d.%5bDEU%5d&amp;ShowOnWeb=true&amp;Lang=en" TargetMode="External"/><Relationship Id="rId9" Type="http://schemas.openxmlformats.org/officeDocument/2006/relationships/hyperlink" Target="http://localhost/OECDStat_Metadata/ShowMetadata.ashx?Dataset=TABLE_II4&amp;Coords=%5bCOU%5d.%5bNLD%5d&amp;ShowOnWeb=true&amp;Lang=en" TargetMode="External"/><Relationship Id="rId14" Type="http://schemas.openxmlformats.org/officeDocument/2006/relationships/hyperlink" Target="http://localhost/OECDStat_Metadata/ShowMetadata.ashx?Dataset=TABLE_II4&amp;Coords=%5bCOU%5d.%5bSVN%5d&amp;ShowOnWeb=true&amp;Lang=en" TargetMode="External"/><Relationship Id="rId22" Type="http://schemas.openxmlformats.org/officeDocument/2006/relationships/hyperlink" Target="http://localhost/OECDStat_Metadata/ShowMetadata.ashx?Dataset=TABLE_II4&amp;Coords=%5bCOU%5d.%5bISR%5d&amp;ShowOnWeb=true&amp;Lang=en" TargetMode="External"/><Relationship Id="rId27" Type="http://schemas.openxmlformats.org/officeDocument/2006/relationships/hyperlink" Target="http://localhost/OECDStat_Metadata/ShowMetadata.ashx?Dataset=TABLE_II4&amp;Coords=%5bCOU%5d.%5bNZL%5d&amp;ShowOnWeb=true&amp;Lang=en" TargetMode="External"/><Relationship Id="rId30" Type="http://schemas.openxmlformats.org/officeDocument/2006/relationships/hyperlink" Target="http://localhost/OECDStat_Metadata/ShowMetadata.ashx?Dataset=TABLE_II4&amp;Coords=%5bCOU%5d.%5bSVK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DD93-D254-4519-9D86-86354745249C}">
  <dimension ref="A1"/>
  <sheetViews>
    <sheetView workbookViewId="0">
      <selection activeCell="P32" sqref="P3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36"/>
  <sheetViews>
    <sheetView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AP3" sqref="AP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0.85148500000000005</v>
      </c>
      <c r="F2">
        <v>0.47931869999999999</v>
      </c>
      <c r="G2">
        <v>0.54795389999999999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48730.64033750083</v>
      </c>
      <c r="P2">
        <v>0.47</v>
      </c>
      <c r="Q2">
        <v>50</v>
      </c>
      <c r="R2">
        <v>0</v>
      </c>
      <c r="S2">
        <v>1.0880205213484377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0.27121000000000001</v>
      </c>
      <c r="AC2">
        <v>0.46500000000000002</v>
      </c>
      <c r="AD2">
        <v>2.2667510000000002</v>
      </c>
      <c r="AE2">
        <v>1.4289212740426862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0.66666666666666663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0.81346320000000005</v>
      </c>
      <c r="F3">
        <v>0.39140599999999998</v>
      </c>
      <c r="G3">
        <v>0.73788869999999995</v>
      </c>
      <c r="H3">
        <v>1</v>
      </c>
      <c r="I3">
        <v>0</v>
      </c>
      <c r="J3">
        <v>1</v>
      </c>
      <c r="K3">
        <v>47</v>
      </c>
      <c r="L3">
        <v>1</v>
      </c>
      <c r="M3">
        <v>8</v>
      </c>
      <c r="N3">
        <v>0.2</v>
      </c>
      <c r="O3">
        <v>34987.893314215951</v>
      </c>
      <c r="P3">
        <v>0.59</v>
      </c>
      <c r="Q3">
        <v>67</v>
      </c>
      <c r="R3">
        <v>1</v>
      </c>
      <c r="S3">
        <v>0.1265735095338815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0.25</v>
      </c>
      <c r="AA3">
        <v>0</v>
      </c>
      <c r="AB3">
        <v>0.25</v>
      </c>
      <c r="AC3">
        <v>0.5</v>
      </c>
      <c r="AD3">
        <v>13.879673</v>
      </c>
      <c r="AE3">
        <v>1.1167509389961661</v>
      </c>
      <c r="AF3">
        <v>3</v>
      </c>
      <c r="AG3">
        <v>52</v>
      </c>
      <c r="AH3">
        <v>1</v>
      </c>
      <c r="AI3">
        <v>1</v>
      </c>
      <c r="AJ3">
        <v>0.25</v>
      </c>
      <c r="AK3">
        <v>0</v>
      </c>
      <c r="AL3">
        <v>0.2</v>
      </c>
      <c r="AM3">
        <v>87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0.88221609999999995</v>
      </c>
      <c r="F4">
        <v>0.62240490000000004</v>
      </c>
      <c r="G4">
        <v>0.86986529999999995</v>
      </c>
      <c r="H4">
        <v>1</v>
      </c>
      <c r="I4">
        <v>1</v>
      </c>
      <c r="J4">
        <v>1</v>
      </c>
      <c r="K4">
        <v>20</v>
      </c>
      <c r="L4">
        <v>1</v>
      </c>
      <c r="M4">
        <v>8</v>
      </c>
      <c r="N4">
        <v>0.21</v>
      </c>
      <c r="O4">
        <v>6319.0497600503923</v>
      </c>
      <c r="P4">
        <v>0.48</v>
      </c>
      <c r="Q4">
        <v>100</v>
      </c>
      <c r="R4">
        <v>1</v>
      </c>
      <c r="S4">
        <v>0.65326989439143335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0.25</v>
      </c>
      <c r="AC4">
        <v>0.58393169999999994</v>
      </c>
      <c r="AD4">
        <v>1.5920110000000001</v>
      </c>
      <c r="AE4">
        <v>1.2026878390267435</v>
      </c>
      <c r="AF4">
        <v>2</v>
      </c>
      <c r="AG4">
        <v>40</v>
      </c>
      <c r="AH4">
        <v>0.95</v>
      </c>
      <c r="AI4">
        <v>0.98787878799999995</v>
      </c>
      <c r="AJ4">
        <v>0.25</v>
      </c>
      <c r="AK4">
        <v>0.25</v>
      </c>
      <c r="AL4">
        <v>0.25</v>
      </c>
      <c r="AM4">
        <v>92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0.26700000000000002</v>
      </c>
      <c r="C5">
        <v>3</v>
      </c>
      <c r="D5">
        <v>20</v>
      </c>
      <c r="E5">
        <v>0.96511630000000004</v>
      </c>
      <c r="F5">
        <v>0.2421053</v>
      </c>
      <c r="G5">
        <v>0.51896549999999997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0.12320919600000001</v>
      </c>
      <c r="O5">
        <v>23453.725818894985</v>
      </c>
      <c r="P5">
        <v>0.48</v>
      </c>
      <c r="Q5">
        <v>50</v>
      </c>
      <c r="R5">
        <v>0.5</v>
      </c>
      <c r="S5">
        <v>1.9978614981984222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0.22600000000000001</v>
      </c>
      <c r="AA5">
        <v>0</v>
      </c>
      <c r="AB5">
        <v>0.33821399999999996</v>
      </c>
      <c r="AC5">
        <v>0.49529600000000001</v>
      </c>
      <c r="AD5">
        <v>4.4148430000000003</v>
      </c>
      <c r="AE5">
        <v>1.1939485770689626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94</v>
      </c>
      <c r="AN5">
        <v>0.33333333333333331</v>
      </c>
      <c r="AO5">
        <v>1</v>
      </c>
      <c r="AP5">
        <v>0.5</v>
      </c>
    </row>
    <row r="6" spans="1:42" x14ac:dyDescent="0.25">
      <c r="A6" t="s">
        <v>45</v>
      </c>
      <c r="B6">
        <v>0.22500000000000001</v>
      </c>
      <c r="C6">
        <v>100</v>
      </c>
      <c r="D6">
        <v>100</v>
      </c>
      <c r="E6">
        <v>0.6326117</v>
      </c>
      <c r="F6">
        <v>0.33847470000000002</v>
      </c>
      <c r="G6">
        <v>0</v>
      </c>
      <c r="H6">
        <v>0.5</v>
      </c>
      <c r="I6">
        <v>1</v>
      </c>
      <c r="J6">
        <v>0</v>
      </c>
      <c r="K6">
        <v>42</v>
      </c>
      <c r="L6">
        <v>1</v>
      </c>
      <c r="M6">
        <v>5</v>
      </c>
      <c r="N6">
        <v>0.19</v>
      </c>
      <c r="O6">
        <v>0</v>
      </c>
      <c r="P6">
        <v>0.64</v>
      </c>
      <c r="Q6">
        <v>125</v>
      </c>
      <c r="R6">
        <v>1</v>
      </c>
      <c r="S6">
        <v>0.56416628629959809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0.2</v>
      </c>
      <c r="AA6">
        <v>0</v>
      </c>
      <c r="AB6">
        <v>0.22580644999999999</v>
      </c>
      <c r="AC6">
        <v>0.4</v>
      </c>
      <c r="AD6">
        <v>10.379357000000001</v>
      </c>
      <c r="AE6">
        <v>1.1537821928708933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25</v>
      </c>
      <c r="AN6">
        <v>0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0.87387910000000002</v>
      </c>
      <c r="F7">
        <v>0.54322280000000001</v>
      </c>
      <c r="G7">
        <v>0.84131880000000003</v>
      </c>
      <c r="H7">
        <v>0.5</v>
      </c>
      <c r="I7">
        <v>0</v>
      </c>
      <c r="J7">
        <v>1</v>
      </c>
      <c r="K7">
        <v>94</v>
      </c>
      <c r="L7">
        <v>1</v>
      </c>
      <c r="M7">
        <v>5</v>
      </c>
      <c r="N7">
        <v>0.21</v>
      </c>
      <c r="O7">
        <v>67707.95355871653</v>
      </c>
      <c r="P7">
        <v>0.56999999999999995</v>
      </c>
      <c r="Q7">
        <v>102</v>
      </c>
      <c r="R7">
        <v>1</v>
      </c>
      <c r="S7">
        <v>0.1474157083224984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0.39785700000000002</v>
      </c>
      <c r="AE7">
        <v>1.136426554734508</v>
      </c>
      <c r="AF7">
        <v>2</v>
      </c>
      <c r="AG7">
        <v>217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81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0.23499999999999999</v>
      </c>
      <c r="C8">
        <v>0</v>
      </c>
      <c r="D8">
        <v>60</v>
      </c>
      <c r="E8">
        <v>0.82692310000000002</v>
      </c>
      <c r="F8">
        <v>0.47931869999999999</v>
      </c>
      <c r="G8">
        <v>0.81340639999999997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5879.0763873496871</v>
      </c>
      <c r="P8">
        <v>0.59</v>
      </c>
      <c r="Q8">
        <v>40</v>
      </c>
      <c r="R8">
        <v>1</v>
      </c>
      <c r="S8">
        <v>0.77780104282218787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0.55564000000000002</v>
      </c>
      <c r="AD8">
        <v>1.2277469999999999</v>
      </c>
      <c r="AE8">
        <v>1.2633176064327696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0.25</v>
      </c>
      <c r="AL8">
        <v>0.25</v>
      </c>
      <c r="AM8">
        <v>72</v>
      </c>
      <c r="AN8">
        <v>0.83333333333333337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6</v>
      </c>
      <c r="N9">
        <v>0.2</v>
      </c>
      <c r="O9">
        <v>25581.776565645698</v>
      </c>
      <c r="P9">
        <v>0.7</v>
      </c>
      <c r="Q9">
        <v>27</v>
      </c>
      <c r="R9">
        <v>0</v>
      </c>
      <c r="S9">
        <v>0.19920474431439245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0.22579999999999997</v>
      </c>
      <c r="AD9">
        <v>0.14297299999999999</v>
      </c>
      <c r="AE9">
        <v>1.0529363813875809</v>
      </c>
      <c r="AF9">
        <v>0</v>
      </c>
      <c r="AG9">
        <v>34</v>
      </c>
      <c r="AH9">
        <v>1</v>
      </c>
      <c r="AI9">
        <v>0</v>
      </c>
      <c r="AJ9">
        <v>0</v>
      </c>
      <c r="AK9">
        <v>0</v>
      </c>
      <c r="AL9">
        <v>0.1</v>
      </c>
      <c r="AM9">
        <v>56</v>
      </c>
      <c r="AN9">
        <v>0.66666666666666663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0.82692310000000002</v>
      </c>
      <c r="F10">
        <v>0.51896549999999997</v>
      </c>
      <c r="G10">
        <v>0.73788869999999995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8589.4728364747643</v>
      </c>
      <c r="P10">
        <v>0.56000000000000005</v>
      </c>
      <c r="Q10">
        <v>24</v>
      </c>
      <c r="R10">
        <v>0.5</v>
      </c>
      <c r="S10">
        <v>0.36242182177732779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0.33</v>
      </c>
      <c r="AA10">
        <v>0</v>
      </c>
      <c r="AB10">
        <v>0.28050000000000003</v>
      </c>
      <c r="AC10">
        <v>0.57211391</v>
      </c>
      <c r="AD10">
        <v>2.530586</v>
      </c>
      <c r="AE10">
        <v>1.2764315989451649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74</v>
      </c>
      <c r="AN10">
        <v>0.83333333333333337</v>
      </c>
      <c r="AO10">
        <v>1</v>
      </c>
      <c r="AP10">
        <v>1</v>
      </c>
    </row>
    <row r="11" spans="1:42" x14ac:dyDescent="0.25">
      <c r="A11" t="s">
        <v>50</v>
      </c>
      <c r="B11">
        <v>0.37996200000000002</v>
      </c>
      <c r="C11">
        <v>1</v>
      </c>
      <c r="D11">
        <v>50</v>
      </c>
      <c r="E11">
        <v>0.857738</v>
      </c>
      <c r="F11">
        <v>0.54795389999999999</v>
      </c>
      <c r="G11">
        <v>0.86986529999999995</v>
      </c>
      <c r="H11">
        <v>0.5</v>
      </c>
      <c r="I11">
        <v>1</v>
      </c>
      <c r="J11">
        <v>1</v>
      </c>
      <c r="K11">
        <v>26</v>
      </c>
      <c r="L11">
        <v>1</v>
      </c>
      <c r="M11">
        <v>5</v>
      </c>
      <c r="N11">
        <v>0.2</v>
      </c>
      <c r="O11">
        <v>93551.087640081518</v>
      </c>
      <c r="P11">
        <v>0.48</v>
      </c>
      <c r="Q11">
        <v>31</v>
      </c>
      <c r="R11">
        <v>1</v>
      </c>
      <c r="S11">
        <v>1.5420235097227581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0.34399999999999997</v>
      </c>
      <c r="AA11">
        <v>0</v>
      </c>
      <c r="AB11">
        <v>0.44000999999999996</v>
      </c>
      <c r="AC11">
        <v>0.55010999999999999</v>
      </c>
      <c r="AD11">
        <v>15.054145</v>
      </c>
      <c r="AE11">
        <v>1.2135273290227426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106</v>
      </c>
      <c r="AN11">
        <v>0.66666666666666663</v>
      </c>
      <c r="AO11">
        <v>1</v>
      </c>
      <c r="AP11">
        <v>1</v>
      </c>
    </row>
    <row r="12" spans="1:42" x14ac:dyDescent="0.25">
      <c r="A12" t="s">
        <v>51</v>
      </c>
      <c r="B12">
        <v>0.2979</v>
      </c>
      <c r="C12">
        <v>0.5</v>
      </c>
      <c r="D12">
        <v>60</v>
      </c>
      <c r="E12">
        <v>0.73788869999999995</v>
      </c>
      <c r="F12">
        <v>0.39140599999999998</v>
      </c>
      <c r="G12">
        <v>0.86986529999999995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21297.522210972937</v>
      </c>
      <c r="P12">
        <v>0.55000000000000004</v>
      </c>
      <c r="Q12">
        <v>43</v>
      </c>
      <c r="R12">
        <v>1</v>
      </c>
      <c r="S12">
        <v>0.28503224950520617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0.25</v>
      </c>
      <c r="AA12">
        <v>0</v>
      </c>
      <c r="AB12">
        <v>0.26374999999999998</v>
      </c>
      <c r="AC12">
        <v>0.47475000000000001</v>
      </c>
      <c r="AD12">
        <v>5.6556490000000004</v>
      </c>
      <c r="AE12">
        <v>1.1093777496510371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97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0.73788869999999995</v>
      </c>
      <c r="F13">
        <v>0.47931869999999999</v>
      </c>
      <c r="G13">
        <v>0.73788869999999995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0.23</v>
      </c>
      <c r="O13">
        <v>6677.5495945414596</v>
      </c>
      <c r="P13">
        <v>0.37</v>
      </c>
      <c r="Q13">
        <v>69</v>
      </c>
      <c r="R13">
        <v>1</v>
      </c>
      <c r="S13">
        <v>0.92703521179590509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</v>
      </c>
      <c r="AC13">
        <v>0.46</v>
      </c>
      <c r="AD13">
        <v>5.2728710000000003</v>
      </c>
      <c r="AE13">
        <v>1.2023025100799654</v>
      </c>
      <c r="AF13">
        <v>1</v>
      </c>
      <c r="AG13">
        <v>46</v>
      </c>
      <c r="AH13">
        <v>1</v>
      </c>
      <c r="AI13">
        <v>0</v>
      </c>
      <c r="AJ13">
        <v>0.1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0.19</v>
      </c>
      <c r="C14">
        <v>0</v>
      </c>
      <c r="D14">
        <v>2.5</v>
      </c>
      <c r="E14">
        <v>0.81620040000000005</v>
      </c>
      <c r="F14">
        <v>0.2789584</v>
      </c>
      <c r="G14">
        <v>0.86986529999999995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42328.198651231003</v>
      </c>
      <c r="P14">
        <v>0.52</v>
      </c>
      <c r="Q14">
        <v>96</v>
      </c>
      <c r="R14">
        <v>1</v>
      </c>
      <c r="S14">
        <v>0.48333766330518751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0.16</v>
      </c>
      <c r="AA14">
        <v>0</v>
      </c>
      <c r="AB14">
        <v>0.16</v>
      </c>
      <c r="AC14">
        <v>0.34499999999999997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128</v>
      </c>
      <c r="AN14">
        <v>0.83333333333333337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0.47777779999999997</v>
      </c>
      <c r="G15">
        <v>0.81226940000000003</v>
      </c>
      <c r="H15">
        <v>0</v>
      </c>
      <c r="I15">
        <v>0</v>
      </c>
      <c r="J15">
        <v>1</v>
      </c>
      <c r="K15">
        <v>40</v>
      </c>
      <c r="L15">
        <v>1</v>
      </c>
      <c r="M15">
        <v>12</v>
      </c>
      <c r="N15">
        <v>0.24</v>
      </c>
      <c r="O15">
        <v>7006.4970525499102</v>
      </c>
      <c r="P15">
        <v>0.45</v>
      </c>
      <c r="Q15">
        <v>40</v>
      </c>
      <c r="R15">
        <v>1</v>
      </c>
      <c r="S15">
        <v>1.2209834567478772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0.44390400000000002</v>
      </c>
      <c r="AD15">
        <v>1.3667419999999999</v>
      </c>
      <c r="AE15">
        <v>1.2802485145610385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36</v>
      </c>
      <c r="AN15">
        <v>0.83333333333333337</v>
      </c>
      <c r="AO15">
        <v>0</v>
      </c>
      <c r="AP15">
        <v>0</v>
      </c>
    </row>
    <row r="16" spans="1:42" x14ac:dyDescent="0.25">
      <c r="A16" t="s">
        <v>55</v>
      </c>
      <c r="B16">
        <v>0.125</v>
      </c>
      <c r="C16">
        <v>1</v>
      </c>
      <c r="D16">
        <v>100</v>
      </c>
      <c r="E16">
        <v>0.78707519999999997</v>
      </c>
      <c r="F16">
        <v>0.47931869999999999</v>
      </c>
      <c r="G16">
        <v>0.54795389999999999</v>
      </c>
      <c r="H16">
        <v>0.5</v>
      </c>
      <c r="I16">
        <v>0</v>
      </c>
      <c r="J16">
        <v>1</v>
      </c>
      <c r="K16">
        <v>10</v>
      </c>
      <c r="L16">
        <v>1</v>
      </c>
      <c r="M16">
        <v>7</v>
      </c>
      <c r="N16">
        <v>0.23</v>
      </c>
      <c r="O16">
        <v>78844.256151839116</v>
      </c>
      <c r="P16">
        <v>0.45</v>
      </c>
      <c r="Q16">
        <v>30</v>
      </c>
      <c r="R16">
        <v>0.5</v>
      </c>
      <c r="S16">
        <v>0.49790631588739614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0.95970699999999998</v>
      </c>
      <c r="AE16">
        <v>1.6981236900319239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70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0.26500000000000001</v>
      </c>
      <c r="C17">
        <v>0</v>
      </c>
      <c r="D17">
        <v>100</v>
      </c>
      <c r="E17">
        <v>0.86986529999999995</v>
      </c>
      <c r="F17">
        <v>0.54795389999999999</v>
      </c>
      <c r="G17">
        <v>0.78707519999999997</v>
      </c>
      <c r="H17">
        <v>0.5</v>
      </c>
      <c r="I17">
        <v>0</v>
      </c>
      <c r="J17">
        <v>0</v>
      </c>
      <c r="K17">
        <v>110</v>
      </c>
      <c r="L17">
        <v>2</v>
      </c>
      <c r="M17">
        <v>19</v>
      </c>
      <c r="N17">
        <v>0.18</v>
      </c>
      <c r="O17">
        <v>18611.874917960999</v>
      </c>
      <c r="P17">
        <v>0.64</v>
      </c>
      <c r="Q17">
        <v>65</v>
      </c>
      <c r="R17">
        <v>1</v>
      </c>
      <c r="S17">
        <v>1.6841106596137287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0.32</v>
      </c>
      <c r="AC17">
        <v>0.5</v>
      </c>
      <c r="AD17">
        <v>6.0228000000000002</v>
      </c>
      <c r="AE17">
        <v>1.8213240174615297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0.26500000000000001</v>
      </c>
      <c r="AL17">
        <v>0.26500000000000001</v>
      </c>
      <c r="AM17">
        <v>52</v>
      </c>
      <c r="AN17">
        <v>0.66666666666666663</v>
      </c>
      <c r="AO17">
        <v>0</v>
      </c>
      <c r="AP17">
        <v>0</v>
      </c>
    </row>
    <row r="18" spans="1:42" x14ac:dyDescent="0.25">
      <c r="A18" t="s">
        <v>57</v>
      </c>
      <c r="B18">
        <v>0.31292750000000003</v>
      </c>
      <c r="C18">
        <v>0</v>
      </c>
      <c r="D18">
        <v>80</v>
      </c>
      <c r="E18">
        <v>0.76025259999999995</v>
      </c>
      <c r="F18">
        <v>0.4626575</v>
      </c>
      <c r="G18">
        <v>0.96511630000000004</v>
      </c>
      <c r="H18">
        <v>1</v>
      </c>
      <c r="I18">
        <v>1</v>
      </c>
      <c r="J18">
        <v>1</v>
      </c>
      <c r="K18">
        <v>39</v>
      </c>
      <c r="L18">
        <v>2</v>
      </c>
      <c r="M18">
        <v>12</v>
      </c>
      <c r="N18">
        <v>0.22</v>
      </c>
      <c r="O18">
        <v>35990.673736714605</v>
      </c>
      <c r="P18">
        <v>0.38</v>
      </c>
      <c r="Q18">
        <v>32</v>
      </c>
      <c r="R18">
        <v>1</v>
      </c>
      <c r="S18">
        <v>0.63438772997368975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0.478431</v>
      </c>
      <c r="AD18">
        <v>9.8856830000000002</v>
      </c>
      <c r="AE18">
        <v>1.2088674297264186</v>
      </c>
      <c r="AF18">
        <v>1</v>
      </c>
      <c r="AG18">
        <v>198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92</v>
      </c>
      <c r="AN18">
        <v>0.66666666666666663</v>
      </c>
      <c r="AO18">
        <v>1</v>
      </c>
      <c r="AP18">
        <v>1</v>
      </c>
    </row>
    <row r="19" spans="1:42" x14ac:dyDescent="0.25">
      <c r="A19" t="s">
        <v>58</v>
      </c>
      <c r="B19">
        <v>0.3211</v>
      </c>
      <c r="C19">
        <v>0</v>
      </c>
      <c r="D19">
        <v>7.2</v>
      </c>
      <c r="E19">
        <v>0.76960229999999996</v>
      </c>
      <c r="F19">
        <v>0.2789584</v>
      </c>
      <c r="G19">
        <v>0.78707519999999997</v>
      </c>
      <c r="H19">
        <v>1</v>
      </c>
      <c r="I19">
        <v>0</v>
      </c>
      <c r="J19">
        <v>1</v>
      </c>
      <c r="K19">
        <v>155</v>
      </c>
      <c r="L19">
        <v>3</v>
      </c>
      <c r="M19">
        <v>9</v>
      </c>
      <c r="N19">
        <v>0.08</v>
      </c>
      <c r="O19">
        <v>88240.344164449678</v>
      </c>
      <c r="P19">
        <v>0.69</v>
      </c>
      <c r="Q19">
        <v>35</v>
      </c>
      <c r="R19">
        <v>1</v>
      </c>
      <c r="S19">
        <v>1.2914314647261849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0.20300000000000001</v>
      </c>
      <c r="AA19">
        <v>0</v>
      </c>
      <c r="AB19">
        <v>0.20315000000000003</v>
      </c>
      <c r="AC19">
        <v>0.51085800000000003</v>
      </c>
      <c r="AD19">
        <v>4.4864759999999997</v>
      </c>
      <c r="AE19">
        <v>1.1479493313372833</v>
      </c>
      <c r="AF19">
        <v>2</v>
      </c>
      <c r="AG19">
        <v>140</v>
      </c>
      <c r="AH19">
        <v>0.95</v>
      </c>
      <c r="AI19">
        <v>0</v>
      </c>
      <c r="AJ19">
        <v>0.20419999999999999</v>
      </c>
      <c r="AK19">
        <v>0.20419999999999999</v>
      </c>
      <c r="AL19">
        <v>0.20419999999999999</v>
      </c>
      <c r="AM19">
        <v>59</v>
      </c>
      <c r="AN19">
        <v>0.66666666666666663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10</v>
      </c>
      <c r="E20">
        <v>0.92172050000000005</v>
      </c>
      <c r="F20">
        <v>0.54795389999999999</v>
      </c>
      <c r="G20">
        <v>0.73788869999999995</v>
      </c>
      <c r="H20">
        <v>1</v>
      </c>
      <c r="I20">
        <v>0</v>
      </c>
      <c r="J20">
        <v>1</v>
      </c>
      <c r="K20">
        <v>48</v>
      </c>
      <c r="L20">
        <v>5</v>
      </c>
      <c r="M20">
        <v>0</v>
      </c>
      <c r="N20">
        <v>0.1</v>
      </c>
      <c r="O20">
        <v>26238.601196870317</v>
      </c>
      <c r="P20">
        <v>0.69</v>
      </c>
      <c r="Q20">
        <v>0</v>
      </c>
      <c r="R20">
        <v>1</v>
      </c>
      <c r="S20">
        <v>0.20662940305812624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0.35398000000000002</v>
      </c>
      <c r="AC20">
        <v>0.43199462</v>
      </c>
      <c r="AD20">
        <v>4.267112</v>
      </c>
      <c r="AE20">
        <v>1.2315435509422623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83</v>
      </c>
      <c r="AN20">
        <v>0.66666666666666663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100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28</v>
      </c>
      <c r="L21">
        <v>1</v>
      </c>
      <c r="M21">
        <v>5</v>
      </c>
      <c r="N21">
        <v>0.21</v>
      </c>
      <c r="O21">
        <v>0</v>
      </c>
      <c r="P21">
        <v>0.68853180000000003</v>
      </c>
      <c r="Q21">
        <v>66</v>
      </c>
      <c r="R21">
        <v>0.5</v>
      </c>
      <c r="S21">
        <v>0.41955462536547738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0.1938</v>
      </c>
      <c r="AD21">
        <v>0.113023</v>
      </c>
      <c r="AE21">
        <v>1.0435641300835927</v>
      </c>
      <c r="AF21">
        <v>1</v>
      </c>
      <c r="AG21">
        <v>99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58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0.29220000000000002</v>
      </c>
      <c r="C22">
        <v>0</v>
      </c>
      <c r="D22">
        <v>100</v>
      </c>
      <c r="E22">
        <v>0.87086949999999996</v>
      </c>
      <c r="F22">
        <v>0.47931869999999999</v>
      </c>
      <c r="G22">
        <v>0.86986529999999995</v>
      </c>
      <c r="H22">
        <v>1</v>
      </c>
      <c r="I22">
        <v>1</v>
      </c>
      <c r="J22">
        <v>1</v>
      </c>
      <c r="K22">
        <v>19</v>
      </c>
      <c r="L22">
        <v>5</v>
      </c>
      <c r="M22">
        <v>6</v>
      </c>
      <c r="N22">
        <v>0.17</v>
      </c>
      <c r="O22">
        <v>25182.624620390696</v>
      </c>
      <c r="P22">
        <v>1</v>
      </c>
      <c r="Q22">
        <v>22</v>
      </c>
      <c r="R22">
        <v>1</v>
      </c>
      <c r="S22">
        <v>4.9918199210633112E-2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</v>
      </c>
      <c r="AC22">
        <v>0.45</v>
      </c>
      <c r="AD22">
        <v>2.9826440000000001</v>
      </c>
      <c r="AE22">
        <v>1.3774247712574113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70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0.73788869999999995</v>
      </c>
      <c r="F23">
        <v>0.54795389999999999</v>
      </c>
      <c r="G23">
        <v>0.73788869999999995</v>
      </c>
      <c r="H23">
        <v>1</v>
      </c>
      <c r="I23">
        <v>0</v>
      </c>
      <c r="J23">
        <v>1</v>
      </c>
      <c r="K23">
        <v>170</v>
      </c>
      <c r="L23">
        <v>1</v>
      </c>
      <c r="M23">
        <v>3</v>
      </c>
      <c r="N23">
        <v>0.16</v>
      </c>
      <c r="O23">
        <v>0</v>
      </c>
      <c r="P23">
        <v>0.31</v>
      </c>
      <c r="Q23">
        <v>100</v>
      </c>
      <c r="R23">
        <v>0.5</v>
      </c>
      <c r="S23">
        <v>0.16869571123986815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29.08548</v>
      </c>
      <c r="AE23">
        <v>1.2461774155070029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51</v>
      </c>
      <c r="AN23">
        <v>1</v>
      </c>
      <c r="AO23">
        <v>1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0.96511630000000004</v>
      </c>
      <c r="F24">
        <v>0.33847470000000002</v>
      </c>
      <c r="G24">
        <v>0.73788869999999995</v>
      </c>
      <c r="H24">
        <v>1</v>
      </c>
      <c r="I24">
        <v>1</v>
      </c>
      <c r="J24">
        <v>0</v>
      </c>
      <c r="K24">
        <v>25</v>
      </c>
      <c r="L24">
        <v>1</v>
      </c>
      <c r="M24">
        <v>7</v>
      </c>
      <c r="N24">
        <v>0.21</v>
      </c>
      <c r="O24">
        <v>1537.193296407695</v>
      </c>
      <c r="P24">
        <v>0.53</v>
      </c>
      <c r="Q24">
        <v>34</v>
      </c>
      <c r="R24">
        <v>0.5</v>
      </c>
      <c r="S24">
        <v>0.53337760366185871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0.25</v>
      </c>
      <c r="AC24">
        <v>0.70962075999999996</v>
      </c>
      <c r="AD24">
        <v>1.2394000000000001</v>
      </c>
      <c r="AE24">
        <v>1.5351210191457019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95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0.73191490000000003</v>
      </c>
      <c r="F25">
        <v>0.3071429</v>
      </c>
      <c r="G25">
        <v>0.73788869999999995</v>
      </c>
      <c r="H25">
        <v>0.5</v>
      </c>
      <c r="I25">
        <v>0</v>
      </c>
      <c r="J25">
        <v>1</v>
      </c>
      <c r="K25">
        <v>34</v>
      </c>
      <c r="L25">
        <v>1</v>
      </c>
      <c r="M25">
        <v>5</v>
      </c>
      <c r="N25">
        <v>0.15</v>
      </c>
      <c r="O25">
        <v>38134.000665294669</v>
      </c>
      <c r="P25">
        <v>0.96</v>
      </c>
      <c r="Q25">
        <v>59</v>
      </c>
      <c r="R25">
        <v>0</v>
      </c>
      <c r="S25">
        <v>1.8934518551066339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1.27894</v>
      </c>
      <c r="AE25">
        <v>1.5206982042302195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39</v>
      </c>
      <c r="AN25">
        <v>0.66666666666666663</v>
      </c>
      <c r="AO25">
        <v>0</v>
      </c>
      <c r="AP25">
        <v>0.5</v>
      </c>
    </row>
    <row r="26" spans="1:42" x14ac:dyDescent="0.25">
      <c r="A26" t="s">
        <v>65</v>
      </c>
      <c r="B26">
        <v>0.27</v>
      </c>
      <c r="C26">
        <v>2</v>
      </c>
      <c r="D26">
        <v>100</v>
      </c>
      <c r="E26">
        <v>0.78181820000000002</v>
      </c>
      <c r="F26">
        <v>0.373913</v>
      </c>
      <c r="G26">
        <v>0.73788869999999995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5181.6174400703521</v>
      </c>
      <c r="P26">
        <v>0.56999999999999995</v>
      </c>
      <c r="Q26">
        <v>44</v>
      </c>
      <c r="R26">
        <v>1</v>
      </c>
      <c r="S26">
        <v>0.23454580127450905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0.27</v>
      </c>
      <c r="AA26">
        <v>0</v>
      </c>
      <c r="AB26">
        <v>0.27</v>
      </c>
      <c r="AC26">
        <v>0.47200000000000003</v>
      </c>
      <c r="AD26">
        <v>1.5938479999999999</v>
      </c>
      <c r="AE26">
        <v>1.285167242800821</v>
      </c>
      <c r="AF26">
        <v>1</v>
      </c>
      <c r="AG26">
        <v>15</v>
      </c>
      <c r="AH26">
        <v>0.97</v>
      </c>
      <c r="AI26">
        <v>0.97</v>
      </c>
      <c r="AJ26">
        <v>0.25</v>
      </c>
      <c r="AK26">
        <v>0</v>
      </c>
      <c r="AL26">
        <v>0</v>
      </c>
      <c r="AM26">
        <v>88</v>
      </c>
      <c r="AN26">
        <v>0.83333333333333337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0.73788869999999995</v>
      </c>
      <c r="F27">
        <v>0.33847470000000002</v>
      </c>
      <c r="G27">
        <v>0.86986529999999995</v>
      </c>
      <c r="H27">
        <v>1</v>
      </c>
      <c r="I27">
        <v>0</v>
      </c>
      <c r="J27">
        <v>0</v>
      </c>
      <c r="K27">
        <v>62</v>
      </c>
      <c r="L27">
        <v>1</v>
      </c>
      <c r="M27">
        <v>16</v>
      </c>
      <c r="N27">
        <v>0.23</v>
      </c>
      <c r="O27">
        <v>77747.204225308029</v>
      </c>
      <c r="P27">
        <v>0.42</v>
      </c>
      <c r="Q27">
        <v>100</v>
      </c>
      <c r="R27">
        <v>1</v>
      </c>
      <c r="S27">
        <v>1.5822132249771963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2.261463</v>
      </c>
      <c r="AE27">
        <v>1.0414096591119162</v>
      </c>
      <c r="AF27">
        <v>1</v>
      </c>
      <c r="AG27">
        <v>124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81</v>
      </c>
      <c r="AN27">
        <v>0.83333333333333337</v>
      </c>
      <c r="AO27">
        <v>1</v>
      </c>
      <c r="AP27">
        <v>0.5</v>
      </c>
    </row>
    <row r="28" spans="1:42" x14ac:dyDescent="0.25">
      <c r="A28" t="s">
        <v>67</v>
      </c>
      <c r="B28">
        <v>0.29499999999999998</v>
      </c>
      <c r="C28">
        <v>0</v>
      </c>
      <c r="D28">
        <v>8.4</v>
      </c>
      <c r="E28">
        <v>0.88841119999999996</v>
      </c>
      <c r="F28">
        <v>0.54795389999999999</v>
      </c>
      <c r="G28">
        <v>0.73788869999999995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14317.549643698041</v>
      </c>
      <c r="P28">
        <v>0.47</v>
      </c>
      <c r="Q28">
        <v>96</v>
      </c>
      <c r="R28">
        <v>0.5</v>
      </c>
      <c r="S28">
        <v>0.42375962499072667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16.197175000000001</v>
      </c>
      <c r="AE28">
        <v>1.3393472779120266</v>
      </c>
      <c r="AF28">
        <v>1</v>
      </c>
      <c r="AG28">
        <v>116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67</v>
      </c>
      <c r="AN28">
        <v>0.83333333333333337</v>
      </c>
      <c r="AO28">
        <v>1</v>
      </c>
      <c r="AP28">
        <v>1</v>
      </c>
    </row>
    <row r="29" spans="1:42" x14ac:dyDescent="0.25">
      <c r="A29" t="s">
        <v>68</v>
      </c>
      <c r="B29">
        <v>0.22</v>
      </c>
      <c r="C29">
        <v>0</v>
      </c>
      <c r="D29">
        <v>4</v>
      </c>
      <c r="E29">
        <v>0.87387910000000002</v>
      </c>
      <c r="F29">
        <v>0.65272810000000003</v>
      </c>
      <c r="G29">
        <v>0.86986529999999995</v>
      </c>
      <c r="H29">
        <v>0.5</v>
      </c>
      <c r="I29">
        <v>0</v>
      </c>
      <c r="J29">
        <v>1</v>
      </c>
      <c r="K29">
        <v>42</v>
      </c>
      <c r="L29">
        <v>1</v>
      </c>
      <c r="M29">
        <v>18</v>
      </c>
      <c r="N29">
        <v>0.2</v>
      </c>
      <c r="O29">
        <v>86990.532950810972</v>
      </c>
      <c r="P29">
        <v>0.43</v>
      </c>
      <c r="Q29">
        <v>103</v>
      </c>
      <c r="R29">
        <v>0.5</v>
      </c>
      <c r="S29">
        <v>0.34872204073010721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0.22</v>
      </c>
      <c r="AA29">
        <v>0</v>
      </c>
      <c r="AB29">
        <v>0</v>
      </c>
      <c r="AC29">
        <v>0.35049999999999998</v>
      </c>
      <c r="AD29">
        <v>3.880309</v>
      </c>
      <c r="AE29">
        <v>1.1246306679191478</v>
      </c>
      <c r="AF29">
        <v>1</v>
      </c>
      <c r="AG29">
        <v>62</v>
      </c>
      <c r="AH29">
        <v>1</v>
      </c>
      <c r="AI29">
        <v>0</v>
      </c>
      <c r="AJ29">
        <v>0</v>
      </c>
      <c r="AK29">
        <v>0.19</v>
      </c>
      <c r="AL29">
        <v>0.19</v>
      </c>
      <c r="AM29">
        <v>66</v>
      </c>
      <c r="AN29">
        <v>0</v>
      </c>
      <c r="AO29">
        <v>1</v>
      </c>
      <c r="AP29">
        <v>0</v>
      </c>
    </row>
    <row r="30" spans="1:42" x14ac:dyDescent="0.25">
      <c r="A30" t="s">
        <v>69</v>
      </c>
      <c r="B30">
        <v>0.17</v>
      </c>
      <c r="C30">
        <v>0</v>
      </c>
      <c r="D30">
        <v>50</v>
      </c>
      <c r="E30">
        <v>0.86986529999999995</v>
      </c>
      <c r="F30">
        <v>0.39140599999999998</v>
      </c>
      <c r="G30">
        <v>0.73788869999999995</v>
      </c>
      <c r="H30">
        <v>0.5</v>
      </c>
      <c r="I30">
        <v>0</v>
      </c>
      <c r="J30">
        <v>0</v>
      </c>
      <c r="K30">
        <v>90</v>
      </c>
      <c r="L30">
        <v>1</v>
      </c>
      <c r="M30">
        <v>9</v>
      </c>
      <c r="N30">
        <v>0.22</v>
      </c>
      <c r="O30">
        <v>74142.104782459515</v>
      </c>
      <c r="P30">
        <v>0.56000000000000005</v>
      </c>
      <c r="Q30">
        <v>74</v>
      </c>
      <c r="R30">
        <v>1</v>
      </c>
      <c r="S30">
        <v>0.32447296120434482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5.3077709999999998</v>
      </c>
      <c r="AE30">
        <v>1.1945572429579505</v>
      </c>
      <c r="AF30">
        <v>1</v>
      </c>
      <c r="AG30">
        <v>96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53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0.28000000000000003</v>
      </c>
      <c r="C31">
        <v>0</v>
      </c>
      <c r="D31">
        <v>50</v>
      </c>
      <c r="E31">
        <v>0.69500189999999995</v>
      </c>
      <c r="F31">
        <v>0.29138550000000002</v>
      </c>
      <c r="G31">
        <v>0.2789584</v>
      </c>
      <c r="H31">
        <v>0.5</v>
      </c>
      <c r="I31">
        <v>1</v>
      </c>
      <c r="J31">
        <v>1</v>
      </c>
      <c r="K31">
        <v>33</v>
      </c>
      <c r="L31">
        <v>1</v>
      </c>
      <c r="M31">
        <v>6</v>
      </c>
      <c r="N31">
        <v>0.21</v>
      </c>
      <c r="O31">
        <v>0</v>
      </c>
      <c r="P31">
        <v>0.41</v>
      </c>
      <c r="Q31">
        <v>44</v>
      </c>
      <c r="R31">
        <v>1</v>
      </c>
      <c r="S31">
        <v>0.54173392348102078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0.24</v>
      </c>
      <c r="AA31">
        <v>0</v>
      </c>
      <c r="AB31">
        <v>0.23499999999999999</v>
      </c>
      <c r="AC31">
        <v>0.52</v>
      </c>
      <c r="AD31">
        <v>11.66034</v>
      </c>
      <c r="AE31">
        <v>1.1219086886224798</v>
      </c>
      <c r="AF31">
        <v>1</v>
      </c>
      <c r="AG31">
        <v>90</v>
      </c>
      <c r="AH31">
        <v>1</v>
      </c>
      <c r="AI31">
        <v>1</v>
      </c>
      <c r="AJ31">
        <v>0.19500000000000001</v>
      </c>
      <c r="AK31">
        <v>0.19500000000000001</v>
      </c>
      <c r="AL31">
        <v>0.19500000000000001</v>
      </c>
      <c r="AM31">
        <v>82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0.47931869999999999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0</v>
      </c>
      <c r="P32">
        <v>0.56000000000000005</v>
      </c>
      <c r="Q32">
        <v>36</v>
      </c>
      <c r="R32">
        <v>0.5</v>
      </c>
      <c r="S32">
        <v>0.55977046348700044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0.56859999999999999</v>
      </c>
      <c r="AD32">
        <v>1.5081530000000001</v>
      </c>
      <c r="AE32">
        <v>1.2332807464692097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76</v>
      </c>
      <c r="AN32">
        <v>0.66666666666666663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0.55483870000000002</v>
      </c>
      <c r="G33">
        <v>0.90526320000000005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63826.826810013343</v>
      </c>
      <c r="P33">
        <v>0.71</v>
      </c>
      <c r="Q33">
        <v>8</v>
      </c>
      <c r="R33">
        <v>1</v>
      </c>
      <c r="S33">
        <v>8.9460809292827403E-2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0.41752887999999999</v>
      </c>
      <c r="AD33">
        <v>3.4613040000000002</v>
      </c>
      <c r="AE33">
        <v>1.332509485935073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87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0.87632319999999997</v>
      </c>
      <c r="F34">
        <v>0.47931869999999999</v>
      </c>
      <c r="G34">
        <v>0.6323278</v>
      </c>
      <c r="H34">
        <v>1</v>
      </c>
      <c r="I34">
        <v>0</v>
      </c>
      <c r="J34">
        <v>1</v>
      </c>
      <c r="K34">
        <v>49</v>
      </c>
      <c r="L34">
        <v>1</v>
      </c>
      <c r="M34">
        <v>9</v>
      </c>
      <c r="N34">
        <v>0.18</v>
      </c>
      <c r="O34">
        <v>0</v>
      </c>
      <c r="P34">
        <v>0.4</v>
      </c>
      <c r="Q34">
        <v>97</v>
      </c>
      <c r="R34">
        <v>0.5</v>
      </c>
      <c r="S34">
        <v>0.23170142824377413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3.9982540000000002</v>
      </c>
      <c r="AE34">
        <v>1.1672827303888205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80</v>
      </c>
      <c r="AN34">
        <v>0.66666666666666663</v>
      </c>
      <c r="AO34">
        <v>0</v>
      </c>
      <c r="AP34">
        <v>0.5</v>
      </c>
    </row>
    <row r="35" spans="1:42" x14ac:dyDescent="0.25">
      <c r="A35" t="s">
        <v>74</v>
      </c>
      <c r="B35">
        <v>0.2</v>
      </c>
      <c r="C35">
        <v>1</v>
      </c>
      <c r="D35">
        <v>100</v>
      </c>
      <c r="E35">
        <v>0.75882349999999998</v>
      </c>
      <c r="F35">
        <v>0</v>
      </c>
      <c r="G35">
        <v>0.82692310000000002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102850.5599005469</v>
      </c>
      <c r="P35">
        <v>0.44</v>
      </c>
      <c r="Q35">
        <v>25</v>
      </c>
      <c r="R35">
        <v>0.5</v>
      </c>
      <c r="S35">
        <v>2.3051052187966961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0.30556249999999996</v>
      </c>
      <c r="AC35">
        <v>0.47</v>
      </c>
      <c r="AD35">
        <v>4.2710879999999998</v>
      </c>
      <c r="AE35">
        <v>1.3958920166612709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128</v>
      </c>
      <c r="AN35">
        <v>0.66666666666666663</v>
      </c>
      <c r="AO35">
        <v>0</v>
      </c>
      <c r="AP35">
        <v>0</v>
      </c>
    </row>
    <row r="36" spans="1:42" x14ac:dyDescent="0.25">
      <c r="A36" t="s">
        <v>75</v>
      </c>
      <c r="B36">
        <v>0.38997500000000002</v>
      </c>
      <c r="C36">
        <v>2</v>
      </c>
      <c r="D36">
        <v>20</v>
      </c>
      <c r="E36">
        <v>0.87692550000000002</v>
      </c>
      <c r="F36">
        <v>0.34958309999999998</v>
      </c>
      <c r="G36">
        <v>0.63275130000000002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7.2499999999999995E-2</v>
      </c>
      <c r="O36">
        <v>0</v>
      </c>
      <c r="P36">
        <v>0.39700000000000002</v>
      </c>
      <c r="Q36">
        <v>33</v>
      </c>
      <c r="R36">
        <v>0.5</v>
      </c>
      <c r="S36">
        <v>2.0656495162238322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0.28599999999999998</v>
      </c>
      <c r="AA36">
        <v>0</v>
      </c>
      <c r="AB36">
        <v>0.28535405999999996</v>
      </c>
      <c r="AC36">
        <v>0.48599999999999999</v>
      </c>
      <c r="AD36">
        <v>8.2206189999999992</v>
      </c>
      <c r="AE36">
        <v>1.2500471858687692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0.66666666666666663</v>
      </c>
      <c r="AO36">
        <v>0</v>
      </c>
      <c r="AP36">
        <v>0.5</v>
      </c>
    </row>
  </sheetData>
  <autoFilter ref="A1:AP36" xr:uid="{00000000-0009-0000-0000-000007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36"/>
  <sheetViews>
    <sheetView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AP3" sqref="AP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0.85148500000000005</v>
      </c>
      <c r="F2">
        <v>0.47931869999999999</v>
      </c>
      <c r="G2">
        <v>0.54795389999999999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48730.64033750083</v>
      </c>
      <c r="P2">
        <v>0.52</v>
      </c>
      <c r="Q2">
        <v>50</v>
      </c>
      <c r="R2">
        <v>0</v>
      </c>
      <c r="S2">
        <v>0.98576320998784805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0.27121000000000001</v>
      </c>
      <c r="AC2">
        <v>0.46500000000000002</v>
      </c>
      <c r="AD2">
        <v>2.32037</v>
      </c>
      <c r="AE2">
        <v>1.4446919830372704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44</v>
      </c>
      <c r="AN2">
        <v>0.66666666666666663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0.81346320000000005</v>
      </c>
      <c r="F3">
        <v>0.39140599999999998</v>
      </c>
      <c r="G3">
        <v>0.73788869999999995</v>
      </c>
      <c r="H3">
        <v>1</v>
      </c>
      <c r="I3">
        <v>0</v>
      </c>
      <c r="J3">
        <v>1</v>
      </c>
      <c r="K3">
        <v>47</v>
      </c>
      <c r="L3">
        <v>1</v>
      </c>
      <c r="M3">
        <v>8</v>
      </c>
      <c r="N3">
        <v>0.2</v>
      </c>
      <c r="O3">
        <v>34987.893314215951</v>
      </c>
      <c r="P3">
        <v>0.61</v>
      </c>
      <c r="Q3">
        <v>67</v>
      </c>
      <c r="R3">
        <v>1</v>
      </c>
      <c r="S3">
        <v>0.11958637810545411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0.25</v>
      </c>
      <c r="AA3">
        <v>0</v>
      </c>
      <c r="AB3">
        <v>0.25</v>
      </c>
      <c r="AC3">
        <v>0.5</v>
      </c>
      <c r="AD3">
        <v>14.163515</v>
      </c>
      <c r="AE3">
        <v>1.1214773331793211</v>
      </c>
      <c r="AF3">
        <v>3</v>
      </c>
      <c r="AG3">
        <v>52</v>
      </c>
      <c r="AH3">
        <v>1</v>
      </c>
      <c r="AI3">
        <v>1</v>
      </c>
      <c r="AJ3">
        <v>0.25</v>
      </c>
      <c r="AK3">
        <v>0</v>
      </c>
      <c r="AL3">
        <v>0.2</v>
      </c>
      <c r="AM3">
        <v>87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0.88221609999999995</v>
      </c>
      <c r="F4">
        <v>0.62240490000000004</v>
      </c>
      <c r="G4">
        <v>0.86986529999999995</v>
      </c>
      <c r="H4">
        <v>1</v>
      </c>
      <c r="I4">
        <v>1</v>
      </c>
      <c r="J4">
        <v>1</v>
      </c>
      <c r="K4">
        <v>20</v>
      </c>
      <c r="L4">
        <v>1</v>
      </c>
      <c r="M4">
        <v>8</v>
      </c>
      <c r="N4">
        <v>0.21</v>
      </c>
      <c r="O4">
        <v>6319.0497600503923</v>
      </c>
      <c r="P4">
        <v>0.47</v>
      </c>
      <c r="Q4">
        <v>100</v>
      </c>
      <c r="R4">
        <v>1</v>
      </c>
      <c r="S4">
        <v>0.60446842821195257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0.25</v>
      </c>
      <c r="AC4">
        <v>0.59447155000000007</v>
      </c>
      <c r="AD4">
        <v>1.0094160000000001</v>
      </c>
      <c r="AE4">
        <v>1.2002909912551758</v>
      </c>
      <c r="AF4">
        <v>2</v>
      </c>
      <c r="AG4">
        <v>40</v>
      </c>
      <c r="AH4">
        <v>0.95</v>
      </c>
      <c r="AI4">
        <v>0.98787878799999995</v>
      </c>
      <c r="AJ4">
        <v>0.25</v>
      </c>
      <c r="AK4">
        <v>0.25</v>
      </c>
      <c r="AL4">
        <v>0.25</v>
      </c>
      <c r="AM4">
        <v>91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0.26200000000000001</v>
      </c>
      <c r="C5">
        <v>3</v>
      </c>
      <c r="D5">
        <v>20</v>
      </c>
      <c r="E5">
        <v>0.96511630000000004</v>
      </c>
      <c r="F5">
        <v>0.2421053</v>
      </c>
      <c r="G5">
        <v>0.51896549999999997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0.12320919600000001</v>
      </c>
      <c r="O5">
        <v>23453.725818894985</v>
      </c>
      <c r="P5">
        <v>0.49</v>
      </c>
      <c r="Q5">
        <v>50</v>
      </c>
      <c r="R5">
        <v>0.5</v>
      </c>
      <c r="S5">
        <v>1.944461984524019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0.22500000000000001</v>
      </c>
      <c r="AA5">
        <v>0</v>
      </c>
      <c r="AB5">
        <v>0.33841399999999999</v>
      </c>
      <c r="AC5">
        <v>0.49529600000000001</v>
      </c>
      <c r="AD5">
        <v>10.605124999999999</v>
      </c>
      <c r="AE5">
        <v>1.205870245003382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94</v>
      </c>
      <c r="AN5">
        <v>0.33333333333333331</v>
      </c>
      <c r="AO5">
        <v>1</v>
      </c>
      <c r="AP5">
        <v>0.5</v>
      </c>
    </row>
    <row r="6" spans="1:42" x14ac:dyDescent="0.25">
      <c r="A6" t="s">
        <v>45</v>
      </c>
      <c r="B6">
        <v>0.21</v>
      </c>
      <c r="C6">
        <v>100</v>
      </c>
      <c r="D6">
        <v>100</v>
      </c>
      <c r="E6">
        <v>0.6326117</v>
      </c>
      <c r="F6">
        <v>0.33847470000000002</v>
      </c>
      <c r="G6">
        <v>0</v>
      </c>
      <c r="H6">
        <v>0.5</v>
      </c>
      <c r="I6">
        <v>1</v>
      </c>
      <c r="J6">
        <v>0</v>
      </c>
      <c r="K6">
        <v>42</v>
      </c>
      <c r="L6">
        <v>1</v>
      </c>
      <c r="M6">
        <v>5</v>
      </c>
      <c r="N6">
        <v>0.19</v>
      </c>
      <c r="O6">
        <v>0</v>
      </c>
      <c r="P6">
        <v>0.59</v>
      </c>
      <c r="Q6">
        <v>124</v>
      </c>
      <c r="R6">
        <v>1</v>
      </c>
      <c r="S6">
        <v>0.57446650305406766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0.2</v>
      </c>
      <c r="AA6">
        <v>0</v>
      </c>
      <c r="AB6">
        <v>0.24050633000000002</v>
      </c>
      <c r="AC6">
        <v>0.4</v>
      </c>
      <c r="AD6">
        <v>10.408628999999999</v>
      </c>
      <c r="AE6">
        <v>1.1545219470923189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24</v>
      </c>
      <c r="AN6">
        <v>0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0.87387910000000002</v>
      </c>
      <c r="F7">
        <v>0.54322280000000001</v>
      </c>
      <c r="G7">
        <v>0.84131880000000003</v>
      </c>
      <c r="H7">
        <v>0.5</v>
      </c>
      <c r="I7">
        <v>0</v>
      </c>
      <c r="J7">
        <v>1</v>
      </c>
      <c r="K7">
        <v>94</v>
      </c>
      <c r="L7">
        <v>1</v>
      </c>
      <c r="M7">
        <v>5</v>
      </c>
      <c r="N7">
        <v>0.21</v>
      </c>
      <c r="O7">
        <v>67707.95355871653</v>
      </c>
      <c r="P7">
        <v>0.56000000000000005</v>
      </c>
      <c r="Q7">
        <v>102</v>
      </c>
      <c r="R7">
        <v>1</v>
      </c>
      <c r="S7">
        <v>0.13798203548128443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0.40866999999999998</v>
      </c>
      <c r="AE7">
        <v>1.1410317881504399</v>
      </c>
      <c r="AF7">
        <v>2</v>
      </c>
      <c r="AG7">
        <v>217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78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0.245</v>
      </c>
      <c r="C8">
        <v>0</v>
      </c>
      <c r="D8">
        <v>60</v>
      </c>
      <c r="E8">
        <v>0.82692310000000002</v>
      </c>
      <c r="F8">
        <v>0.47931869999999999</v>
      </c>
      <c r="G8">
        <v>0.81340639999999997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5879.0763873496871</v>
      </c>
      <c r="P8">
        <v>0.59</v>
      </c>
      <c r="Q8">
        <v>40</v>
      </c>
      <c r="R8">
        <v>1</v>
      </c>
      <c r="S8">
        <v>0.7141645694002059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0.55564000000000002</v>
      </c>
      <c r="AD8">
        <v>1.16303</v>
      </c>
      <c r="AE8">
        <v>1.2498736788365901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0.25</v>
      </c>
      <c r="AL8">
        <v>0.25</v>
      </c>
      <c r="AM8">
        <v>72</v>
      </c>
      <c r="AN8">
        <v>0.83333333333333337</v>
      </c>
      <c r="AO8">
        <v>1</v>
      </c>
      <c r="AP8">
        <v>0.5</v>
      </c>
    </row>
    <row r="9" spans="1:42" x14ac:dyDescent="0.25">
      <c r="A9" t="s">
        <v>48</v>
      </c>
      <c r="B9">
        <v>0.21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6</v>
      </c>
      <c r="N9">
        <v>0.2</v>
      </c>
      <c r="O9">
        <v>25581.776565645698</v>
      </c>
      <c r="P9">
        <v>0.76</v>
      </c>
      <c r="Q9">
        <v>27</v>
      </c>
      <c r="R9">
        <v>0</v>
      </c>
      <c r="S9">
        <v>0.20654684297862377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0.21</v>
      </c>
      <c r="AA9">
        <v>0</v>
      </c>
      <c r="AB9">
        <v>0</v>
      </c>
      <c r="AC9">
        <v>0.22579999999999997</v>
      </c>
      <c r="AD9">
        <v>0.15035999999999999</v>
      </c>
      <c r="AE9">
        <v>1.0558452954165209</v>
      </c>
      <c r="AF9">
        <v>0</v>
      </c>
      <c r="AG9">
        <v>34</v>
      </c>
      <c r="AH9">
        <v>1</v>
      </c>
      <c r="AI9">
        <v>0</v>
      </c>
      <c r="AJ9">
        <v>0</v>
      </c>
      <c r="AK9">
        <v>0</v>
      </c>
      <c r="AL9">
        <v>0.1</v>
      </c>
      <c r="AM9">
        <v>50</v>
      </c>
      <c r="AN9">
        <v>0.66666666666666663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0.82692310000000002</v>
      </c>
      <c r="F10">
        <v>0.51896549999999997</v>
      </c>
      <c r="G10">
        <v>0.73788869999999995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8589.4728364747643</v>
      </c>
      <c r="P10">
        <v>0.55000000000000004</v>
      </c>
      <c r="Q10">
        <v>24</v>
      </c>
      <c r="R10">
        <v>0.5</v>
      </c>
      <c r="S10">
        <v>0.3351163145872495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0.32</v>
      </c>
      <c r="AA10">
        <v>0</v>
      </c>
      <c r="AB10">
        <v>0.27200000000000002</v>
      </c>
      <c r="AC10">
        <v>0.56617293000000002</v>
      </c>
      <c r="AD10">
        <v>2.5350290000000002</v>
      </c>
      <c r="AE10">
        <v>1.2760595417544958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71</v>
      </c>
      <c r="AN10">
        <v>0.83333333333333337</v>
      </c>
      <c r="AO10">
        <v>1</v>
      </c>
      <c r="AP10">
        <v>1</v>
      </c>
    </row>
    <row r="11" spans="1:42" x14ac:dyDescent="0.25">
      <c r="A11" t="s">
        <v>50</v>
      </c>
      <c r="B11">
        <v>0.37996200000000002</v>
      </c>
      <c r="C11">
        <v>1</v>
      </c>
      <c r="D11">
        <v>50</v>
      </c>
      <c r="E11">
        <v>0.857738</v>
      </c>
      <c r="F11">
        <v>0.54795389999999999</v>
      </c>
      <c r="G11">
        <v>0.86986529999999995</v>
      </c>
      <c r="H11">
        <v>0.5</v>
      </c>
      <c r="I11">
        <v>1</v>
      </c>
      <c r="J11">
        <v>1</v>
      </c>
      <c r="K11">
        <v>26</v>
      </c>
      <c r="L11">
        <v>1</v>
      </c>
      <c r="M11">
        <v>4</v>
      </c>
      <c r="N11">
        <v>0.2</v>
      </c>
      <c r="O11">
        <v>93551.087640081518</v>
      </c>
      <c r="P11">
        <v>0.46</v>
      </c>
      <c r="Q11">
        <v>26</v>
      </c>
      <c r="R11">
        <v>1</v>
      </c>
      <c r="S11">
        <v>1.4209738048950653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0.38</v>
      </c>
      <c r="AA11">
        <v>0</v>
      </c>
      <c r="AB11">
        <v>0.44000999999999996</v>
      </c>
      <c r="AC11">
        <v>0.54934499999999997</v>
      </c>
      <c r="AD11">
        <v>15.274647</v>
      </c>
      <c r="AE11">
        <v>1.2124603668633891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106</v>
      </c>
      <c r="AN11">
        <v>0.66666666666666663</v>
      </c>
      <c r="AO11">
        <v>1</v>
      </c>
      <c r="AP11">
        <v>1</v>
      </c>
    </row>
    <row r="12" spans="1:42" x14ac:dyDescent="0.25">
      <c r="A12" t="s">
        <v>51</v>
      </c>
      <c r="B12">
        <v>0.29719999999999996</v>
      </c>
      <c r="C12">
        <v>0.5</v>
      </c>
      <c r="D12">
        <v>60</v>
      </c>
      <c r="E12">
        <v>0.73788869999999995</v>
      </c>
      <c r="F12">
        <v>0.39140599999999998</v>
      </c>
      <c r="G12">
        <v>0.86986529999999995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21297.522210972937</v>
      </c>
      <c r="P12">
        <v>0.56000000000000005</v>
      </c>
      <c r="Q12">
        <v>43</v>
      </c>
      <c r="R12">
        <v>1</v>
      </c>
      <c r="S12">
        <v>0.27192925528133766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0.25</v>
      </c>
      <c r="AA12">
        <v>0</v>
      </c>
      <c r="AB12">
        <v>0.26374999999999998</v>
      </c>
      <c r="AC12">
        <v>0.47475000000000001</v>
      </c>
      <c r="AD12">
        <v>5.7797099999999997</v>
      </c>
      <c r="AE12">
        <v>1.1084960574340503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96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0.26</v>
      </c>
      <c r="C13">
        <v>0</v>
      </c>
      <c r="D13">
        <v>5</v>
      </c>
      <c r="E13">
        <v>0.73788869999999995</v>
      </c>
      <c r="F13">
        <v>0.47931869999999999</v>
      </c>
      <c r="G13">
        <v>0.73788869999999995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0.23</v>
      </c>
      <c r="O13">
        <v>6677.5495945414596</v>
      </c>
      <c r="P13">
        <v>0.39</v>
      </c>
      <c r="Q13">
        <v>69</v>
      </c>
      <c r="R13">
        <v>1</v>
      </c>
      <c r="S13">
        <v>0.87425280671826477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</v>
      </c>
      <c r="AC13">
        <v>0.46</v>
      </c>
      <c r="AD13">
        <v>5.3463510000000003</v>
      </c>
      <c r="AE13">
        <v>1.194700079437184</v>
      </c>
      <c r="AF13">
        <v>1</v>
      </c>
      <c r="AG13">
        <v>46</v>
      </c>
      <c r="AH13">
        <v>1</v>
      </c>
      <c r="AI13">
        <v>0</v>
      </c>
      <c r="AJ13">
        <v>0.25</v>
      </c>
      <c r="AK13">
        <v>0.15</v>
      </c>
      <c r="AL13">
        <v>0.2</v>
      </c>
      <c r="AM13">
        <v>54</v>
      </c>
      <c r="AN13">
        <v>0.5</v>
      </c>
      <c r="AO13">
        <v>1</v>
      </c>
      <c r="AP13">
        <v>0.75</v>
      </c>
    </row>
    <row r="14" spans="1:42" x14ac:dyDescent="0.25">
      <c r="A14" t="s">
        <v>53</v>
      </c>
      <c r="B14">
        <v>0.19</v>
      </c>
      <c r="C14">
        <v>0</v>
      </c>
      <c r="D14">
        <v>50</v>
      </c>
      <c r="E14">
        <v>0.81620040000000005</v>
      </c>
      <c r="F14">
        <v>0.2789584</v>
      </c>
      <c r="G14">
        <v>0.86986529999999995</v>
      </c>
      <c r="H14">
        <v>0.5</v>
      </c>
      <c r="I14">
        <v>1</v>
      </c>
      <c r="J14">
        <v>0</v>
      </c>
      <c r="K14">
        <v>35</v>
      </c>
      <c r="L14">
        <v>2</v>
      </c>
      <c r="M14">
        <v>8</v>
      </c>
      <c r="N14">
        <v>0.27</v>
      </c>
      <c r="O14">
        <v>42328.198651231003</v>
      </c>
      <c r="P14">
        <v>0.63</v>
      </c>
      <c r="Q14">
        <v>96</v>
      </c>
      <c r="R14">
        <v>1</v>
      </c>
      <c r="S14">
        <v>0.31650075703920572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0.16</v>
      </c>
      <c r="AA14">
        <v>0</v>
      </c>
      <c r="AB14">
        <v>0.16</v>
      </c>
      <c r="AC14">
        <v>0.34499999999999997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128</v>
      </c>
      <c r="AN14">
        <v>0.83333333333333337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0.47777779999999997</v>
      </c>
      <c r="G15">
        <v>0.81226940000000003</v>
      </c>
      <c r="H15">
        <v>0</v>
      </c>
      <c r="I15">
        <v>0</v>
      </c>
      <c r="J15">
        <v>1</v>
      </c>
      <c r="K15">
        <v>40</v>
      </c>
      <c r="L15">
        <v>1</v>
      </c>
      <c r="M15">
        <v>12</v>
      </c>
      <c r="N15">
        <v>0.255</v>
      </c>
      <c r="O15">
        <v>7006.4970525499102</v>
      </c>
      <c r="P15">
        <v>0.47</v>
      </c>
      <c r="Q15">
        <v>40</v>
      </c>
      <c r="R15">
        <v>1</v>
      </c>
      <c r="S15">
        <v>1.1292582922874859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0.443712</v>
      </c>
      <c r="AD15">
        <v>1.387967</v>
      </c>
      <c r="AE15">
        <v>1.2855260134099835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36</v>
      </c>
      <c r="AN15">
        <v>0.83333333333333337</v>
      </c>
      <c r="AO15">
        <v>0</v>
      </c>
      <c r="AP15">
        <v>0</v>
      </c>
    </row>
    <row r="16" spans="1:42" x14ac:dyDescent="0.25">
      <c r="A16" t="s">
        <v>55</v>
      </c>
      <c r="B16">
        <v>0.125</v>
      </c>
      <c r="C16">
        <v>3</v>
      </c>
      <c r="D16">
        <v>100</v>
      </c>
      <c r="E16">
        <v>0.78707519999999997</v>
      </c>
      <c r="F16">
        <v>0.47931869999999999</v>
      </c>
      <c r="G16">
        <v>0.73788869999999995</v>
      </c>
      <c r="H16">
        <v>0.5</v>
      </c>
      <c r="I16">
        <v>0</v>
      </c>
      <c r="J16">
        <v>1</v>
      </c>
      <c r="K16">
        <v>10</v>
      </c>
      <c r="L16">
        <v>1</v>
      </c>
      <c r="M16">
        <v>7</v>
      </c>
      <c r="N16">
        <v>0.23</v>
      </c>
      <c r="O16">
        <v>78844.256151839116</v>
      </c>
      <c r="P16">
        <v>0.46</v>
      </c>
      <c r="Q16">
        <v>30</v>
      </c>
      <c r="R16">
        <v>0.5</v>
      </c>
      <c r="S16">
        <v>0.42347582872585893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0.97176399999999996</v>
      </c>
      <c r="AE16">
        <v>1.7137500002266481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69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0.26500000000000001</v>
      </c>
      <c r="C17">
        <v>0</v>
      </c>
      <c r="D17">
        <v>100</v>
      </c>
      <c r="E17">
        <v>0.86986529999999995</v>
      </c>
      <c r="F17">
        <v>0.54795389999999999</v>
      </c>
      <c r="G17">
        <v>0.78707519999999997</v>
      </c>
      <c r="H17">
        <v>0.5</v>
      </c>
      <c r="I17">
        <v>0</v>
      </c>
      <c r="J17">
        <v>0</v>
      </c>
      <c r="K17">
        <v>110</v>
      </c>
      <c r="L17">
        <v>2</v>
      </c>
      <c r="M17">
        <v>19</v>
      </c>
      <c r="N17">
        <v>0.18</v>
      </c>
      <c r="O17">
        <v>18611.874917960999</v>
      </c>
      <c r="P17">
        <v>0.68</v>
      </c>
      <c r="Q17">
        <v>65</v>
      </c>
      <c r="R17">
        <v>1</v>
      </c>
      <c r="S17">
        <v>1.6323267860061255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0.32</v>
      </c>
      <c r="AC17">
        <v>0.5</v>
      </c>
      <c r="AD17">
        <v>6.3075919999999996</v>
      </c>
      <c r="AE17">
        <v>1.8832018264920487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0.25</v>
      </c>
      <c r="AL17">
        <v>0.25</v>
      </c>
      <c r="AM17">
        <v>50</v>
      </c>
      <c r="AN17">
        <v>0.66666666666666663</v>
      </c>
      <c r="AO17">
        <v>0</v>
      </c>
      <c r="AP17">
        <v>0</v>
      </c>
    </row>
    <row r="18" spans="1:42" x14ac:dyDescent="0.25">
      <c r="A18" t="s">
        <v>57</v>
      </c>
      <c r="B18">
        <v>0.31292750000000003</v>
      </c>
      <c r="C18">
        <v>0</v>
      </c>
      <c r="D18">
        <v>80</v>
      </c>
      <c r="E18">
        <v>0.76025259999999995</v>
      </c>
      <c r="F18">
        <v>0.4626575</v>
      </c>
      <c r="G18">
        <v>0.96511630000000004</v>
      </c>
      <c r="H18">
        <v>1</v>
      </c>
      <c r="I18">
        <v>0</v>
      </c>
      <c r="J18">
        <v>1</v>
      </c>
      <c r="K18">
        <v>39</v>
      </c>
      <c r="L18">
        <v>2</v>
      </c>
      <c r="M18">
        <v>12</v>
      </c>
      <c r="N18">
        <v>0.22</v>
      </c>
      <c r="O18">
        <v>35990.673736714605</v>
      </c>
      <c r="P18">
        <v>0.37</v>
      </c>
      <c r="Q18">
        <v>32</v>
      </c>
      <c r="R18">
        <v>1</v>
      </c>
      <c r="S18">
        <v>0.70141739598249031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</v>
      </c>
      <c r="AA18">
        <v>0</v>
      </c>
      <c r="AB18">
        <v>0.2</v>
      </c>
      <c r="AC18">
        <v>0.472611</v>
      </c>
      <c r="AD18">
        <v>10.005698000000001</v>
      </c>
      <c r="AE18">
        <v>1.1763472137935862</v>
      </c>
      <c r="AF18">
        <v>1</v>
      </c>
      <c r="AG18">
        <v>198</v>
      </c>
      <c r="AH18">
        <v>0.95</v>
      </c>
      <c r="AI18">
        <v>0.95</v>
      </c>
      <c r="AJ18">
        <v>0.2</v>
      </c>
      <c r="AK18">
        <v>0.2</v>
      </c>
      <c r="AL18">
        <v>0.22500000000000001</v>
      </c>
      <c r="AM18">
        <v>94</v>
      </c>
      <c r="AN18">
        <v>0.66666666666666663</v>
      </c>
      <c r="AO18">
        <v>1</v>
      </c>
      <c r="AP18">
        <v>1</v>
      </c>
    </row>
    <row r="19" spans="1:42" x14ac:dyDescent="0.25">
      <c r="A19" t="s">
        <v>58</v>
      </c>
      <c r="B19">
        <v>0.36990000000000001</v>
      </c>
      <c r="C19">
        <v>0</v>
      </c>
      <c r="D19">
        <v>7.2</v>
      </c>
      <c r="E19">
        <v>0.76960229999999996</v>
      </c>
      <c r="F19">
        <v>0.2789584</v>
      </c>
      <c r="G19">
        <v>0.78707519999999997</v>
      </c>
      <c r="H19">
        <v>1</v>
      </c>
      <c r="I19">
        <v>0</v>
      </c>
      <c r="J19">
        <v>1</v>
      </c>
      <c r="K19">
        <v>155</v>
      </c>
      <c r="L19">
        <v>2</v>
      </c>
      <c r="M19">
        <v>10</v>
      </c>
      <c r="N19">
        <v>0.05</v>
      </c>
      <c r="O19">
        <v>88240.344164449678</v>
      </c>
      <c r="P19">
        <v>0.67</v>
      </c>
      <c r="Q19">
        <v>35</v>
      </c>
      <c r="R19">
        <v>1</v>
      </c>
      <c r="S19">
        <v>1.2395325476371624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</v>
      </c>
      <c r="AA19">
        <v>0</v>
      </c>
      <c r="AB19">
        <v>0.20315000000000003</v>
      </c>
      <c r="AC19">
        <v>0.51085800000000003</v>
      </c>
      <c r="AD19">
        <v>4.6107180000000003</v>
      </c>
      <c r="AE19">
        <v>1.1356654287768604</v>
      </c>
      <c r="AF19">
        <v>2</v>
      </c>
      <c r="AG19">
        <v>140</v>
      </c>
      <c r="AH19">
        <v>0.95</v>
      </c>
      <c r="AI19">
        <v>0</v>
      </c>
      <c r="AJ19">
        <v>0.2</v>
      </c>
      <c r="AK19">
        <v>0.2</v>
      </c>
      <c r="AL19">
        <v>0.2</v>
      </c>
      <c r="AM19">
        <v>56</v>
      </c>
      <c r="AN19">
        <v>0.66666666666666663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10</v>
      </c>
      <c r="E20">
        <v>0.92172050000000005</v>
      </c>
      <c r="F20">
        <v>0.54795389999999999</v>
      </c>
      <c r="G20">
        <v>0.73788869999999995</v>
      </c>
      <c r="H20">
        <v>1</v>
      </c>
      <c r="I20">
        <v>0</v>
      </c>
      <c r="J20">
        <v>1</v>
      </c>
      <c r="K20">
        <v>48</v>
      </c>
      <c r="L20">
        <v>5</v>
      </c>
      <c r="M20">
        <v>0</v>
      </c>
      <c r="N20">
        <v>0.1</v>
      </c>
      <c r="O20">
        <v>26238.601196870317</v>
      </c>
      <c r="P20">
        <v>0.67</v>
      </c>
      <c r="Q20">
        <v>0</v>
      </c>
      <c r="R20">
        <v>1</v>
      </c>
      <c r="S20">
        <v>0.20432000362810895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0.35398000000000002</v>
      </c>
      <c r="AC20">
        <v>0.41914557000000002</v>
      </c>
      <c r="AD20">
        <v>8.5349009999999996</v>
      </c>
      <c r="AE20">
        <v>1.274923977379713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74</v>
      </c>
      <c r="AN20">
        <v>0.66666666666666663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100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31</v>
      </c>
      <c r="L21">
        <v>1</v>
      </c>
      <c r="M21">
        <v>5</v>
      </c>
      <c r="N21">
        <v>0.21</v>
      </c>
      <c r="O21">
        <v>0</v>
      </c>
      <c r="P21">
        <v>0.66834190000000004</v>
      </c>
      <c r="Q21">
        <v>94</v>
      </c>
      <c r="R21">
        <v>0.5</v>
      </c>
      <c r="S21">
        <v>0.40823071964601798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0.254</v>
      </c>
      <c r="AD21">
        <v>0.104378</v>
      </c>
      <c r="AE21">
        <v>1.0391214803875879</v>
      </c>
      <c r="AF21">
        <v>1</v>
      </c>
      <c r="AG21">
        <v>139</v>
      </c>
      <c r="AH21">
        <v>1</v>
      </c>
      <c r="AI21">
        <v>1</v>
      </c>
      <c r="AJ21">
        <v>0</v>
      </c>
      <c r="AK21">
        <v>0.05</v>
      </c>
      <c r="AL21">
        <v>0.05</v>
      </c>
      <c r="AM21">
        <v>58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0.29220000000000002</v>
      </c>
      <c r="C22">
        <v>0</v>
      </c>
      <c r="D22">
        <v>100</v>
      </c>
      <c r="E22">
        <v>0.87086949999999996</v>
      </c>
      <c r="F22">
        <v>0.47931869999999999</v>
      </c>
      <c r="G22">
        <v>0.86986529999999995</v>
      </c>
      <c r="H22">
        <v>1</v>
      </c>
      <c r="I22">
        <v>1</v>
      </c>
      <c r="J22">
        <v>1</v>
      </c>
      <c r="K22">
        <v>19</v>
      </c>
      <c r="L22">
        <v>5</v>
      </c>
      <c r="M22">
        <v>6</v>
      </c>
      <c r="N22">
        <v>0.15</v>
      </c>
      <c r="O22">
        <v>25182.624620390696</v>
      </c>
      <c r="P22">
        <v>0.92</v>
      </c>
      <c r="Q22">
        <v>22</v>
      </c>
      <c r="R22">
        <v>1</v>
      </c>
      <c r="S22">
        <v>5.1397408124339149E-2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</v>
      </c>
      <c r="AC22">
        <v>0.45</v>
      </c>
      <c r="AD22">
        <v>3.0486019999999998</v>
      </c>
      <c r="AE22">
        <v>1.3907252898307414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64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0.73788869999999995</v>
      </c>
      <c r="F23">
        <v>0.54795389999999999</v>
      </c>
      <c r="G23">
        <v>0.73788869999999995</v>
      </c>
      <c r="H23">
        <v>1</v>
      </c>
      <c r="I23">
        <v>0</v>
      </c>
      <c r="J23">
        <v>1</v>
      </c>
      <c r="K23">
        <v>170</v>
      </c>
      <c r="L23">
        <v>1</v>
      </c>
      <c r="M23">
        <v>3</v>
      </c>
      <c r="N23">
        <v>0.16</v>
      </c>
      <c r="O23">
        <v>0</v>
      </c>
      <c r="P23">
        <v>0.31</v>
      </c>
      <c r="Q23">
        <v>100</v>
      </c>
      <c r="R23">
        <v>0.5</v>
      </c>
      <c r="S23">
        <v>0.17654494549296829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0.3165</v>
      </c>
      <c r="AD23">
        <v>3.999949</v>
      </c>
      <c r="AE23">
        <v>1.2670336183487942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49</v>
      </c>
      <c r="AN23">
        <v>1</v>
      </c>
      <c r="AO23">
        <v>1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0.96511630000000004</v>
      </c>
      <c r="F24">
        <v>0.33847470000000002</v>
      </c>
      <c r="G24">
        <v>0.73788869999999995</v>
      </c>
      <c r="H24">
        <v>1</v>
      </c>
      <c r="I24">
        <v>1</v>
      </c>
      <c r="J24">
        <v>0</v>
      </c>
      <c r="K24">
        <v>25</v>
      </c>
      <c r="L24">
        <v>1</v>
      </c>
      <c r="M24">
        <v>7</v>
      </c>
      <c r="N24">
        <v>0.21</v>
      </c>
      <c r="O24">
        <v>1537.193296407695</v>
      </c>
      <c r="P24">
        <v>0.55000000000000004</v>
      </c>
      <c r="Q24">
        <v>34</v>
      </c>
      <c r="R24">
        <v>0.5</v>
      </c>
      <c r="S24">
        <v>0.4430630928992032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0.22</v>
      </c>
      <c r="AC24">
        <v>0.81570593000000002</v>
      </c>
      <c r="AD24">
        <v>1.2159329999999999</v>
      </c>
      <c r="AE24">
        <v>1.5114979078018593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96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0.73191490000000003</v>
      </c>
      <c r="F25">
        <v>0.3071429</v>
      </c>
      <c r="G25">
        <v>0.73788869999999995</v>
      </c>
      <c r="H25">
        <v>0.5</v>
      </c>
      <c r="I25">
        <v>0</v>
      </c>
      <c r="J25">
        <v>0</v>
      </c>
      <c r="K25">
        <v>34</v>
      </c>
      <c r="L25">
        <v>1</v>
      </c>
      <c r="M25">
        <v>5</v>
      </c>
      <c r="N25">
        <v>0.15</v>
      </c>
      <c r="O25">
        <v>38134.000665294669</v>
      </c>
      <c r="P25">
        <v>0.99</v>
      </c>
      <c r="Q25">
        <v>59</v>
      </c>
      <c r="R25">
        <v>0</v>
      </c>
      <c r="S25">
        <v>1.7962969266071216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1.3149660000000001</v>
      </c>
      <c r="AE25">
        <v>1.5441592320155515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38</v>
      </c>
      <c r="AN25">
        <v>0.66666666666666663</v>
      </c>
      <c r="AO25">
        <v>0</v>
      </c>
      <c r="AP25">
        <v>0.5</v>
      </c>
    </row>
    <row r="26" spans="1:42" x14ac:dyDescent="0.25">
      <c r="A26" t="s">
        <v>65</v>
      </c>
      <c r="B26">
        <v>0.27</v>
      </c>
      <c r="C26">
        <v>2</v>
      </c>
      <c r="D26">
        <v>100</v>
      </c>
      <c r="E26">
        <v>0.78181820000000002</v>
      </c>
      <c r="F26">
        <v>0.373913</v>
      </c>
      <c r="G26">
        <v>0.73788869999999995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5181.6174400703521</v>
      </c>
      <c r="P26">
        <v>0.54</v>
      </c>
      <c r="Q26">
        <v>44</v>
      </c>
      <c r="R26">
        <v>1</v>
      </c>
      <c r="S26">
        <v>0.22121894048706672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0.27</v>
      </c>
      <c r="AA26">
        <v>0</v>
      </c>
      <c r="AB26">
        <v>0.27</v>
      </c>
      <c r="AC26">
        <v>0.47799999999999998</v>
      </c>
      <c r="AD26">
        <v>1.5780540000000001</v>
      </c>
      <c r="AE26">
        <v>1.2847829750678104</v>
      </c>
      <c r="AF26">
        <v>1</v>
      </c>
      <c r="AG26">
        <v>15</v>
      </c>
      <c r="AH26">
        <v>0.97</v>
      </c>
      <c r="AI26">
        <v>0.97</v>
      </c>
      <c r="AJ26">
        <v>0.25</v>
      </c>
      <c r="AK26">
        <v>0</v>
      </c>
      <c r="AL26">
        <v>0</v>
      </c>
      <c r="AM26">
        <v>88</v>
      </c>
      <c r="AN26">
        <v>0.83333333333333337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0.73788869999999995</v>
      </c>
      <c r="F27">
        <v>0.33847470000000002</v>
      </c>
      <c r="G27">
        <v>0.86986529999999995</v>
      </c>
      <c r="H27">
        <v>1</v>
      </c>
      <c r="I27">
        <v>0</v>
      </c>
      <c r="J27">
        <v>0</v>
      </c>
      <c r="K27">
        <v>62</v>
      </c>
      <c r="L27">
        <v>1</v>
      </c>
      <c r="M27">
        <v>16</v>
      </c>
      <c r="N27">
        <v>0.23</v>
      </c>
      <c r="O27">
        <v>77747.204225308029</v>
      </c>
      <c r="P27">
        <v>0.46</v>
      </c>
      <c r="Q27">
        <v>100</v>
      </c>
      <c r="R27">
        <v>1</v>
      </c>
      <c r="S27">
        <v>1.5039021055552027</v>
      </c>
      <c r="T27">
        <v>0</v>
      </c>
      <c r="U27">
        <v>1</v>
      </c>
      <c r="V27">
        <v>1</v>
      </c>
      <c r="W27">
        <v>0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2.4168069999999999</v>
      </c>
      <c r="AE27">
        <v>1.0443974945493983</v>
      </c>
      <c r="AF27">
        <v>1</v>
      </c>
      <c r="AG27">
        <v>124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80</v>
      </c>
      <c r="AN27">
        <v>0</v>
      </c>
      <c r="AO27">
        <v>1</v>
      </c>
      <c r="AP27">
        <v>0.5</v>
      </c>
    </row>
    <row r="28" spans="1:42" x14ac:dyDescent="0.25">
      <c r="A28" t="s">
        <v>67</v>
      </c>
      <c r="B28">
        <v>0.315</v>
      </c>
      <c r="C28">
        <v>0</v>
      </c>
      <c r="D28">
        <v>5</v>
      </c>
      <c r="E28">
        <v>0.88841119999999996</v>
      </c>
      <c r="F28">
        <v>0.54795389999999999</v>
      </c>
      <c r="G28">
        <v>0.73788869999999995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14317.549643698041</v>
      </c>
      <c r="P28">
        <v>0.44</v>
      </c>
      <c r="Q28">
        <v>96</v>
      </c>
      <c r="R28">
        <v>0.5</v>
      </c>
      <c r="S28">
        <v>0.3373100728513917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15.912635999999999</v>
      </c>
      <c r="AE28">
        <v>1.3311471462063462</v>
      </c>
      <c r="AF28">
        <v>1</v>
      </c>
      <c r="AG28">
        <v>116</v>
      </c>
      <c r="AH28">
        <v>1</v>
      </c>
      <c r="AI28">
        <v>0</v>
      </c>
      <c r="AJ28">
        <v>0.25</v>
      </c>
      <c r="AK28">
        <v>0.25</v>
      </c>
      <c r="AL28">
        <v>0.25</v>
      </c>
      <c r="AM28">
        <v>76</v>
      </c>
      <c r="AN28">
        <v>0.83333333333333337</v>
      </c>
      <c r="AO28">
        <v>1</v>
      </c>
      <c r="AP28">
        <v>1</v>
      </c>
    </row>
    <row r="29" spans="1:42" x14ac:dyDescent="0.25">
      <c r="A29" t="s">
        <v>68</v>
      </c>
      <c r="B29">
        <v>0.22</v>
      </c>
      <c r="C29">
        <v>0</v>
      </c>
      <c r="D29">
        <v>4</v>
      </c>
      <c r="E29">
        <v>0.87387910000000002</v>
      </c>
      <c r="F29">
        <v>0.65272810000000003</v>
      </c>
      <c r="G29">
        <v>0.86986529999999995</v>
      </c>
      <c r="H29">
        <v>0.5</v>
      </c>
      <c r="I29">
        <v>0</v>
      </c>
      <c r="J29">
        <v>1</v>
      </c>
      <c r="K29">
        <v>42</v>
      </c>
      <c r="L29">
        <v>1</v>
      </c>
      <c r="M29">
        <v>18</v>
      </c>
      <c r="N29">
        <v>0.2</v>
      </c>
      <c r="O29">
        <v>86990.532950810972</v>
      </c>
      <c r="P29">
        <v>0.48</v>
      </c>
      <c r="Q29">
        <v>103</v>
      </c>
      <c r="R29">
        <v>0.5</v>
      </c>
      <c r="S29">
        <v>0.32749520690372369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0.22</v>
      </c>
      <c r="AA29">
        <v>0</v>
      </c>
      <c r="AB29">
        <v>0</v>
      </c>
      <c r="AC29">
        <v>0.35049999999999998</v>
      </c>
      <c r="AD29">
        <v>3.9722010000000001</v>
      </c>
      <c r="AE29">
        <v>1.1280196140509615</v>
      </c>
      <c r="AF29">
        <v>1</v>
      </c>
      <c r="AG29">
        <v>62</v>
      </c>
      <c r="AH29">
        <v>1</v>
      </c>
      <c r="AI29">
        <v>0</v>
      </c>
      <c r="AJ29">
        <v>0</v>
      </c>
      <c r="AK29">
        <v>0.19</v>
      </c>
      <c r="AL29">
        <v>0.19</v>
      </c>
      <c r="AM29">
        <v>64</v>
      </c>
      <c r="AN29">
        <v>0</v>
      </c>
      <c r="AO29">
        <v>1</v>
      </c>
      <c r="AP29">
        <v>0</v>
      </c>
    </row>
    <row r="30" spans="1:42" x14ac:dyDescent="0.25">
      <c r="A30" t="s">
        <v>69</v>
      </c>
      <c r="B30">
        <v>0.17</v>
      </c>
      <c r="C30">
        <v>0</v>
      </c>
      <c r="D30">
        <v>50</v>
      </c>
      <c r="E30">
        <v>0.86986529999999995</v>
      </c>
      <c r="F30">
        <v>0.39140599999999998</v>
      </c>
      <c r="G30">
        <v>0.73788869999999995</v>
      </c>
      <c r="H30">
        <v>0.5</v>
      </c>
      <c r="I30">
        <v>0</v>
      </c>
      <c r="J30">
        <v>0</v>
      </c>
      <c r="K30">
        <v>90</v>
      </c>
      <c r="L30">
        <v>1</v>
      </c>
      <c r="M30">
        <v>9</v>
      </c>
      <c r="N30">
        <v>0.22</v>
      </c>
      <c r="O30">
        <v>74142.104782459515</v>
      </c>
      <c r="P30">
        <v>0.62</v>
      </c>
      <c r="Q30">
        <v>74</v>
      </c>
      <c r="R30">
        <v>1</v>
      </c>
      <c r="S30">
        <v>0.28913025012032445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5.3903239999999997</v>
      </c>
      <c r="AE30">
        <v>1.1982582144294451</v>
      </c>
      <c r="AF30">
        <v>1</v>
      </c>
      <c r="AG30">
        <v>96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52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0.3</v>
      </c>
      <c r="C31">
        <v>0</v>
      </c>
      <c r="D31">
        <v>18</v>
      </c>
      <c r="E31">
        <v>0.69500189999999995</v>
      </c>
      <c r="F31">
        <v>0.29138550000000002</v>
      </c>
      <c r="G31">
        <v>0.2789584</v>
      </c>
      <c r="H31">
        <v>0.5</v>
      </c>
      <c r="I31">
        <v>1</v>
      </c>
      <c r="J31">
        <v>1</v>
      </c>
      <c r="K31">
        <v>33</v>
      </c>
      <c r="L31">
        <v>1</v>
      </c>
      <c r="M31">
        <v>6</v>
      </c>
      <c r="N31">
        <v>0.21</v>
      </c>
      <c r="O31">
        <v>0</v>
      </c>
      <c r="P31">
        <v>0.34</v>
      </c>
      <c r="Q31">
        <v>44</v>
      </c>
      <c r="R31">
        <v>1</v>
      </c>
      <c r="S31">
        <v>0.48891999503603412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0.27</v>
      </c>
      <c r="AA31">
        <v>0</v>
      </c>
      <c r="AB31">
        <v>0.27</v>
      </c>
      <c r="AC31">
        <v>0.52</v>
      </c>
      <c r="AD31">
        <v>11.728847</v>
      </c>
      <c r="AE31">
        <v>1.1266752251864567</v>
      </c>
      <c r="AF31">
        <v>1</v>
      </c>
      <c r="AG31">
        <v>90</v>
      </c>
      <c r="AH31">
        <v>1</v>
      </c>
      <c r="AI31">
        <v>1</v>
      </c>
      <c r="AJ31">
        <v>0.21</v>
      </c>
      <c r="AK31">
        <v>0.21</v>
      </c>
      <c r="AL31">
        <v>0.2475</v>
      </c>
      <c r="AM31">
        <v>79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0.47931869999999999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2</v>
      </c>
      <c r="N32">
        <v>0.25</v>
      </c>
      <c r="O32">
        <v>0</v>
      </c>
      <c r="P32">
        <v>0.56999999999999995</v>
      </c>
      <c r="Q32">
        <v>36</v>
      </c>
      <c r="R32">
        <v>0.5</v>
      </c>
      <c r="S32">
        <v>0.50945172721169152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0.56729999999999992</v>
      </c>
      <c r="AD32">
        <v>1.5183549999999999</v>
      </c>
      <c r="AE32">
        <v>1.223638908530791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76</v>
      </c>
      <c r="AN32">
        <v>0.66666666666666663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0.55483870000000002</v>
      </c>
      <c r="G33">
        <v>0.90526320000000005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63826.826810013343</v>
      </c>
      <c r="P33">
        <v>0.71</v>
      </c>
      <c r="Q33">
        <v>8</v>
      </c>
      <c r="R33">
        <v>1</v>
      </c>
      <c r="S33">
        <v>8.5007409856309835E-2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0.41752887999999999</v>
      </c>
      <c r="AD33">
        <v>3.325761</v>
      </c>
      <c r="AE33">
        <v>1.3593135698969001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85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0.87632319999999997</v>
      </c>
      <c r="F34">
        <v>0.47931869999999999</v>
      </c>
      <c r="G34">
        <v>0.6323278</v>
      </c>
      <c r="H34">
        <v>1</v>
      </c>
      <c r="I34">
        <v>0</v>
      </c>
      <c r="J34">
        <v>1</v>
      </c>
      <c r="K34">
        <v>49</v>
      </c>
      <c r="L34">
        <v>1</v>
      </c>
      <c r="M34">
        <v>9</v>
      </c>
      <c r="N34">
        <v>0.18</v>
      </c>
      <c r="O34">
        <v>0</v>
      </c>
      <c r="P34">
        <v>0.34</v>
      </c>
      <c r="Q34">
        <v>97</v>
      </c>
      <c r="R34">
        <v>0.5</v>
      </c>
      <c r="S34">
        <v>0.23256934386953967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4.2839210000000003</v>
      </c>
      <c r="AE34">
        <v>1.1813817585965647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78</v>
      </c>
      <c r="AN34">
        <v>0.66666666666666663</v>
      </c>
      <c r="AO34">
        <v>0</v>
      </c>
      <c r="AP34">
        <v>0.5</v>
      </c>
    </row>
    <row r="35" spans="1:42" x14ac:dyDescent="0.25">
      <c r="A35" t="s">
        <v>74</v>
      </c>
      <c r="B35">
        <v>0.21</v>
      </c>
      <c r="C35">
        <v>1</v>
      </c>
      <c r="D35">
        <v>100</v>
      </c>
      <c r="E35">
        <v>0.75882349999999998</v>
      </c>
      <c r="F35">
        <v>0</v>
      </c>
      <c r="G35">
        <v>0.82692310000000002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102850.5599005469</v>
      </c>
      <c r="P35">
        <v>0.47</v>
      </c>
      <c r="Q35">
        <v>25</v>
      </c>
      <c r="R35">
        <v>0.5</v>
      </c>
      <c r="S35">
        <v>2.1833403089434804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0.30556249999999996</v>
      </c>
      <c r="AC35">
        <v>0.47</v>
      </c>
      <c r="AD35">
        <v>4.2749839999999999</v>
      </c>
      <c r="AE35">
        <v>1.3763839128183117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128</v>
      </c>
      <c r="AN35">
        <v>0.66666666666666663</v>
      </c>
      <c r="AO35">
        <v>0</v>
      </c>
      <c r="AP35">
        <v>0</v>
      </c>
    </row>
    <row r="36" spans="1:42" x14ac:dyDescent="0.25">
      <c r="A36" t="s">
        <v>75</v>
      </c>
      <c r="B36">
        <v>0.39075499999999996</v>
      </c>
      <c r="C36">
        <v>2</v>
      </c>
      <c r="D36">
        <v>20</v>
      </c>
      <c r="E36">
        <v>0.87692550000000002</v>
      </c>
      <c r="F36">
        <v>0.34958309999999998</v>
      </c>
      <c r="G36">
        <v>0.63275130000000002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7.1999999999999995E-2</v>
      </c>
      <c r="O36">
        <v>0</v>
      </c>
      <c r="P36">
        <v>0.38</v>
      </c>
      <c r="Q36">
        <v>33</v>
      </c>
      <c r="R36">
        <v>0.5</v>
      </c>
      <c r="S36">
        <v>2.0417000801887282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0.28699999999999998</v>
      </c>
      <c r="AA36">
        <v>0</v>
      </c>
      <c r="AB36">
        <v>0.28583862999999998</v>
      </c>
      <c r="AC36">
        <v>0.48599999999999999</v>
      </c>
      <c r="AD36">
        <v>8.3053869999999996</v>
      </c>
      <c r="AE36">
        <v>1.2559521875628366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0.66666666666666663</v>
      </c>
      <c r="AO36">
        <v>0</v>
      </c>
      <c r="AP36">
        <v>0.5</v>
      </c>
    </row>
  </sheetData>
  <autoFilter ref="A1:AP36" xr:uid="{00000000-0009-0000-0000-000008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BA53-8B08-40D6-A02B-E0D3FEBC5932}">
  <dimension ref="A1:X37"/>
  <sheetViews>
    <sheetView workbookViewId="0">
      <selection activeCell="I8" sqref="I8"/>
    </sheetView>
  </sheetViews>
  <sheetFormatPr defaultRowHeight="15" x14ac:dyDescent="0.25"/>
  <cols>
    <col min="9" max="9" width="11.5703125" bestFit="1" customWidth="1"/>
    <col min="22" max="22" width="17.85546875" customWidth="1"/>
  </cols>
  <sheetData>
    <row r="1" spans="1:24" x14ac:dyDescent="0.25">
      <c r="B1">
        <v>14</v>
      </c>
      <c r="C1">
        <v>15</v>
      </c>
      <c r="D1">
        <v>16</v>
      </c>
      <c r="E1">
        <v>17</v>
      </c>
    </row>
    <row r="2" spans="1:24" x14ac:dyDescent="0.25">
      <c r="B2" t="s">
        <v>38</v>
      </c>
      <c r="C2" t="s">
        <v>38</v>
      </c>
      <c r="D2" t="s">
        <v>38</v>
      </c>
      <c r="E2" t="s">
        <v>38</v>
      </c>
      <c r="G2" t="s">
        <v>185</v>
      </c>
      <c r="H2" t="s">
        <v>186</v>
      </c>
      <c r="I2" t="s">
        <v>187</v>
      </c>
      <c r="J2" t="s">
        <v>188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V2" t="s">
        <v>189</v>
      </c>
    </row>
    <row r="3" spans="1:24" x14ac:dyDescent="0.25">
      <c r="A3" t="s">
        <v>41</v>
      </c>
      <c r="B3">
        <v>0.5</v>
      </c>
      <c r="C3">
        <v>0.5</v>
      </c>
      <c r="D3">
        <v>0.5</v>
      </c>
      <c r="G3">
        <v>1</v>
      </c>
      <c r="H3">
        <v>0</v>
      </c>
      <c r="I3">
        <v>1</v>
      </c>
      <c r="J3">
        <f t="shared" ref="J3:J37" si="0">AVERAGE(G3:I3)</f>
        <v>0.66666666666666663</v>
      </c>
      <c r="L3" t="s">
        <v>41</v>
      </c>
      <c r="M3" s="9">
        <v>0.66666666666666663</v>
      </c>
      <c r="N3" s="9">
        <v>0.66666666666666663</v>
      </c>
      <c r="O3" s="9">
        <v>0.66666666666666663</v>
      </c>
      <c r="P3" s="9">
        <v>0.66666666666666663</v>
      </c>
      <c r="Q3">
        <v>0.66666666666666663</v>
      </c>
      <c r="V3" t="s">
        <v>190</v>
      </c>
    </row>
    <row r="4" spans="1:24" x14ac:dyDescent="0.25">
      <c r="A4" s="8" t="s">
        <v>42</v>
      </c>
      <c r="B4">
        <v>0</v>
      </c>
      <c r="C4">
        <v>0</v>
      </c>
      <c r="D4">
        <v>0</v>
      </c>
      <c r="G4" s="8">
        <v>1</v>
      </c>
      <c r="H4" s="8">
        <v>0</v>
      </c>
      <c r="I4" s="8">
        <v>0.5</v>
      </c>
      <c r="J4">
        <f t="shared" si="0"/>
        <v>0.5</v>
      </c>
      <c r="L4" t="s">
        <v>42</v>
      </c>
      <c r="M4" s="9">
        <v>0</v>
      </c>
      <c r="N4" s="9">
        <v>0</v>
      </c>
      <c r="O4" s="9">
        <v>0</v>
      </c>
      <c r="P4" s="9">
        <v>0</v>
      </c>
      <c r="Q4">
        <v>0.5</v>
      </c>
      <c r="W4" t="s">
        <v>192</v>
      </c>
      <c r="X4" t="s">
        <v>193</v>
      </c>
    </row>
    <row r="5" spans="1:24" x14ac:dyDescent="0.25">
      <c r="A5" t="s">
        <v>43</v>
      </c>
      <c r="B5">
        <v>0</v>
      </c>
      <c r="C5">
        <v>0</v>
      </c>
      <c r="D5">
        <v>0</v>
      </c>
      <c r="G5">
        <v>0</v>
      </c>
      <c r="H5">
        <v>0</v>
      </c>
      <c r="I5">
        <v>0</v>
      </c>
      <c r="J5">
        <f t="shared" si="0"/>
        <v>0</v>
      </c>
      <c r="L5" t="s">
        <v>43</v>
      </c>
      <c r="M5" s="9">
        <v>0</v>
      </c>
      <c r="N5" s="9">
        <v>0</v>
      </c>
      <c r="O5" s="9">
        <v>0</v>
      </c>
      <c r="P5" s="9">
        <v>0</v>
      </c>
      <c r="Q5">
        <v>0</v>
      </c>
      <c r="V5" s="1" t="s">
        <v>191</v>
      </c>
      <c r="W5">
        <v>1</v>
      </c>
      <c r="X5">
        <v>0</v>
      </c>
    </row>
    <row r="6" spans="1:24" ht="30" x14ac:dyDescent="0.25">
      <c r="A6" t="s">
        <v>44</v>
      </c>
      <c r="B6">
        <v>0.5</v>
      </c>
      <c r="C6">
        <v>0.5</v>
      </c>
      <c r="D6">
        <v>0.5</v>
      </c>
      <c r="G6">
        <v>1</v>
      </c>
      <c r="H6">
        <v>0</v>
      </c>
      <c r="I6">
        <v>0</v>
      </c>
      <c r="J6">
        <f t="shared" si="0"/>
        <v>0.33333333333333331</v>
      </c>
      <c r="L6" t="s">
        <v>44</v>
      </c>
      <c r="M6" s="9">
        <v>0.33333333333333331</v>
      </c>
      <c r="N6" s="9">
        <v>0.33333333333333331</v>
      </c>
      <c r="O6" s="9">
        <v>0.33333333333333331</v>
      </c>
      <c r="P6" s="9">
        <v>0.33333333333333331</v>
      </c>
      <c r="Q6">
        <v>0.33333333333333331</v>
      </c>
      <c r="V6" s="1" t="s">
        <v>194</v>
      </c>
      <c r="W6">
        <v>1</v>
      </c>
      <c r="X6">
        <v>0</v>
      </c>
    </row>
    <row r="7" spans="1:24" s="2" customFormat="1" ht="30" x14ac:dyDescent="0.25">
      <c r="A7" s="2" t="s">
        <v>45</v>
      </c>
      <c r="B7" s="2">
        <v>0</v>
      </c>
      <c r="C7" s="2">
        <v>0</v>
      </c>
      <c r="D7" s="2">
        <v>0.5</v>
      </c>
      <c r="G7" s="2">
        <v>1</v>
      </c>
      <c r="H7" s="2">
        <v>0</v>
      </c>
      <c r="I7" s="2">
        <v>0.5</v>
      </c>
      <c r="J7" s="2">
        <f t="shared" si="0"/>
        <v>0.5</v>
      </c>
      <c r="L7" s="2" t="s">
        <v>45</v>
      </c>
      <c r="M7" s="10">
        <v>0</v>
      </c>
      <c r="N7" s="10">
        <v>0</v>
      </c>
      <c r="O7" s="10">
        <v>0.5</v>
      </c>
      <c r="P7" s="10">
        <v>0.5</v>
      </c>
      <c r="Q7" s="2">
        <v>0.5</v>
      </c>
      <c r="V7" s="4" t="s">
        <v>195</v>
      </c>
      <c r="W7" s="2">
        <v>0</v>
      </c>
      <c r="X7" s="2">
        <v>1</v>
      </c>
    </row>
    <row r="8" spans="1:24" s="2" customFormat="1" x14ac:dyDescent="0.25">
      <c r="A8" s="2" t="s">
        <v>46</v>
      </c>
      <c r="B8" s="2">
        <v>0</v>
      </c>
      <c r="C8" s="2">
        <v>0</v>
      </c>
      <c r="D8" s="2">
        <v>0</v>
      </c>
      <c r="G8" s="2">
        <v>0</v>
      </c>
      <c r="H8" s="2">
        <v>0</v>
      </c>
      <c r="I8" s="2">
        <v>0</v>
      </c>
      <c r="J8" s="2">
        <f t="shared" si="0"/>
        <v>0</v>
      </c>
      <c r="L8" s="2" t="s">
        <v>46</v>
      </c>
      <c r="M8" s="10">
        <v>0</v>
      </c>
      <c r="N8" s="10">
        <v>0</v>
      </c>
      <c r="O8" s="10">
        <v>0</v>
      </c>
      <c r="P8" s="10">
        <v>0</v>
      </c>
      <c r="Q8" s="2">
        <v>0</v>
      </c>
    </row>
    <row r="9" spans="1:24" s="2" customFormat="1" x14ac:dyDescent="0.25">
      <c r="A9" s="2" t="s">
        <v>47</v>
      </c>
      <c r="B9" s="2">
        <v>1</v>
      </c>
      <c r="C9" s="2">
        <v>1</v>
      </c>
      <c r="D9" s="2">
        <v>1</v>
      </c>
      <c r="G9" s="2">
        <v>1</v>
      </c>
      <c r="H9" s="2">
        <v>1</v>
      </c>
      <c r="I9" s="2">
        <v>0.5</v>
      </c>
      <c r="J9" s="2">
        <f t="shared" si="0"/>
        <v>0.83333333333333337</v>
      </c>
      <c r="L9" s="2" t="s">
        <v>47</v>
      </c>
      <c r="M9" s="10">
        <v>0.83333333333333337</v>
      </c>
      <c r="N9" s="10">
        <v>0.83333333333333337</v>
      </c>
      <c r="O9" s="10">
        <v>0.83333333333333337</v>
      </c>
      <c r="P9" s="10">
        <v>0.83333333333333337</v>
      </c>
      <c r="Q9" s="2">
        <v>0.83333333333333337</v>
      </c>
    </row>
    <row r="10" spans="1:24" s="2" customFormat="1" x14ac:dyDescent="0.25">
      <c r="A10" s="2" t="s">
        <v>48</v>
      </c>
      <c r="B10" s="2">
        <v>0.5</v>
      </c>
      <c r="C10" s="2">
        <v>0.5</v>
      </c>
      <c r="D10" s="2">
        <v>0.5</v>
      </c>
      <c r="G10" s="2">
        <v>1</v>
      </c>
      <c r="H10" s="2">
        <v>1</v>
      </c>
      <c r="I10" s="2">
        <v>0</v>
      </c>
      <c r="J10" s="2">
        <f t="shared" si="0"/>
        <v>0.66666666666666663</v>
      </c>
      <c r="L10" s="2" t="s">
        <v>48</v>
      </c>
      <c r="M10" s="10">
        <v>0.66666666666666663</v>
      </c>
      <c r="N10" s="10">
        <v>0.66666666666666663</v>
      </c>
      <c r="O10" s="10">
        <v>0.66666666666666663</v>
      </c>
      <c r="P10" s="10">
        <v>0.66666666666666663</v>
      </c>
      <c r="Q10" s="2">
        <v>0.66666666666666663</v>
      </c>
    </row>
    <row r="11" spans="1:24" s="2" customFormat="1" x14ac:dyDescent="0.25">
      <c r="A11" s="2" t="s">
        <v>49</v>
      </c>
      <c r="B11" s="2">
        <v>1</v>
      </c>
      <c r="C11" s="2">
        <v>1</v>
      </c>
      <c r="D11" s="2">
        <v>1</v>
      </c>
      <c r="G11" s="2">
        <v>1</v>
      </c>
      <c r="H11" s="2">
        <v>1</v>
      </c>
      <c r="I11" s="2">
        <v>0.5</v>
      </c>
      <c r="J11" s="2">
        <f t="shared" si="0"/>
        <v>0.83333333333333337</v>
      </c>
      <c r="L11" s="2" t="s">
        <v>49</v>
      </c>
      <c r="M11" s="10">
        <v>0.83333333333333337</v>
      </c>
      <c r="N11" s="10">
        <v>0.83333333333333337</v>
      </c>
      <c r="O11" s="10">
        <v>0.83333333333333337</v>
      </c>
      <c r="P11" s="10">
        <v>0.83333333333333337</v>
      </c>
      <c r="Q11" s="2">
        <v>0.83333333333333337</v>
      </c>
    </row>
    <row r="12" spans="1:24" s="2" customFormat="1" x14ac:dyDescent="0.25">
      <c r="A12" s="2" t="s">
        <v>50</v>
      </c>
      <c r="B12" s="2">
        <v>1</v>
      </c>
      <c r="C12" s="2">
        <v>1</v>
      </c>
      <c r="D12" s="2">
        <v>1</v>
      </c>
      <c r="G12" s="2">
        <v>1</v>
      </c>
      <c r="H12" s="2">
        <v>1</v>
      </c>
      <c r="I12" s="2">
        <v>0</v>
      </c>
      <c r="J12" s="2">
        <f t="shared" si="0"/>
        <v>0.66666666666666663</v>
      </c>
      <c r="L12" s="2" t="s">
        <v>50</v>
      </c>
      <c r="M12" s="10">
        <v>0.66666666666666663</v>
      </c>
      <c r="N12" s="10">
        <v>0.66666666666666663</v>
      </c>
      <c r="O12" s="10">
        <v>0.66666666666666663</v>
      </c>
      <c r="P12" s="10">
        <v>0.66666666666666663</v>
      </c>
      <c r="Q12" s="2">
        <v>0.66666666666666663</v>
      </c>
    </row>
    <row r="13" spans="1:24" s="2" customFormat="1" x14ac:dyDescent="0.25">
      <c r="A13" s="2" t="s">
        <v>51</v>
      </c>
      <c r="B13" s="2">
        <v>0.5</v>
      </c>
      <c r="C13" s="2">
        <v>0.5</v>
      </c>
      <c r="D13" s="2">
        <v>0.5</v>
      </c>
      <c r="G13" s="2">
        <v>1</v>
      </c>
      <c r="H13" s="2">
        <v>0</v>
      </c>
      <c r="I13" s="2">
        <v>0.5</v>
      </c>
      <c r="J13" s="2">
        <f t="shared" si="0"/>
        <v>0.5</v>
      </c>
      <c r="L13" s="2" t="s">
        <v>51</v>
      </c>
      <c r="M13" s="10">
        <v>0.5</v>
      </c>
      <c r="N13" s="10">
        <v>0.5</v>
      </c>
      <c r="O13" s="10">
        <v>0.5</v>
      </c>
      <c r="P13" s="10">
        <v>0.5</v>
      </c>
      <c r="Q13" s="2">
        <v>0.5</v>
      </c>
    </row>
    <row r="14" spans="1:24" s="2" customFormat="1" x14ac:dyDescent="0.25">
      <c r="A14" s="2" t="s">
        <v>52</v>
      </c>
      <c r="B14" s="2">
        <v>1</v>
      </c>
      <c r="C14" s="2">
        <v>1</v>
      </c>
      <c r="D14" s="2">
        <v>1</v>
      </c>
      <c r="G14" s="2">
        <v>1</v>
      </c>
      <c r="H14" s="2">
        <v>0</v>
      </c>
      <c r="I14" s="2">
        <v>0.5</v>
      </c>
      <c r="J14" s="2">
        <f t="shared" si="0"/>
        <v>0.5</v>
      </c>
      <c r="L14" s="2" t="s">
        <v>52</v>
      </c>
      <c r="M14" s="10">
        <v>0.5</v>
      </c>
      <c r="N14" s="10">
        <v>0.5</v>
      </c>
      <c r="O14" s="10">
        <v>0.5</v>
      </c>
      <c r="P14" s="10">
        <v>0.5</v>
      </c>
      <c r="Q14" s="2">
        <v>0.5</v>
      </c>
    </row>
    <row r="15" spans="1:24" s="2" customFormat="1" x14ac:dyDescent="0.25">
      <c r="A15" s="8" t="s">
        <v>53</v>
      </c>
      <c r="B15" s="2">
        <v>1</v>
      </c>
      <c r="C15" s="2">
        <v>1</v>
      </c>
      <c r="D15" s="2">
        <v>1</v>
      </c>
      <c r="G15" s="8">
        <v>1</v>
      </c>
      <c r="H15" s="8">
        <v>0</v>
      </c>
      <c r="I15" s="8">
        <v>0</v>
      </c>
      <c r="J15" s="2">
        <f t="shared" si="0"/>
        <v>0.33333333333333331</v>
      </c>
      <c r="L15" s="2" t="s">
        <v>53</v>
      </c>
      <c r="M15" s="10">
        <v>0.83333333333333337</v>
      </c>
      <c r="N15" s="10">
        <v>0.83333333333333337</v>
      </c>
      <c r="O15" s="10">
        <v>0.83333333333333337</v>
      </c>
      <c r="P15" s="10">
        <v>0.83333333333333337</v>
      </c>
      <c r="Q15" s="2">
        <v>0.33333333333333331</v>
      </c>
    </row>
    <row r="16" spans="1:24" s="2" customFormat="1" x14ac:dyDescent="0.25">
      <c r="A16" s="2" t="s">
        <v>54</v>
      </c>
      <c r="B16" s="2">
        <v>1</v>
      </c>
      <c r="C16" s="2">
        <v>1</v>
      </c>
      <c r="D16" s="2">
        <v>1</v>
      </c>
      <c r="G16" s="2">
        <v>1</v>
      </c>
      <c r="H16" s="2">
        <v>1</v>
      </c>
      <c r="I16" s="2">
        <v>0.5</v>
      </c>
      <c r="J16" s="2">
        <f t="shared" si="0"/>
        <v>0.83333333333333337</v>
      </c>
      <c r="L16" s="2" t="s">
        <v>54</v>
      </c>
      <c r="M16" s="10">
        <v>0.83333333333333337</v>
      </c>
      <c r="N16" s="10">
        <v>0.83333333333333337</v>
      </c>
      <c r="O16" s="10">
        <v>0.83333333333333337</v>
      </c>
      <c r="P16" s="10">
        <v>0.83333333333333337</v>
      </c>
      <c r="Q16" s="2">
        <v>0.83333333333333337</v>
      </c>
    </row>
    <row r="17" spans="1:17" s="2" customFormat="1" x14ac:dyDescent="0.25">
      <c r="A17" s="2" t="s">
        <v>55</v>
      </c>
      <c r="B17" s="2">
        <v>0</v>
      </c>
      <c r="C17" s="2">
        <v>0</v>
      </c>
      <c r="D17" s="2">
        <v>0</v>
      </c>
      <c r="G17" s="2">
        <v>0</v>
      </c>
      <c r="H17" s="2">
        <v>0</v>
      </c>
      <c r="I17" s="2">
        <v>0</v>
      </c>
      <c r="J17" s="2">
        <f t="shared" si="0"/>
        <v>0</v>
      </c>
      <c r="L17" s="2" t="s">
        <v>55</v>
      </c>
      <c r="M17" s="10">
        <v>0</v>
      </c>
      <c r="N17" s="10">
        <v>0</v>
      </c>
      <c r="O17" s="10">
        <v>0</v>
      </c>
      <c r="P17" s="10">
        <v>0</v>
      </c>
      <c r="Q17" s="2">
        <v>0</v>
      </c>
    </row>
    <row r="18" spans="1:17" s="2" customFormat="1" x14ac:dyDescent="0.25">
      <c r="A18" s="2" t="s">
        <v>56</v>
      </c>
      <c r="B18" s="2">
        <v>0.5</v>
      </c>
      <c r="C18" s="2">
        <v>0.5</v>
      </c>
      <c r="D18" s="2">
        <v>0.5</v>
      </c>
      <c r="G18" s="2">
        <v>1</v>
      </c>
      <c r="H18" s="2">
        <v>0</v>
      </c>
      <c r="I18" s="2">
        <v>1</v>
      </c>
      <c r="J18" s="2">
        <f t="shared" si="0"/>
        <v>0.66666666666666663</v>
      </c>
      <c r="L18" s="2" t="s">
        <v>56</v>
      </c>
      <c r="M18" s="10">
        <v>0.66666666666666663</v>
      </c>
      <c r="N18" s="10">
        <v>0.66666666666666663</v>
      </c>
      <c r="O18" s="10">
        <v>0.66666666666666663</v>
      </c>
      <c r="P18" s="10">
        <v>0.66666666666666663</v>
      </c>
      <c r="Q18" s="2">
        <v>0.66666666666666663</v>
      </c>
    </row>
    <row r="19" spans="1:17" s="2" customFormat="1" x14ac:dyDescent="0.25">
      <c r="A19" s="2" t="s">
        <v>57</v>
      </c>
      <c r="B19" s="2">
        <v>1</v>
      </c>
      <c r="C19" s="2">
        <v>1</v>
      </c>
      <c r="D19" s="2">
        <v>1</v>
      </c>
      <c r="G19" s="2">
        <v>1</v>
      </c>
      <c r="H19" s="2">
        <v>1</v>
      </c>
      <c r="I19" s="2">
        <v>0</v>
      </c>
      <c r="J19" s="2">
        <f t="shared" si="0"/>
        <v>0.66666666666666663</v>
      </c>
      <c r="L19" s="2" t="s">
        <v>57</v>
      </c>
      <c r="M19" s="10">
        <v>0.66666666666666663</v>
      </c>
      <c r="N19" s="10">
        <v>0.66666666666666663</v>
      </c>
      <c r="O19" s="10">
        <v>0.66666666666666663</v>
      </c>
      <c r="P19" s="10">
        <v>0.66666666666666663</v>
      </c>
      <c r="Q19" s="2">
        <v>0.66666666666666663</v>
      </c>
    </row>
    <row r="20" spans="1:17" s="2" customFormat="1" x14ac:dyDescent="0.25">
      <c r="A20" s="8" t="s">
        <v>58</v>
      </c>
      <c r="B20" s="2">
        <v>1</v>
      </c>
      <c r="C20" s="2">
        <v>1</v>
      </c>
      <c r="D20" s="2">
        <v>1</v>
      </c>
      <c r="G20" s="8">
        <v>1</v>
      </c>
      <c r="H20" s="8">
        <v>0</v>
      </c>
      <c r="I20" s="8">
        <v>1</v>
      </c>
      <c r="J20" s="2">
        <f t="shared" si="0"/>
        <v>0.66666666666666663</v>
      </c>
      <c r="L20" s="2" t="s">
        <v>58</v>
      </c>
      <c r="M20" s="10">
        <v>0.66666666666666663</v>
      </c>
      <c r="N20" s="10">
        <v>0.66666666666666663</v>
      </c>
      <c r="O20" s="10">
        <v>0.66666666666666663</v>
      </c>
      <c r="P20" s="10">
        <v>0.66666666666666663</v>
      </c>
      <c r="Q20" s="2">
        <v>0.66666666666666663</v>
      </c>
    </row>
    <row r="21" spans="1:17" s="2" customFormat="1" x14ac:dyDescent="0.25">
      <c r="A21" s="2" t="s">
        <v>59</v>
      </c>
      <c r="B21" s="2">
        <v>1</v>
      </c>
      <c r="C21" s="2">
        <v>1</v>
      </c>
      <c r="D21" s="2">
        <v>1</v>
      </c>
      <c r="G21" s="2">
        <v>1</v>
      </c>
      <c r="H21" s="2">
        <v>1</v>
      </c>
      <c r="I21" s="2">
        <v>0</v>
      </c>
      <c r="J21" s="2">
        <f t="shared" si="0"/>
        <v>0.66666666666666663</v>
      </c>
      <c r="L21" s="2" t="s">
        <v>59</v>
      </c>
      <c r="M21" s="10">
        <v>0.66666666666666663</v>
      </c>
      <c r="N21" s="10">
        <v>0.66666666666666663</v>
      </c>
      <c r="O21" s="10">
        <v>0.66666666666666663</v>
      </c>
      <c r="P21" s="10">
        <v>0.66666666666666663</v>
      </c>
      <c r="Q21" s="2">
        <v>0.66666666666666663</v>
      </c>
    </row>
    <row r="22" spans="1:17" s="2" customFormat="1" x14ac:dyDescent="0.25">
      <c r="A22" s="2" t="s">
        <v>60</v>
      </c>
      <c r="B22" s="2">
        <v>0</v>
      </c>
      <c r="C22" s="2">
        <v>0</v>
      </c>
      <c r="D22" s="2">
        <v>0</v>
      </c>
      <c r="G22" s="2">
        <v>0</v>
      </c>
      <c r="H22" s="2">
        <v>0</v>
      </c>
      <c r="I22" s="2">
        <v>0</v>
      </c>
      <c r="J22" s="2">
        <f t="shared" si="0"/>
        <v>0</v>
      </c>
      <c r="L22" s="2" t="s">
        <v>60</v>
      </c>
      <c r="M22" s="10">
        <v>0</v>
      </c>
      <c r="N22" s="10">
        <v>0</v>
      </c>
      <c r="O22" s="10">
        <v>0</v>
      </c>
      <c r="P22" s="10">
        <v>0</v>
      </c>
      <c r="Q22" s="2">
        <v>0</v>
      </c>
    </row>
    <row r="23" spans="1:17" s="2" customFormat="1" x14ac:dyDescent="0.25">
      <c r="A23" s="2" t="s">
        <v>61</v>
      </c>
      <c r="B23" s="2">
        <v>0</v>
      </c>
      <c r="C23" s="2">
        <v>0</v>
      </c>
      <c r="D23" s="2">
        <v>0</v>
      </c>
      <c r="G23" s="2">
        <v>0</v>
      </c>
      <c r="H23" s="2">
        <v>0</v>
      </c>
      <c r="I23" s="2">
        <v>0</v>
      </c>
      <c r="J23" s="2">
        <f t="shared" si="0"/>
        <v>0</v>
      </c>
      <c r="L23" s="2" t="s">
        <v>61</v>
      </c>
      <c r="M23" s="10">
        <v>0</v>
      </c>
      <c r="N23" s="10">
        <v>0</v>
      </c>
      <c r="O23" s="10">
        <v>0</v>
      </c>
      <c r="P23" s="10">
        <v>0</v>
      </c>
      <c r="Q23" s="2">
        <v>0</v>
      </c>
    </row>
    <row r="24" spans="1:17" s="2" customFormat="1" x14ac:dyDescent="0.25">
      <c r="A24" s="2" t="s">
        <v>62</v>
      </c>
      <c r="B24" s="2">
        <v>1</v>
      </c>
      <c r="C24" s="2">
        <v>1</v>
      </c>
      <c r="D24" s="2">
        <v>1</v>
      </c>
      <c r="G24" s="2">
        <v>1</v>
      </c>
      <c r="H24" s="2">
        <v>1</v>
      </c>
      <c r="I24" s="2">
        <v>1</v>
      </c>
      <c r="J24" s="2">
        <f t="shared" si="0"/>
        <v>1</v>
      </c>
      <c r="L24" s="2" t="s">
        <v>62</v>
      </c>
      <c r="M24" s="10">
        <v>1</v>
      </c>
      <c r="N24" s="10">
        <v>1</v>
      </c>
      <c r="O24" s="10">
        <v>1</v>
      </c>
      <c r="P24" s="10">
        <v>1</v>
      </c>
      <c r="Q24" s="2">
        <v>1</v>
      </c>
    </row>
    <row r="25" spans="1:17" s="2" customFormat="1" x14ac:dyDescent="0.25">
      <c r="A25" s="2" t="s">
        <v>63</v>
      </c>
      <c r="B25" s="2">
        <v>0</v>
      </c>
      <c r="C25" s="2">
        <v>0</v>
      </c>
      <c r="D25" s="2">
        <v>0</v>
      </c>
      <c r="G25" s="2">
        <v>0</v>
      </c>
      <c r="H25" s="2">
        <v>0</v>
      </c>
      <c r="I25" s="2">
        <v>0</v>
      </c>
      <c r="J25" s="2">
        <f t="shared" si="0"/>
        <v>0</v>
      </c>
      <c r="L25" s="2" t="s">
        <v>63</v>
      </c>
      <c r="M25" s="10">
        <v>0</v>
      </c>
      <c r="N25" s="10">
        <v>0</v>
      </c>
      <c r="O25" s="10">
        <v>0</v>
      </c>
      <c r="P25" s="10">
        <v>0</v>
      </c>
      <c r="Q25" s="2">
        <v>0</v>
      </c>
    </row>
    <row r="26" spans="1:17" s="2" customFormat="1" x14ac:dyDescent="0.25">
      <c r="A26" s="2" t="s">
        <v>64</v>
      </c>
      <c r="B26" s="2">
        <v>0.5</v>
      </c>
      <c r="C26" s="2">
        <v>0.5</v>
      </c>
      <c r="D26" s="2">
        <v>0.5</v>
      </c>
      <c r="G26" s="2">
        <v>1</v>
      </c>
      <c r="H26" s="2">
        <v>0</v>
      </c>
      <c r="I26" s="2">
        <v>1</v>
      </c>
      <c r="J26" s="2">
        <f t="shared" si="0"/>
        <v>0.66666666666666663</v>
      </c>
      <c r="L26" s="2" t="s">
        <v>64</v>
      </c>
      <c r="M26" s="10">
        <v>0.66666666666666663</v>
      </c>
      <c r="N26" s="10">
        <v>0.66666666666666663</v>
      </c>
      <c r="O26" s="10">
        <v>0.66666666666666663</v>
      </c>
      <c r="P26" s="10">
        <v>0.66666666666666663</v>
      </c>
      <c r="Q26" s="2">
        <v>0.66666666666666663</v>
      </c>
    </row>
    <row r="27" spans="1:17" s="2" customFormat="1" x14ac:dyDescent="0.25">
      <c r="A27" s="2" t="s">
        <v>65</v>
      </c>
      <c r="B27" s="2">
        <v>1</v>
      </c>
      <c r="C27" s="2">
        <v>1</v>
      </c>
      <c r="D27" s="2">
        <v>1</v>
      </c>
      <c r="G27" s="2">
        <v>1</v>
      </c>
      <c r="H27" s="2">
        <v>1</v>
      </c>
      <c r="I27" s="2">
        <v>0.5</v>
      </c>
      <c r="J27" s="2">
        <f t="shared" si="0"/>
        <v>0.83333333333333337</v>
      </c>
      <c r="L27" s="2" t="s">
        <v>65</v>
      </c>
      <c r="M27" s="10">
        <v>0.83333333333333337</v>
      </c>
      <c r="N27" s="10">
        <v>0.83333333333333337</v>
      </c>
      <c r="O27" s="10">
        <v>0.83333333333333337</v>
      </c>
      <c r="P27" s="10">
        <v>0.83333333333333337</v>
      </c>
      <c r="Q27" s="2">
        <v>0.83333333333333337</v>
      </c>
    </row>
    <row r="28" spans="1:17" s="2" customFormat="1" x14ac:dyDescent="0.25">
      <c r="A28" s="2" t="s">
        <v>66</v>
      </c>
      <c r="B28" s="2">
        <v>0</v>
      </c>
      <c r="C28" s="2">
        <v>1</v>
      </c>
      <c r="D28" s="2">
        <v>1</v>
      </c>
      <c r="G28" s="2">
        <v>1</v>
      </c>
      <c r="H28" s="2">
        <v>1</v>
      </c>
      <c r="I28" s="2">
        <v>0.5</v>
      </c>
      <c r="J28" s="2">
        <f t="shared" si="0"/>
        <v>0.83333333333333337</v>
      </c>
      <c r="L28" s="2" t="s">
        <v>66</v>
      </c>
      <c r="M28" s="10">
        <v>0</v>
      </c>
      <c r="N28" s="10">
        <v>0.83333333333333337</v>
      </c>
      <c r="O28" s="10">
        <v>0.83333333333333337</v>
      </c>
      <c r="P28" s="10">
        <v>0.83333333333333337</v>
      </c>
      <c r="Q28" s="2">
        <v>0.83333333333333337</v>
      </c>
    </row>
    <row r="29" spans="1:17" x14ac:dyDescent="0.25">
      <c r="A29" t="s">
        <v>67</v>
      </c>
      <c r="B29">
        <v>1</v>
      </c>
      <c r="C29">
        <v>1</v>
      </c>
      <c r="D29">
        <v>1</v>
      </c>
      <c r="G29">
        <v>1</v>
      </c>
      <c r="H29">
        <v>1</v>
      </c>
      <c r="I29">
        <v>0.5</v>
      </c>
      <c r="J29">
        <f t="shared" si="0"/>
        <v>0.83333333333333337</v>
      </c>
      <c r="L29" t="s">
        <v>67</v>
      </c>
      <c r="M29" s="9">
        <v>0.83333333333333337</v>
      </c>
      <c r="N29" s="9">
        <v>0.83333333333333337</v>
      </c>
      <c r="O29" s="9">
        <v>0.83333333333333337</v>
      </c>
      <c r="P29" s="9">
        <v>0.83333333333333337</v>
      </c>
      <c r="Q29">
        <v>0.83333333333333337</v>
      </c>
    </row>
    <row r="30" spans="1:17" x14ac:dyDescent="0.25">
      <c r="A30" s="8" t="s">
        <v>68</v>
      </c>
      <c r="B30">
        <v>0</v>
      </c>
      <c r="C30">
        <v>0</v>
      </c>
      <c r="D30">
        <v>0</v>
      </c>
      <c r="G30" s="8">
        <v>1</v>
      </c>
      <c r="H30" s="8">
        <v>1</v>
      </c>
      <c r="I30" s="8">
        <v>1</v>
      </c>
      <c r="J30">
        <f t="shared" si="0"/>
        <v>1</v>
      </c>
      <c r="L30" t="s">
        <v>68</v>
      </c>
      <c r="M30" s="9">
        <v>0</v>
      </c>
      <c r="N30" s="9">
        <v>0</v>
      </c>
      <c r="O30" s="9">
        <v>0</v>
      </c>
      <c r="P30" s="9">
        <v>0</v>
      </c>
      <c r="Q30">
        <v>0</v>
      </c>
    </row>
    <row r="31" spans="1:17" x14ac:dyDescent="0.25">
      <c r="A31" t="s">
        <v>69</v>
      </c>
      <c r="B31">
        <v>0</v>
      </c>
      <c r="C31">
        <v>0</v>
      </c>
      <c r="D31">
        <v>0</v>
      </c>
      <c r="G31">
        <v>0</v>
      </c>
      <c r="H31">
        <v>0</v>
      </c>
      <c r="I31">
        <v>0</v>
      </c>
      <c r="J31">
        <f t="shared" si="0"/>
        <v>0</v>
      </c>
      <c r="L31" t="s">
        <v>69</v>
      </c>
      <c r="M31" s="9">
        <v>0</v>
      </c>
      <c r="N31" s="9">
        <v>0</v>
      </c>
      <c r="O31" s="9">
        <v>0</v>
      </c>
      <c r="P31" s="9">
        <v>0</v>
      </c>
      <c r="Q31">
        <v>0</v>
      </c>
    </row>
    <row r="32" spans="1:17" x14ac:dyDescent="0.25">
      <c r="A32" t="s">
        <v>70</v>
      </c>
      <c r="B32">
        <v>0.5</v>
      </c>
      <c r="C32">
        <v>0.5</v>
      </c>
      <c r="D32">
        <v>0.5</v>
      </c>
      <c r="G32">
        <v>1</v>
      </c>
      <c r="H32">
        <v>0</v>
      </c>
      <c r="I32">
        <v>0.5</v>
      </c>
      <c r="J32">
        <f t="shared" si="0"/>
        <v>0.5</v>
      </c>
      <c r="L32" t="s">
        <v>70</v>
      </c>
      <c r="M32" s="9">
        <v>0.5</v>
      </c>
      <c r="N32" s="9">
        <v>0.5</v>
      </c>
      <c r="O32" s="9">
        <v>0.5</v>
      </c>
      <c r="P32" s="9">
        <v>0.5</v>
      </c>
      <c r="Q32">
        <v>0.5</v>
      </c>
    </row>
    <row r="33" spans="1:17" x14ac:dyDescent="0.25">
      <c r="A33" t="s">
        <v>71</v>
      </c>
      <c r="B33">
        <v>0.5</v>
      </c>
      <c r="C33">
        <v>0.5</v>
      </c>
      <c r="D33">
        <v>0.5</v>
      </c>
      <c r="G33">
        <v>1</v>
      </c>
      <c r="H33">
        <v>1</v>
      </c>
      <c r="I33">
        <v>0</v>
      </c>
      <c r="J33">
        <f t="shared" si="0"/>
        <v>0.66666666666666663</v>
      </c>
      <c r="L33" t="s">
        <v>71</v>
      </c>
      <c r="M33" s="9">
        <v>0.66666666666666663</v>
      </c>
      <c r="N33" s="9">
        <v>0.66666666666666663</v>
      </c>
      <c r="O33" s="9">
        <v>0.66666666666666663</v>
      </c>
      <c r="P33" s="9">
        <v>0.66666666666666663</v>
      </c>
      <c r="Q33">
        <v>0.66666666666666663</v>
      </c>
    </row>
    <row r="34" spans="1:17" x14ac:dyDescent="0.25">
      <c r="A34" t="s">
        <v>72</v>
      </c>
      <c r="B34">
        <v>0</v>
      </c>
      <c r="C34">
        <v>0</v>
      </c>
      <c r="D34">
        <v>0</v>
      </c>
      <c r="G34">
        <v>0</v>
      </c>
      <c r="H34">
        <v>0</v>
      </c>
      <c r="I34">
        <v>0</v>
      </c>
      <c r="J34">
        <f t="shared" si="0"/>
        <v>0</v>
      </c>
      <c r="L34" t="s">
        <v>72</v>
      </c>
      <c r="M34" s="9">
        <v>0</v>
      </c>
      <c r="N34" s="9">
        <v>0</v>
      </c>
      <c r="O34" s="9">
        <v>0</v>
      </c>
      <c r="P34" s="9">
        <v>0</v>
      </c>
      <c r="Q34">
        <v>0</v>
      </c>
    </row>
    <row r="35" spans="1:17" x14ac:dyDescent="0.25">
      <c r="A35" t="s">
        <v>73</v>
      </c>
      <c r="B35">
        <v>0.5</v>
      </c>
      <c r="C35">
        <v>0.5</v>
      </c>
      <c r="D35">
        <v>0.5</v>
      </c>
      <c r="G35">
        <v>1</v>
      </c>
      <c r="H35">
        <v>0</v>
      </c>
      <c r="I35">
        <v>1</v>
      </c>
      <c r="J35">
        <f t="shared" si="0"/>
        <v>0.66666666666666663</v>
      </c>
      <c r="L35" t="s">
        <v>73</v>
      </c>
      <c r="M35" s="9">
        <v>0.66666666666666663</v>
      </c>
      <c r="N35" s="9">
        <v>0.66666666666666663</v>
      </c>
      <c r="O35" s="9">
        <v>0.66666666666666663</v>
      </c>
      <c r="P35" s="9">
        <v>0.66666666666666663</v>
      </c>
      <c r="Q35">
        <v>0.66666666666666663</v>
      </c>
    </row>
    <row r="36" spans="1:17" x14ac:dyDescent="0.25">
      <c r="A36" t="s">
        <v>74</v>
      </c>
      <c r="B36">
        <v>0.5</v>
      </c>
      <c r="C36">
        <v>0.5</v>
      </c>
      <c r="D36">
        <v>0.5</v>
      </c>
      <c r="G36">
        <v>1</v>
      </c>
      <c r="H36">
        <v>1</v>
      </c>
      <c r="I36">
        <v>0</v>
      </c>
      <c r="J36">
        <f t="shared" si="0"/>
        <v>0.66666666666666663</v>
      </c>
      <c r="L36" t="s">
        <v>74</v>
      </c>
      <c r="M36" s="9">
        <v>0.66666666666666663</v>
      </c>
      <c r="N36" s="9">
        <v>0.66666666666666663</v>
      </c>
      <c r="O36" s="9">
        <v>0.66666666666666663</v>
      </c>
      <c r="P36" s="9">
        <v>0.66666666666666663</v>
      </c>
      <c r="Q36">
        <v>0.66666666666666663</v>
      </c>
    </row>
    <row r="37" spans="1:17" x14ac:dyDescent="0.25">
      <c r="A37" t="s">
        <v>75</v>
      </c>
      <c r="B37">
        <v>0.5</v>
      </c>
      <c r="C37">
        <v>0.5</v>
      </c>
      <c r="D37">
        <v>0.5</v>
      </c>
      <c r="G37">
        <v>1</v>
      </c>
      <c r="H37">
        <v>0</v>
      </c>
      <c r="I37">
        <v>1</v>
      </c>
      <c r="J37">
        <f t="shared" si="0"/>
        <v>0.66666666666666663</v>
      </c>
      <c r="L37" t="s">
        <v>75</v>
      </c>
      <c r="M37" s="9">
        <v>0.66666666666666663</v>
      </c>
      <c r="N37" s="9">
        <v>0.66666666666666663</v>
      </c>
      <c r="O37" s="9">
        <v>0.66666666666666663</v>
      </c>
      <c r="P37" s="9">
        <v>0.66666666666666663</v>
      </c>
      <c r="Q37">
        <v>0.66666666666666663</v>
      </c>
    </row>
  </sheetData>
  <autoFilter ref="A2:Q37" xr:uid="{C2E8CD1F-C6FD-4A4A-AAB1-09BAA5C32764}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6F4F-DFBC-4630-9249-13A786447BCB}">
  <dimension ref="A1:BT37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T3" sqref="BT3:BT37"/>
    </sheetView>
  </sheetViews>
  <sheetFormatPr defaultRowHeight="15" x14ac:dyDescent="0.25"/>
  <cols>
    <col min="3" max="3" width="30.42578125" bestFit="1" customWidth="1"/>
    <col min="4" max="4" width="23" bestFit="1" customWidth="1"/>
    <col min="5" max="5" width="31.42578125" bestFit="1" customWidth="1"/>
    <col min="6" max="6" width="30.42578125" bestFit="1" customWidth="1"/>
    <col min="7" max="7" width="23" bestFit="1" customWidth="1"/>
    <col min="8" max="8" width="31.42578125" bestFit="1" customWidth="1"/>
    <col min="9" max="9" width="30.42578125" bestFit="1" customWidth="1"/>
    <col min="10" max="10" width="23" bestFit="1" customWidth="1"/>
    <col min="11" max="11" width="31.42578125" bestFit="1" customWidth="1"/>
    <col min="12" max="12" width="30.42578125" bestFit="1" customWidth="1"/>
    <col min="13" max="13" width="23" bestFit="1" customWidth="1"/>
    <col min="14" max="14" width="31.42578125" bestFit="1" customWidth="1"/>
    <col min="15" max="15" width="30.42578125" bestFit="1" customWidth="1"/>
    <col min="16" max="16" width="23" bestFit="1" customWidth="1"/>
    <col min="17" max="17" width="31.42578125" bestFit="1" customWidth="1"/>
    <col min="18" max="18" width="30.42578125" bestFit="1" customWidth="1"/>
    <col min="19" max="19" width="23" bestFit="1" customWidth="1"/>
    <col min="20" max="20" width="31.42578125" bestFit="1" customWidth="1"/>
    <col min="40" max="40" width="12" bestFit="1" customWidth="1"/>
    <col min="47" max="51" width="12" bestFit="1" customWidth="1"/>
  </cols>
  <sheetData>
    <row r="1" spans="1:72" x14ac:dyDescent="0.25">
      <c r="A1" t="s">
        <v>98</v>
      </c>
      <c r="C1" t="s">
        <v>109</v>
      </c>
      <c r="F1" t="s">
        <v>110</v>
      </c>
      <c r="I1" t="s">
        <v>99</v>
      </c>
      <c r="L1" t="s">
        <v>100</v>
      </c>
      <c r="O1" t="s">
        <v>101</v>
      </c>
      <c r="R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</row>
    <row r="2" spans="1:72" x14ac:dyDescent="0.25">
      <c r="A2" t="s">
        <v>104</v>
      </c>
      <c r="C2" t="s">
        <v>136</v>
      </c>
      <c r="D2" t="s">
        <v>137</v>
      </c>
      <c r="E2" t="s">
        <v>138</v>
      </c>
      <c r="F2" t="s">
        <v>136</v>
      </c>
      <c r="G2" t="s">
        <v>137</v>
      </c>
      <c r="H2" t="s">
        <v>138</v>
      </c>
      <c r="I2" t="s">
        <v>136</v>
      </c>
      <c r="J2" t="s">
        <v>137</v>
      </c>
      <c r="K2" t="s">
        <v>138</v>
      </c>
      <c r="L2" t="s">
        <v>136</v>
      </c>
      <c r="M2" t="s">
        <v>137</v>
      </c>
      <c r="N2" t="s">
        <v>138</v>
      </c>
      <c r="O2" t="s">
        <v>136</v>
      </c>
      <c r="P2" t="s">
        <v>137</v>
      </c>
      <c r="Q2" t="s">
        <v>138</v>
      </c>
      <c r="R2" t="s">
        <v>136</v>
      </c>
      <c r="S2" t="s">
        <v>137</v>
      </c>
      <c r="T2" t="s">
        <v>138</v>
      </c>
      <c r="AE2" t="s">
        <v>104</v>
      </c>
      <c r="AF2" t="s">
        <v>139</v>
      </c>
      <c r="AG2" t="s">
        <v>109</v>
      </c>
      <c r="AH2" t="s">
        <v>110</v>
      </c>
      <c r="AI2" t="s">
        <v>99</v>
      </c>
      <c r="AJ2" t="s">
        <v>100</v>
      </c>
      <c r="AK2" t="s">
        <v>101</v>
      </c>
      <c r="AM2" t="s">
        <v>140</v>
      </c>
      <c r="AN2">
        <v>2012</v>
      </c>
      <c r="AO2">
        <v>2013</v>
      </c>
      <c r="AP2">
        <v>2014</v>
      </c>
      <c r="AQ2">
        <v>2015</v>
      </c>
      <c r="AR2">
        <v>2016</v>
      </c>
      <c r="AT2" t="s">
        <v>141</v>
      </c>
      <c r="AU2">
        <v>2012</v>
      </c>
      <c r="AV2">
        <v>2013</v>
      </c>
      <c r="AW2">
        <v>2014</v>
      </c>
      <c r="AX2">
        <v>2015</v>
      </c>
      <c r="AY2">
        <v>2016</v>
      </c>
      <c r="BA2" t="s">
        <v>142</v>
      </c>
      <c r="BB2">
        <v>2012</v>
      </c>
      <c r="BC2">
        <v>2013</v>
      </c>
      <c r="BD2">
        <v>2014</v>
      </c>
      <c r="BE2">
        <v>2015</v>
      </c>
      <c r="BF2">
        <v>2016</v>
      </c>
      <c r="BH2" t="s">
        <v>142</v>
      </c>
      <c r="BI2">
        <v>2012</v>
      </c>
      <c r="BJ2">
        <v>2013</v>
      </c>
      <c r="BK2">
        <v>2014</v>
      </c>
      <c r="BL2">
        <v>2015</v>
      </c>
      <c r="BM2">
        <v>2016</v>
      </c>
      <c r="BO2" t="s">
        <v>181</v>
      </c>
      <c r="BP2">
        <v>2012</v>
      </c>
      <c r="BQ2">
        <v>2013</v>
      </c>
      <c r="BR2">
        <v>2014</v>
      </c>
      <c r="BS2">
        <v>2015</v>
      </c>
      <c r="BT2">
        <v>2016</v>
      </c>
    </row>
    <row r="3" spans="1:72" x14ac:dyDescent="0.25">
      <c r="A3" t="s">
        <v>41</v>
      </c>
      <c r="B3" t="s">
        <v>105</v>
      </c>
      <c r="C3">
        <v>21.806000000000001</v>
      </c>
      <c r="D3">
        <v>1.4279999999999999</v>
      </c>
      <c r="E3">
        <v>5.2649999999999997</v>
      </c>
      <c r="F3">
        <v>23.603000000000002</v>
      </c>
      <c r="G3">
        <v>1.4850000000000001</v>
      </c>
      <c r="H3">
        <v>5.4320000000000004</v>
      </c>
      <c r="I3">
        <v>25.061</v>
      </c>
      <c r="J3">
        <v>1.556</v>
      </c>
      <c r="K3">
        <v>5.6360000000000001</v>
      </c>
      <c r="L3">
        <v>27.081</v>
      </c>
      <c r="M3">
        <v>1.65</v>
      </c>
      <c r="N3">
        <v>5.8479999999999999</v>
      </c>
      <c r="O3">
        <f>L3</f>
        <v>27.081</v>
      </c>
      <c r="P3">
        <f>M3</f>
        <v>1.65</v>
      </c>
      <c r="Q3">
        <f>N3</f>
        <v>5.8479999999999999</v>
      </c>
      <c r="R3">
        <f t="shared" ref="R3:R37" si="0">((O3-L3)/O3)</f>
        <v>0</v>
      </c>
      <c r="S3">
        <f t="shared" ref="S3:T37" si="1">P3-M3</f>
        <v>0</v>
      </c>
      <c r="T3">
        <f t="shared" si="1"/>
        <v>0</v>
      </c>
      <c r="V3" t="s">
        <v>143</v>
      </c>
      <c r="W3" t="s">
        <v>144</v>
      </c>
      <c r="X3" t="s">
        <v>41</v>
      </c>
      <c r="Y3" t="s">
        <v>145</v>
      </c>
      <c r="Z3">
        <v>22742475</v>
      </c>
      <c r="AA3">
        <v>23145901</v>
      </c>
      <c r="AB3">
        <v>23504138</v>
      </c>
      <c r="AC3">
        <v>23850784</v>
      </c>
      <c r="AD3">
        <v>24210809</v>
      </c>
      <c r="AE3" t="s">
        <v>41</v>
      </c>
      <c r="AF3" t="s">
        <v>105</v>
      </c>
      <c r="AG3">
        <v>43062.455999999998</v>
      </c>
      <c r="AH3">
        <v>46972.957000000002</v>
      </c>
      <c r="AI3">
        <v>46871.561999999998</v>
      </c>
      <c r="AJ3">
        <v>46644.027999999998</v>
      </c>
      <c r="AK3">
        <v>48021.877</v>
      </c>
      <c r="AN3">
        <f>AG3*Z3</f>
        <v>979346829018.59998</v>
      </c>
      <c r="AO3">
        <f t="shared" ref="AO3:AR18" si="2">AH3*AA3</f>
        <v>1087231412399.2571</v>
      </c>
      <c r="AP3">
        <f t="shared" si="2"/>
        <v>1101675661523.5559</v>
      </c>
      <c r="AQ3">
        <f t="shared" si="2"/>
        <v>1112496636717.9519</v>
      </c>
      <c r="AR3">
        <f t="shared" si="2"/>
        <v>1162648491868.4929</v>
      </c>
      <c r="AU3">
        <f>(D3/100)*AN3</f>
        <v>13985072718.385607</v>
      </c>
      <c r="AV3">
        <f>(G3/100)*AO3</f>
        <v>16145386474.128967</v>
      </c>
      <c r="AW3">
        <f>(J3/100)*AP3</f>
        <v>17142073293.30653</v>
      </c>
      <c r="AX3">
        <f>(M3/100)*AQ3</f>
        <v>18356194505.846207</v>
      </c>
      <c r="AY3">
        <f>(P3/100)*AR3</f>
        <v>19183700115.830135</v>
      </c>
      <c r="BB3">
        <f>AU3/Z3</f>
        <v>614.93187167999997</v>
      </c>
      <c r="BC3">
        <f t="shared" ref="BC3:BF18" si="3">AV3/AA3</f>
        <v>697.54841145</v>
      </c>
      <c r="BD3">
        <f t="shared" si="3"/>
        <v>729.32150471999989</v>
      </c>
      <c r="BE3">
        <f t="shared" si="3"/>
        <v>769.62646199999995</v>
      </c>
      <c r="BF3">
        <f t="shared" si="3"/>
        <v>792.36097050000001</v>
      </c>
      <c r="BI3">
        <v>614.93187167999997</v>
      </c>
      <c r="BJ3">
        <v>697.54841145</v>
      </c>
      <c r="BK3">
        <v>729.32150471999989</v>
      </c>
      <c r="BL3">
        <v>769.62646199999995</v>
      </c>
      <c r="BM3">
        <v>792.36097050000001</v>
      </c>
      <c r="BP3">
        <v>0.98576320998784805</v>
      </c>
      <c r="BQ3">
        <v>1.0880205213484377</v>
      </c>
      <c r="BR3">
        <v>1.1158589981794376</v>
      </c>
      <c r="BS3">
        <v>1.1655940830881761</v>
      </c>
      <c r="BT3">
        <v>1.2181395953081706</v>
      </c>
    </row>
    <row r="4" spans="1:72" x14ac:dyDescent="0.25">
      <c r="A4" t="s">
        <v>42</v>
      </c>
      <c r="B4" t="s">
        <v>105</v>
      </c>
      <c r="C4">
        <v>0.70887800000000001</v>
      </c>
      <c r="D4">
        <v>0.224</v>
      </c>
      <c r="E4">
        <v>0.53300000000000003</v>
      </c>
      <c r="F4">
        <v>0.73577800000000004</v>
      </c>
      <c r="G4">
        <v>0.22800000000000001</v>
      </c>
      <c r="H4">
        <v>0.53300000000000003</v>
      </c>
      <c r="I4">
        <v>0.74857200000000002</v>
      </c>
      <c r="J4">
        <v>0.22700000000000001</v>
      </c>
      <c r="K4">
        <v>0.52600000000000002</v>
      </c>
      <c r="L4">
        <v>0.76125500000000001</v>
      </c>
      <c r="M4">
        <v>0.224</v>
      </c>
      <c r="N4">
        <v>0.51300000000000001</v>
      </c>
      <c r="O4">
        <v>0.77485400000000004</v>
      </c>
      <c r="P4">
        <v>0.222</v>
      </c>
      <c r="Q4">
        <v>0.52</v>
      </c>
      <c r="R4">
        <f t="shared" si="0"/>
        <v>1.7550403043670199E-2</v>
      </c>
      <c r="S4">
        <f t="shared" si="1"/>
        <v>-2.0000000000000018E-3</v>
      </c>
      <c r="T4">
        <f t="shared" si="1"/>
        <v>7.0000000000000062E-3</v>
      </c>
      <c r="V4" t="s">
        <v>143</v>
      </c>
      <c r="W4" t="s">
        <v>144</v>
      </c>
      <c r="X4" t="s">
        <v>42</v>
      </c>
      <c r="Y4" t="s">
        <v>146</v>
      </c>
      <c r="Z4">
        <v>8429991</v>
      </c>
      <c r="AA4">
        <v>8479823</v>
      </c>
      <c r="AB4">
        <v>8546356</v>
      </c>
      <c r="AC4">
        <v>8642699</v>
      </c>
      <c r="AD4">
        <v>8736668</v>
      </c>
      <c r="AE4" t="s">
        <v>42</v>
      </c>
      <c r="AF4" t="s">
        <v>105</v>
      </c>
      <c r="AG4">
        <v>46477.654999999999</v>
      </c>
      <c r="AH4">
        <v>47936.678</v>
      </c>
      <c r="AI4">
        <v>48801.307000000001</v>
      </c>
      <c r="AJ4">
        <v>49959.258999999998</v>
      </c>
      <c r="AK4">
        <v>50503.328000000001</v>
      </c>
      <c r="AN4">
        <f t="shared" ref="AN4:AR37" si="4">AG4*Z4</f>
        <v>391806213351.10498</v>
      </c>
      <c r="AO4">
        <f t="shared" si="2"/>
        <v>406494544647.99402</v>
      </c>
      <c r="AP4">
        <f t="shared" si="2"/>
        <v>417073342887.29199</v>
      </c>
      <c r="AQ4">
        <f t="shared" si="2"/>
        <v>431782837800.04095</v>
      </c>
      <c r="AR4">
        <f t="shared" si="2"/>
        <v>441230809631.104</v>
      </c>
      <c r="AU4">
        <f t="shared" ref="AU4:AU37" si="5">(D4/100)*AN4</f>
        <v>877645917.90647531</v>
      </c>
      <c r="AV4">
        <f t="shared" ref="AV4:AV37" si="6">(G4/100)*AO4</f>
        <v>926807561.79742634</v>
      </c>
      <c r="AW4">
        <f t="shared" ref="AW4:AW37" si="7">(J4/100)*AP4</f>
        <v>946756488.3541528</v>
      </c>
      <c r="AX4">
        <f t="shared" ref="AX4:AX37" si="8">(M4/100)*AQ4</f>
        <v>967193556.67209184</v>
      </c>
      <c r="AY4">
        <f t="shared" ref="AY4:AY37" si="9">(P4/100)*AR4</f>
        <v>979532397.38105094</v>
      </c>
      <c r="BB4">
        <f t="shared" ref="BB4:BF37" si="10">AU4/Z4</f>
        <v>104.10994720000001</v>
      </c>
      <c r="BC4">
        <f t="shared" si="3"/>
        <v>109.29562584</v>
      </c>
      <c r="BD4">
        <f t="shared" si="3"/>
        <v>110.77896688999999</v>
      </c>
      <c r="BE4">
        <f t="shared" si="3"/>
        <v>111.90874015999999</v>
      </c>
      <c r="BF4">
        <f t="shared" si="3"/>
        <v>112.11738816</v>
      </c>
      <c r="BI4">
        <v>104.10994720000001</v>
      </c>
      <c r="BJ4">
        <v>109.29562584</v>
      </c>
      <c r="BK4">
        <v>110.77896688999999</v>
      </c>
      <c r="BL4">
        <v>111.90874015999999</v>
      </c>
      <c r="BM4">
        <v>112.11738816</v>
      </c>
      <c r="BP4">
        <v>0.11958637810545411</v>
      </c>
      <c r="BQ4">
        <v>0.1265735095338815</v>
      </c>
      <c r="BR4">
        <v>0.12954668439533085</v>
      </c>
      <c r="BS4">
        <v>0.13292541993593301</v>
      </c>
      <c r="BT4">
        <v>0.13462119796448438</v>
      </c>
    </row>
    <row r="5" spans="1:72" x14ac:dyDescent="0.25">
      <c r="A5" t="s">
        <v>43</v>
      </c>
      <c r="B5" t="s">
        <v>105</v>
      </c>
      <c r="C5">
        <v>4.8990999999999998</v>
      </c>
      <c r="D5">
        <v>1.264</v>
      </c>
      <c r="E5">
        <v>2.8620000000000001</v>
      </c>
      <c r="F5">
        <v>5.1870000000000003</v>
      </c>
      <c r="G5">
        <v>1.3240000000000001</v>
      </c>
      <c r="H5">
        <v>2.9319999999999999</v>
      </c>
      <c r="I5">
        <v>5.3426999999999998</v>
      </c>
      <c r="J5">
        <v>1.333</v>
      </c>
      <c r="K5">
        <v>2.9630000000000001</v>
      </c>
      <c r="L5">
        <v>5.4326999999999996</v>
      </c>
      <c r="M5">
        <v>1.3240000000000001</v>
      </c>
      <c r="N5">
        <v>2.9550000000000001</v>
      </c>
      <c r="O5">
        <v>5.6169000000000002</v>
      </c>
      <c r="P5">
        <v>1.3320000000000001</v>
      </c>
      <c r="Q5">
        <v>3.016</v>
      </c>
      <c r="R5">
        <f t="shared" si="0"/>
        <v>3.2793889868076798E-2</v>
      </c>
      <c r="S5">
        <f t="shared" si="1"/>
        <v>8.0000000000000071E-3</v>
      </c>
      <c r="T5">
        <f t="shared" si="1"/>
        <v>6.0999999999999943E-2</v>
      </c>
      <c r="V5" t="s">
        <v>143</v>
      </c>
      <c r="W5" t="s">
        <v>144</v>
      </c>
      <c r="X5" t="s">
        <v>43</v>
      </c>
      <c r="Y5" t="s">
        <v>147</v>
      </c>
      <c r="Z5">
        <v>11128246</v>
      </c>
      <c r="AA5">
        <v>11182817</v>
      </c>
      <c r="AB5">
        <v>11209057</v>
      </c>
      <c r="AC5">
        <v>11274196</v>
      </c>
      <c r="AD5">
        <v>11331422</v>
      </c>
      <c r="AE5" t="s">
        <v>43</v>
      </c>
      <c r="AF5" t="s">
        <v>105</v>
      </c>
      <c r="AG5">
        <v>42585.152999999998</v>
      </c>
      <c r="AH5">
        <v>43745.951999999997</v>
      </c>
      <c r="AI5">
        <v>44717.305999999997</v>
      </c>
      <c r="AJ5">
        <v>45561.175999999999</v>
      </c>
      <c r="AK5">
        <v>46566.544999999998</v>
      </c>
      <c r="AN5">
        <f t="shared" si="4"/>
        <v>473898058531.638</v>
      </c>
      <c r="AO5">
        <f t="shared" si="2"/>
        <v>489202975706.784</v>
      </c>
      <c r="AP5">
        <f t="shared" si="2"/>
        <v>501238831840.44196</v>
      </c>
      <c r="AQ5">
        <f t="shared" si="2"/>
        <v>513665628214.49597</v>
      </c>
      <c r="AR5">
        <f t="shared" si="2"/>
        <v>527665172476.98999</v>
      </c>
      <c r="AU5">
        <f t="shared" si="5"/>
        <v>5990071459.8399048</v>
      </c>
      <c r="AV5">
        <f t="shared" si="6"/>
        <v>6477047398.3578205</v>
      </c>
      <c r="AW5">
        <f t="shared" si="7"/>
        <v>6681513628.4330912</v>
      </c>
      <c r="AX5">
        <f t="shared" si="8"/>
        <v>6800932917.559927</v>
      </c>
      <c r="AY5">
        <f t="shared" si="9"/>
        <v>7028500097.393507</v>
      </c>
      <c r="BB5">
        <f t="shared" si="10"/>
        <v>538.27633392000007</v>
      </c>
      <c r="BC5">
        <f t="shared" si="3"/>
        <v>579.19640448000007</v>
      </c>
      <c r="BD5">
        <f t="shared" si="3"/>
        <v>596.08168897999997</v>
      </c>
      <c r="BE5">
        <f t="shared" si="3"/>
        <v>603.22997023999994</v>
      </c>
      <c r="BF5">
        <f t="shared" si="3"/>
        <v>620.26637940000001</v>
      </c>
      <c r="BI5">
        <v>538.27633392000007</v>
      </c>
      <c r="BJ5">
        <v>579.19640448000007</v>
      </c>
      <c r="BK5">
        <v>596.08168897999997</v>
      </c>
      <c r="BL5">
        <v>603.22997023999994</v>
      </c>
      <c r="BM5">
        <v>620.26637940000001</v>
      </c>
      <c r="BP5">
        <v>0.60446842821195257</v>
      </c>
      <c r="BQ5">
        <v>0.65326989439143335</v>
      </c>
      <c r="BR5">
        <v>0.67583181355898392</v>
      </c>
      <c r="BS5">
        <v>0.68575352073690909</v>
      </c>
      <c r="BT5">
        <v>0.70869963661052915</v>
      </c>
    </row>
    <row r="6" spans="1:72" x14ac:dyDescent="0.25">
      <c r="A6" t="s">
        <v>44</v>
      </c>
      <c r="B6" t="s">
        <v>105</v>
      </c>
      <c r="C6">
        <v>55.719197999999999</v>
      </c>
      <c r="D6">
        <v>3.0310000000000001</v>
      </c>
      <c r="E6">
        <v>9.7810000000000006</v>
      </c>
      <c r="F6">
        <v>57.769182000000001</v>
      </c>
      <c r="G6">
        <v>3.0110000000000001</v>
      </c>
      <c r="H6">
        <v>9.7560000000000002</v>
      </c>
      <c r="I6">
        <v>59.695205999999999</v>
      </c>
      <c r="J6">
        <v>3.0009999999999999</v>
      </c>
      <c r="K6">
        <v>9.6280000000000001</v>
      </c>
      <c r="L6">
        <v>61.056623000000002</v>
      </c>
      <c r="M6">
        <v>3.0640000000000001</v>
      </c>
      <c r="N6">
        <v>9.5709999999999997</v>
      </c>
      <c r="O6">
        <v>62.850107000000001</v>
      </c>
      <c r="P6">
        <v>3.0590000000000002</v>
      </c>
      <c r="Q6">
        <v>9.657</v>
      </c>
      <c r="R6">
        <f t="shared" si="0"/>
        <v>2.8535894139368759E-2</v>
      </c>
      <c r="S6">
        <f t="shared" si="1"/>
        <v>-4.9999999999998934E-3</v>
      </c>
      <c r="T6">
        <f t="shared" si="1"/>
        <v>8.6000000000000298E-2</v>
      </c>
      <c r="V6" t="s">
        <v>143</v>
      </c>
      <c r="W6" t="s">
        <v>144</v>
      </c>
      <c r="X6" t="s">
        <v>44</v>
      </c>
      <c r="Y6" t="s">
        <v>148</v>
      </c>
      <c r="Z6">
        <v>34750545</v>
      </c>
      <c r="AA6">
        <v>35152370</v>
      </c>
      <c r="AB6">
        <v>35535348</v>
      </c>
      <c r="AC6">
        <v>35832513</v>
      </c>
      <c r="AD6">
        <v>36264604</v>
      </c>
      <c r="AE6" t="s">
        <v>44</v>
      </c>
      <c r="AF6" t="s">
        <v>105</v>
      </c>
      <c r="AG6">
        <v>42145.103999999999</v>
      </c>
      <c r="AH6">
        <v>44101.430999999997</v>
      </c>
      <c r="AI6">
        <v>45519.872000000003</v>
      </c>
      <c r="AJ6">
        <v>44647.370999999999</v>
      </c>
      <c r="AK6">
        <v>44819.498</v>
      </c>
      <c r="AN6">
        <f t="shared" si="4"/>
        <v>1464565333081.6799</v>
      </c>
      <c r="AO6">
        <f t="shared" si="2"/>
        <v>1550269820041.47</v>
      </c>
      <c r="AP6">
        <f t="shared" si="2"/>
        <v>1617564492435.4561</v>
      </c>
      <c r="AQ6">
        <f t="shared" si="2"/>
        <v>1599827501773.323</v>
      </c>
      <c r="AR6">
        <f t="shared" si="2"/>
        <v>1625361346448.792</v>
      </c>
      <c r="AU6">
        <f t="shared" si="5"/>
        <v>44390975245.705719</v>
      </c>
      <c r="AV6">
        <f t="shared" si="6"/>
        <v>46678624281.448662</v>
      </c>
      <c r="AW6">
        <f t="shared" si="7"/>
        <v>48543110417.988037</v>
      </c>
      <c r="AX6">
        <f t="shared" si="8"/>
        <v>49018714654.334618</v>
      </c>
      <c r="AY6">
        <f t="shared" si="9"/>
        <v>49719803587.868553</v>
      </c>
      <c r="BB6">
        <f t="shared" si="10"/>
        <v>1277.4181022400001</v>
      </c>
      <c r="BC6">
        <f t="shared" si="3"/>
        <v>1327.8940874100001</v>
      </c>
      <c r="BD6">
        <f t="shared" si="3"/>
        <v>1366.0513587200001</v>
      </c>
      <c r="BE6">
        <f t="shared" si="3"/>
        <v>1367.9954474400001</v>
      </c>
      <c r="BF6">
        <f t="shared" si="3"/>
        <v>1371.0284438200001</v>
      </c>
      <c r="BI6">
        <v>1277.4181022400001</v>
      </c>
      <c r="BJ6">
        <v>1327.8940874100001</v>
      </c>
      <c r="BK6">
        <v>1366.0513587200001</v>
      </c>
      <c r="BL6">
        <v>1367.9954474400001</v>
      </c>
      <c r="BM6">
        <v>1371.0284438200001</v>
      </c>
      <c r="BP6">
        <v>1.944461984524019</v>
      </c>
      <c r="BQ6">
        <v>1.9978614981984222</v>
      </c>
      <c r="BR6">
        <v>2.0377220183965385</v>
      </c>
      <c r="BS6">
        <v>2.0254571964341519</v>
      </c>
      <c r="BT6">
        <v>2.054426247046357</v>
      </c>
    </row>
    <row r="7" spans="1:72" x14ac:dyDescent="0.25">
      <c r="A7" t="s">
        <v>45</v>
      </c>
      <c r="B7" t="s">
        <v>105</v>
      </c>
      <c r="C7">
        <v>788.91899999999998</v>
      </c>
      <c r="D7">
        <v>0.60699999999999998</v>
      </c>
      <c r="E7">
        <v>2.847</v>
      </c>
      <c r="F7">
        <v>840.84199999999998</v>
      </c>
      <c r="G7">
        <v>0.61</v>
      </c>
      <c r="H7">
        <v>3.0710000000000002</v>
      </c>
      <c r="I7">
        <v>924.06200000000001</v>
      </c>
      <c r="J7">
        <v>0.621</v>
      </c>
      <c r="K7">
        <v>3.1709999999999998</v>
      </c>
      <c r="L7">
        <v>1056.92</v>
      </c>
      <c r="M7">
        <v>0.66600000000000004</v>
      </c>
      <c r="N7">
        <v>3.2490000000000001</v>
      </c>
      <c r="O7">
        <v>1151.4659999999999</v>
      </c>
      <c r="P7">
        <v>0.68899999999999995</v>
      </c>
      <c r="Q7">
        <v>3.3769999999999998</v>
      </c>
      <c r="R7">
        <f t="shared" si="0"/>
        <v>8.2109241610260161E-2</v>
      </c>
      <c r="S7">
        <f t="shared" si="1"/>
        <v>2.2999999999999909E-2</v>
      </c>
      <c r="T7">
        <f t="shared" si="1"/>
        <v>0.12799999999999967</v>
      </c>
      <c r="V7" t="s">
        <v>143</v>
      </c>
      <c r="W7" t="s">
        <v>144</v>
      </c>
      <c r="X7" t="s">
        <v>45</v>
      </c>
      <c r="Y7" t="s">
        <v>149</v>
      </c>
      <c r="Z7">
        <v>17309746</v>
      </c>
      <c r="AA7">
        <v>17462982</v>
      </c>
      <c r="AB7">
        <v>17613798</v>
      </c>
      <c r="AC7">
        <v>17762681</v>
      </c>
      <c r="AD7">
        <v>17909754</v>
      </c>
      <c r="AE7" t="s">
        <v>45</v>
      </c>
      <c r="AF7" t="s">
        <v>105</v>
      </c>
      <c r="AG7">
        <v>21446.538</v>
      </c>
      <c r="AH7">
        <v>22352.530999999999</v>
      </c>
      <c r="AI7">
        <v>22691.63</v>
      </c>
      <c r="AJ7">
        <v>22429.699000000001</v>
      </c>
      <c r="AK7">
        <v>23003.911</v>
      </c>
      <c r="AN7">
        <f t="shared" si="4"/>
        <v>371234125359.34802</v>
      </c>
      <c r="AO7">
        <f t="shared" si="2"/>
        <v>390341846507.44196</v>
      </c>
      <c r="AP7">
        <f t="shared" si="2"/>
        <v>399685787110.73999</v>
      </c>
      <c r="AQ7">
        <f t="shared" si="2"/>
        <v>398411588263.01898</v>
      </c>
      <c r="AR7">
        <f t="shared" si="2"/>
        <v>411994387047.89398</v>
      </c>
      <c r="AU7">
        <f t="shared" si="5"/>
        <v>2253391140.9312425</v>
      </c>
      <c r="AV7">
        <f t="shared" si="6"/>
        <v>2381085263.6953959</v>
      </c>
      <c r="AW7">
        <f t="shared" si="7"/>
        <v>2482048737.9576955</v>
      </c>
      <c r="AX7">
        <f t="shared" si="8"/>
        <v>2653421177.8317065</v>
      </c>
      <c r="AY7">
        <f t="shared" si="9"/>
        <v>2838641326.7599893</v>
      </c>
      <c r="BB7">
        <f t="shared" si="10"/>
        <v>130.18048566000002</v>
      </c>
      <c r="BC7">
        <f t="shared" si="3"/>
        <v>136.35043909999999</v>
      </c>
      <c r="BD7">
        <f t="shared" si="3"/>
        <v>140.9150223</v>
      </c>
      <c r="BE7">
        <f t="shared" si="3"/>
        <v>149.38179534</v>
      </c>
      <c r="BF7">
        <f t="shared" si="3"/>
        <v>158.49694678999998</v>
      </c>
      <c r="BI7">
        <v>130.18048566000002</v>
      </c>
      <c r="BJ7">
        <v>136.35043909999999</v>
      </c>
      <c r="BK7">
        <v>140.9150223</v>
      </c>
      <c r="BL7">
        <v>149.38179534</v>
      </c>
      <c r="BM7">
        <v>158.49694678999998</v>
      </c>
      <c r="BP7">
        <v>0.57446650305406766</v>
      </c>
      <c r="BQ7">
        <v>0.56416628629959809</v>
      </c>
      <c r="BR7">
        <v>0.55181925097782625</v>
      </c>
      <c r="BS7">
        <v>0.5657187811976534</v>
      </c>
      <c r="BT7">
        <v>0.60520837213797329</v>
      </c>
    </row>
    <row r="8" spans="1:72" x14ac:dyDescent="0.25">
      <c r="A8" t="s">
        <v>46</v>
      </c>
      <c r="B8" t="s">
        <v>105</v>
      </c>
      <c r="C8">
        <v>9.5456520000000005</v>
      </c>
      <c r="D8">
        <v>0.23499999999999999</v>
      </c>
      <c r="E8">
        <v>0.69799999999999995</v>
      </c>
      <c r="F8">
        <v>9.8522029999999994</v>
      </c>
      <c r="G8">
        <v>0.24</v>
      </c>
      <c r="H8">
        <v>0.70499999999999996</v>
      </c>
      <c r="I8">
        <v>9.9303570000000008</v>
      </c>
      <c r="J8">
        <v>0.23</v>
      </c>
      <c r="K8">
        <v>0.69599999999999995</v>
      </c>
      <c r="L8">
        <v>10.333081</v>
      </c>
      <c r="M8">
        <v>0.22500000000000001</v>
      </c>
      <c r="N8">
        <v>0.67400000000000004</v>
      </c>
      <c r="O8">
        <v>10.608764000000001</v>
      </c>
      <c r="P8">
        <v>0.222</v>
      </c>
      <c r="Q8">
        <v>0.65300000000000002</v>
      </c>
      <c r="R8">
        <f t="shared" si="0"/>
        <v>2.5986344874860141E-2</v>
      </c>
      <c r="S8">
        <f t="shared" si="1"/>
        <v>-3.0000000000000027E-3</v>
      </c>
      <c r="T8">
        <f t="shared" si="1"/>
        <v>-2.1000000000000019E-2</v>
      </c>
      <c r="V8" t="s">
        <v>143</v>
      </c>
      <c r="W8" t="s">
        <v>144</v>
      </c>
      <c r="X8" t="s">
        <v>46</v>
      </c>
      <c r="Y8" t="s">
        <v>150</v>
      </c>
      <c r="Z8">
        <v>10510785</v>
      </c>
      <c r="AA8">
        <v>10514272</v>
      </c>
      <c r="AB8">
        <v>10525347</v>
      </c>
      <c r="AC8">
        <v>10546059</v>
      </c>
      <c r="AD8">
        <v>10566332</v>
      </c>
      <c r="AE8" t="s">
        <v>46</v>
      </c>
      <c r="AF8" t="s">
        <v>105</v>
      </c>
      <c r="AG8">
        <v>29051.39</v>
      </c>
      <c r="AH8">
        <v>30496.02</v>
      </c>
      <c r="AI8">
        <v>32265.044999999998</v>
      </c>
      <c r="AJ8">
        <v>33478.623</v>
      </c>
      <c r="AK8">
        <v>34714.434999999998</v>
      </c>
      <c r="AN8">
        <f t="shared" si="4"/>
        <v>305352914241.15002</v>
      </c>
      <c r="AO8">
        <f t="shared" si="2"/>
        <v>320643449197.44</v>
      </c>
      <c r="AP8">
        <f t="shared" si="2"/>
        <v>339600794595.61499</v>
      </c>
      <c r="AQ8">
        <f t="shared" si="2"/>
        <v>353067533396.75702</v>
      </c>
      <c r="AR8">
        <f t="shared" si="2"/>
        <v>366804245402.41998</v>
      </c>
      <c r="AU8">
        <f t="shared" si="5"/>
        <v>717579348.46670246</v>
      </c>
      <c r="AV8">
        <f t="shared" si="6"/>
        <v>769544278.073856</v>
      </c>
      <c r="AW8">
        <f t="shared" si="7"/>
        <v>781081827.56991446</v>
      </c>
      <c r="AX8">
        <f t="shared" si="8"/>
        <v>794401950.14270341</v>
      </c>
      <c r="AY8">
        <f t="shared" si="9"/>
        <v>814305424.79337239</v>
      </c>
      <c r="BB8">
        <f t="shared" si="10"/>
        <v>68.270766499999993</v>
      </c>
      <c r="BC8">
        <f t="shared" si="3"/>
        <v>73.190448000000004</v>
      </c>
      <c r="BD8">
        <f t="shared" si="3"/>
        <v>74.2096035</v>
      </c>
      <c r="BE8">
        <f t="shared" si="3"/>
        <v>75.326901750000019</v>
      </c>
      <c r="BF8">
        <f t="shared" si="3"/>
        <v>77.066045700000004</v>
      </c>
      <c r="BI8">
        <v>68.270766499999993</v>
      </c>
      <c r="BJ8">
        <v>73.190448000000004</v>
      </c>
      <c r="BK8">
        <v>74.2096035</v>
      </c>
      <c r="BL8">
        <v>75.326901750000019</v>
      </c>
      <c r="BM8">
        <v>77.066045700000004</v>
      </c>
      <c r="BP8">
        <v>0.13798203548128443</v>
      </c>
      <c r="BQ8">
        <v>0.1474157083224984</v>
      </c>
      <c r="BR8">
        <v>0.14956090523119472</v>
      </c>
      <c r="BS8">
        <v>0.15201682659636645</v>
      </c>
      <c r="BT8">
        <v>0.15582555724473959</v>
      </c>
    </row>
    <row r="9" spans="1:72" x14ac:dyDescent="0.25">
      <c r="A9" t="s">
        <v>47</v>
      </c>
      <c r="B9" t="s">
        <v>105</v>
      </c>
      <c r="C9">
        <v>24.710495999999999</v>
      </c>
      <c r="D9">
        <v>1.304</v>
      </c>
      <c r="E9">
        <v>2.8650000000000002</v>
      </c>
      <c r="F9">
        <v>25.914382</v>
      </c>
      <c r="G9">
        <v>1.343</v>
      </c>
      <c r="H9">
        <v>2.927</v>
      </c>
      <c r="I9">
        <v>26.653383999999999</v>
      </c>
      <c r="J9">
        <v>1.3480000000000001</v>
      </c>
      <c r="K9">
        <v>2.7749999999999999</v>
      </c>
      <c r="L9">
        <v>27.511852000000001</v>
      </c>
      <c r="M9">
        <v>1.357</v>
      </c>
      <c r="N9">
        <v>2.956</v>
      </c>
      <c r="O9">
        <v>28.192150000000002</v>
      </c>
      <c r="P9">
        <v>1.365</v>
      </c>
      <c r="Q9">
        <v>2.972</v>
      </c>
      <c r="R9">
        <f t="shared" si="0"/>
        <v>2.413075980370424E-2</v>
      </c>
      <c r="S9">
        <f t="shared" si="1"/>
        <v>8.0000000000000071E-3</v>
      </c>
      <c r="T9">
        <f t="shared" si="1"/>
        <v>1.6000000000000014E-2</v>
      </c>
      <c r="V9" t="s">
        <v>143</v>
      </c>
      <c r="W9" t="s">
        <v>144</v>
      </c>
      <c r="X9" t="s">
        <v>47</v>
      </c>
      <c r="Y9" t="s">
        <v>151</v>
      </c>
      <c r="Z9">
        <v>5591572</v>
      </c>
      <c r="AA9">
        <v>5614932</v>
      </c>
      <c r="AB9">
        <v>5643475</v>
      </c>
      <c r="AC9">
        <v>5683483</v>
      </c>
      <c r="AD9">
        <v>5728010</v>
      </c>
      <c r="AE9" t="s">
        <v>47</v>
      </c>
      <c r="AF9" t="s">
        <v>105</v>
      </c>
      <c r="AG9">
        <v>44808.542999999998</v>
      </c>
      <c r="AH9">
        <v>46742.938999999998</v>
      </c>
      <c r="AI9">
        <v>47905.476999999999</v>
      </c>
      <c r="AJ9">
        <v>48687.542000000001</v>
      </c>
      <c r="AK9">
        <v>49020.544000000002</v>
      </c>
      <c r="AN9">
        <f t="shared" si="4"/>
        <v>250550194399.59598</v>
      </c>
      <c r="AO9">
        <f t="shared" si="2"/>
        <v>262458423965.14798</v>
      </c>
      <c r="AP9">
        <f t="shared" si="2"/>
        <v>270353361812.57498</v>
      </c>
      <c r="AQ9">
        <f t="shared" si="2"/>
        <v>276714817268.78601</v>
      </c>
      <c r="AR9">
        <f t="shared" si="2"/>
        <v>280790166237.44</v>
      </c>
      <c r="AU9">
        <f t="shared" si="5"/>
        <v>3267174534.9707317</v>
      </c>
      <c r="AV9">
        <f t="shared" si="6"/>
        <v>3524816633.8519373</v>
      </c>
      <c r="AW9">
        <f t="shared" si="7"/>
        <v>3644363317.233511</v>
      </c>
      <c r="AX9">
        <f t="shared" si="8"/>
        <v>3755020070.3374262</v>
      </c>
      <c r="AY9">
        <f t="shared" si="9"/>
        <v>3832785769.1410561</v>
      </c>
      <c r="BB9">
        <f t="shared" si="10"/>
        <v>584.30340072000001</v>
      </c>
      <c r="BC9">
        <f t="shared" si="3"/>
        <v>627.75767076999989</v>
      </c>
      <c r="BD9">
        <f t="shared" si="3"/>
        <v>645.76582996000002</v>
      </c>
      <c r="BE9">
        <f t="shared" si="3"/>
        <v>660.68994494000003</v>
      </c>
      <c r="BF9">
        <f t="shared" si="3"/>
        <v>669.13042559999997</v>
      </c>
      <c r="BI9">
        <v>584.30340072000001</v>
      </c>
      <c r="BJ9">
        <v>627.75767076999989</v>
      </c>
      <c r="BK9">
        <v>645.76582996000002</v>
      </c>
      <c r="BL9">
        <v>660.68994494000003</v>
      </c>
      <c r="BM9">
        <v>669.13042559999997</v>
      </c>
      <c r="BP9">
        <v>0.7141645694002059</v>
      </c>
      <c r="BQ9">
        <v>0.77780104282218787</v>
      </c>
      <c r="BR9">
        <v>0.81149282636007924</v>
      </c>
      <c r="BS9">
        <v>0.8426380184651564</v>
      </c>
      <c r="BT9">
        <v>0.86008887974339188</v>
      </c>
    </row>
    <row r="10" spans="1:72" x14ac:dyDescent="0.25">
      <c r="A10" t="s">
        <v>48</v>
      </c>
      <c r="B10" t="s">
        <v>105</v>
      </c>
      <c r="C10">
        <v>5.8610000000000002E-2</v>
      </c>
      <c r="D10">
        <v>0.32700000000000001</v>
      </c>
      <c r="E10">
        <v>1.032</v>
      </c>
      <c r="F10">
        <v>5.7239999999999999E-2</v>
      </c>
      <c r="G10">
        <v>0.30299999999999999</v>
      </c>
      <c r="H10">
        <v>0.95599999999999996</v>
      </c>
      <c r="I10">
        <v>5.8950000000000002E-2</v>
      </c>
      <c r="J10">
        <v>0.29799999999999999</v>
      </c>
      <c r="K10">
        <v>0.91100000000000003</v>
      </c>
      <c r="L10">
        <v>5.799E-2</v>
      </c>
      <c r="M10">
        <v>0.28599999999999998</v>
      </c>
      <c r="N10">
        <v>0.84499999999999997</v>
      </c>
      <c r="O10">
        <v>5.8999999999999997E-2</v>
      </c>
      <c r="P10">
        <v>0.28199999999999997</v>
      </c>
      <c r="Q10">
        <v>0.81200000000000006</v>
      </c>
      <c r="R10">
        <f t="shared" si="0"/>
        <v>1.7118644067796559E-2</v>
      </c>
      <c r="S10">
        <f t="shared" si="1"/>
        <v>-4.0000000000000036E-3</v>
      </c>
      <c r="T10">
        <f t="shared" si="1"/>
        <v>-3.2999999999999918E-2</v>
      </c>
      <c r="V10" t="s">
        <v>143</v>
      </c>
      <c r="W10" t="s">
        <v>144</v>
      </c>
      <c r="X10" t="s">
        <v>48</v>
      </c>
      <c r="Y10" t="s">
        <v>152</v>
      </c>
      <c r="Z10">
        <v>1322696</v>
      </c>
      <c r="AA10">
        <v>1317997</v>
      </c>
      <c r="AB10">
        <v>1314545</v>
      </c>
      <c r="AC10">
        <v>1315407</v>
      </c>
      <c r="AD10">
        <v>1315790</v>
      </c>
      <c r="AE10" t="s">
        <v>48</v>
      </c>
      <c r="AF10" t="s">
        <v>105</v>
      </c>
      <c r="AG10">
        <v>25973.316999999999</v>
      </c>
      <c r="AH10">
        <v>27449.852999999999</v>
      </c>
      <c r="AI10">
        <v>28936.53</v>
      </c>
      <c r="AJ10">
        <v>29164.736000000001</v>
      </c>
      <c r="AK10">
        <v>30564.57</v>
      </c>
      <c r="AN10">
        <f t="shared" si="4"/>
        <v>34354802502.632</v>
      </c>
      <c r="AO10">
        <f t="shared" si="2"/>
        <v>36178823904.441002</v>
      </c>
      <c r="AP10">
        <f t="shared" si="2"/>
        <v>38038370828.849998</v>
      </c>
      <c r="AQ10">
        <f t="shared" si="2"/>
        <v>38363497887.552002</v>
      </c>
      <c r="AR10">
        <f t="shared" si="2"/>
        <v>40216555560.300003</v>
      </c>
      <c r="AU10">
        <f t="shared" si="5"/>
        <v>112340204.18360665</v>
      </c>
      <c r="AV10">
        <f t="shared" si="6"/>
        <v>109621836.43045622</v>
      </c>
      <c r="AW10">
        <f t="shared" si="7"/>
        <v>113354345.06997299</v>
      </c>
      <c r="AX10">
        <f t="shared" si="8"/>
        <v>109719603.95839871</v>
      </c>
      <c r="AY10">
        <f t="shared" si="9"/>
        <v>113410686.68004599</v>
      </c>
      <c r="BB10">
        <f t="shared" si="10"/>
        <v>84.932746590000008</v>
      </c>
      <c r="BC10">
        <f t="shared" si="3"/>
        <v>83.173054589999992</v>
      </c>
      <c r="BD10">
        <f t="shared" si="3"/>
        <v>86.2308594</v>
      </c>
      <c r="BE10">
        <f t="shared" si="3"/>
        <v>83.411144960000001</v>
      </c>
      <c r="BF10">
        <f t="shared" si="3"/>
        <v>86.192087399999991</v>
      </c>
      <c r="BI10">
        <v>84.932746590000008</v>
      </c>
      <c r="BJ10">
        <v>83.173054589999992</v>
      </c>
      <c r="BK10">
        <v>86.2308594</v>
      </c>
      <c r="BL10">
        <v>83.411144960000001</v>
      </c>
      <c r="BM10">
        <v>86.192087399999991</v>
      </c>
      <c r="BP10">
        <v>0.20654684297862377</v>
      </c>
      <c r="BQ10">
        <v>0.19920474431439245</v>
      </c>
      <c r="BR10">
        <v>0.20232728863176022</v>
      </c>
      <c r="BS10">
        <v>0.1940126060183035</v>
      </c>
      <c r="BT10">
        <v>0.20053939386678538</v>
      </c>
    </row>
    <row r="11" spans="1:72" x14ac:dyDescent="0.25">
      <c r="A11" t="s">
        <v>49</v>
      </c>
      <c r="B11" t="s">
        <v>105</v>
      </c>
      <c r="C11">
        <v>1.27</v>
      </c>
      <c r="D11">
        <v>0.63600000000000001</v>
      </c>
      <c r="E11">
        <v>1.4890000000000001</v>
      </c>
      <c r="F11">
        <v>1.363</v>
      </c>
      <c r="G11">
        <v>0.67</v>
      </c>
      <c r="H11">
        <v>1.5369999999999999</v>
      </c>
      <c r="I11">
        <v>1.512</v>
      </c>
      <c r="J11">
        <v>0.73599999999999999</v>
      </c>
      <c r="K11">
        <v>1.679</v>
      </c>
      <c r="L11">
        <v>1.603</v>
      </c>
      <c r="M11">
        <v>0.76500000000000001</v>
      </c>
      <c r="N11">
        <v>1.7410000000000001</v>
      </c>
      <c r="O11">
        <v>1.67</v>
      </c>
      <c r="P11">
        <v>0.77500000000000002</v>
      </c>
      <c r="Q11">
        <v>1.7549999999999999</v>
      </c>
      <c r="R11">
        <f t="shared" si="0"/>
        <v>4.0119760479041887E-2</v>
      </c>
      <c r="S11">
        <f t="shared" si="1"/>
        <v>1.0000000000000009E-2</v>
      </c>
      <c r="T11">
        <f t="shared" si="1"/>
        <v>1.399999999999979E-2</v>
      </c>
      <c r="V11" t="s">
        <v>143</v>
      </c>
      <c r="W11" t="s">
        <v>144</v>
      </c>
      <c r="X11" t="s">
        <v>49</v>
      </c>
      <c r="Y11" t="s">
        <v>153</v>
      </c>
      <c r="Z11">
        <v>5413971</v>
      </c>
      <c r="AA11">
        <v>5438972</v>
      </c>
      <c r="AB11">
        <v>5461512</v>
      </c>
      <c r="AC11">
        <v>5479531</v>
      </c>
      <c r="AD11">
        <v>5495303</v>
      </c>
      <c r="AE11" t="s">
        <v>49</v>
      </c>
      <c r="AF11" t="s">
        <v>105</v>
      </c>
      <c r="AG11">
        <v>40619.936999999998</v>
      </c>
      <c r="AH11">
        <v>41293.294000000002</v>
      </c>
      <c r="AI11">
        <v>41462.716999999997</v>
      </c>
      <c r="AJ11">
        <v>42063.735000000001</v>
      </c>
      <c r="AK11">
        <v>43446.124000000003</v>
      </c>
      <c r="AN11">
        <f t="shared" si="4"/>
        <v>219915160939.827</v>
      </c>
      <c r="AO11">
        <f t="shared" si="2"/>
        <v>224593069853.76801</v>
      </c>
      <c r="AP11">
        <f t="shared" si="2"/>
        <v>226449126448.10397</v>
      </c>
      <c r="AQ11">
        <f t="shared" si="2"/>
        <v>230489539908.285</v>
      </c>
      <c r="AR11">
        <f t="shared" si="2"/>
        <v>238749615555.57202</v>
      </c>
      <c r="AU11">
        <f t="shared" si="5"/>
        <v>1398660423.5772998</v>
      </c>
      <c r="AV11">
        <f t="shared" si="6"/>
        <v>1504773568.0202458</v>
      </c>
      <c r="AW11">
        <f t="shared" si="7"/>
        <v>1666665570.6580453</v>
      </c>
      <c r="AX11">
        <f t="shared" si="8"/>
        <v>1763244980.2983804</v>
      </c>
      <c r="AY11">
        <f t="shared" si="9"/>
        <v>1850309520.5556831</v>
      </c>
      <c r="BB11">
        <f t="shared" si="10"/>
        <v>258.34279932000004</v>
      </c>
      <c r="BC11">
        <f t="shared" si="3"/>
        <v>276.66506980000003</v>
      </c>
      <c r="BD11">
        <f t="shared" si="3"/>
        <v>305.16559711999997</v>
      </c>
      <c r="BE11">
        <f t="shared" si="3"/>
        <v>321.78757275000004</v>
      </c>
      <c r="BF11">
        <f t="shared" si="3"/>
        <v>336.70746100000002</v>
      </c>
      <c r="BI11">
        <v>258.34279932000004</v>
      </c>
      <c r="BJ11">
        <v>276.66506980000003</v>
      </c>
      <c r="BK11">
        <v>305.16559711999997</v>
      </c>
      <c r="BL11">
        <v>321.78757275000004</v>
      </c>
      <c r="BM11">
        <v>336.70746100000002</v>
      </c>
      <c r="BP11">
        <v>0.3351163145872495</v>
      </c>
      <c r="BQ11">
        <v>0.36242182177732779</v>
      </c>
      <c r="BR11">
        <v>0.40668466579607809</v>
      </c>
      <c r="BS11">
        <v>0.43756807617019278</v>
      </c>
      <c r="BT11">
        <v>0.45917407182519443</v>
      </c>
    </row>
    <row r="12" spans="1:72" x14ac:dyDescent="0.25">
      <c r="A12" t="s">
        <v>50</v>
      </c>
      <c r="B12" t="s">
        <v>105</v>
      </c>
      <c r="C12">
        <v>51.903022999999997</v>
      </c>
      <c r="D12">
        <v>2.4870000000000001</v>
      </c>
      <c r="E12">
        <v>5.6109999999999998</v>
      </c>
      <c r="F12">
        <v>54.140267999999999</v>
      </c>
      <c r="G12">
        <v>2.56</v>
      </c>
      <c r="H12">
        <v>5.6580000000000004</v>
      </c>
      <c r="I12">
        <v>55.107846000000002</v>
      </c>
      <c r="J12">
        <v>2.5659999999999998</v>
      </c>
      <c r="K12">
        <v>5.66</v>
      </c>
      <c r="L12">
        <v>57.110802999999997</v>
      </c>
      <c r="M12">
        <v>2.6030000000000002</v>
      </c>
      <c r="N12">
        <v>5.7560000000000002</v>
      </c>
      <c r="O12">
        <v>59.045878000000002</v>
      </c>
      <c r="P12">
        <v>2.649</v>
      </c>
      <c r="Q12">
        <v>5.8520000000000003</v>
      </c>
      <c r="R12">
        <f t="shared" si="0"/>
        <v>3.2772397761618596E-2</v>
      </c>
      <c r="S12">
        <f t="shared" si="1"/>
        <v>4.5999999999999819E-2</v>
      </c>
      <c r="T12">
        <f t="shared" si="1"/>
        <v>9.6000000000000085E-2</v>
      </c>
      <c r="V12" t="s">
        <v>143</v>
      </c>
      <c r="W12" t="s">
        <v>144</v>
      </c>
      <c r="X12" t="s">
        <v>50</v>
      </c>
      <c r="Y12" t="s">
        <v>154</v>
      </c>
      <c r="Z12">
        <v>65659789</v>
      </c>
      <c r="AA12">
        <v>65998660</v>
      </c>
      <c r="AB12">
        <v>66316092</v>
      </c>
      <c r="AC12">
        <v>66593366</v>
      </c>
      <c r="AD12">
        <v>66859768</v>
      </c>
      <c r="AE12" t="s">
        <v>50</v>
      </c>
      <c r="AF12" t="s">
        <v>105</v>
      </c>
      <c r="AG12">
        <v>37684.197999999997</v>
      </c>
      <c r="AH12">
        <v>39529.072999999997</v>
      </c>
      <c r="AI12">
        <v>40144.665000000001</v>
      </c>
      <c r="AJ12">
        <v>40564.665000000001</v>
      </c>
      <c r="AK12">
        <v>41357.834999999999</v>
      </c>
      <c r="AN12">
        <f t="shared" si="4"/>
        <v>2474336489314.2217</v>
      </c>
      <c r="AO12">
        <f t="shared" si="2"/>
        <v>2608865849042.1797</v>
      </c>
      <c r="AP12">
        <f t="shared" si="2"/>
        <v>2662237297449.1802</v>
      </c>
      <c r="AQ12">
        <f t="shared" si="2"/>
        <v>2701337583012.3901</v>
      </c>
      <c r="AR12">
        <f t="shared" si="2"/>
        <v>2765175253082.2798</v>
      </c>
      <c r="AU12">
        <f t="shared" si="5"/>
        <v>61536748489.24469</v>
      </c>
      <c r="AV12">
        <f t="shared" si="6"/>
        <v>66786965735.479805</v>
      </c>
      <c r="AW12">
        <f t="shared" si="7"/>
        <v>68313009052.545959</v>
      </c>
      <c r="AX12">
        <f t="shared" si="8"/>
        <v>70315817285.812515</v>
      </c>
      <c r="AY12">
        <f t="shared" si="9"/>
        <v>73249492454.149597</v>
      </c>
      <c r="BB12">
        <f t="shared" si="10"/>
        <v>937.20600425999987</v>
      </c>
      <c r="BC12">
        <f t="shared" si="3"/>
        <v>1011.9442687999999</v>
      </c>
      <c r="BD12">
        <f t="shared" si="3"/>
        <v>1030.1121039</v>
      </c>
      <c r="BE12">
        <f t="shared" si="3"/>
        <v>1055.8982299500001</v>
      </c>
      <c r="BF12">
        <f t="shared" si="3"/>
        <v>1095.56904915</v>
      </c>
      <c r="BI12">
        <v>937.20600425999987</v>
      </c>
      <c r="BJ12">
        <v>1011.9442687999999</v>
      </c>
      <c r="BK12">
        <v>1030.1121039</v>
      </c>
      <c r="BL12">
        <v>1055.8982299500001</v>
      </c>
      <c r="BM12">
        <v>1095.56904915</v>
      </c>
      <c r="BP12">
        <v>1.4209738048950653</v>
      </c>
      <c r="BQ12">
        <v>1.5420235097227581</v>
      </c>
      <c r="BR12">
        <v>1.5812156379372075</v>
      </c>
      <c r="BS12">
        <v>1.6330783674085598</v>
      </c>
      <c r="BT12">
        <v>1.7012127024606762</v>
      </c>
    </row>
    <row r="13" spans="1:72" x14ac:dyDescent="0.25">
      <c r="A13" t="s">
        <v>51</v>
      </c>
      <c r="B13" t="s">
        <v>105</v>
      </c>
      <c r="C13">
        <v>12.016999999999999</v>
      </c>
      <c r="D13">
        <v>0.436</v>
      </c>
      <c r="E13">
        <v>1.1970000000000001</v>
      </c>
      <c r="F13">
        <v>12.377000000000001</v>
      </c>
      <c r="G13">
        <v>0.438</v>
      </c>
      <c r="H13">
        <v>1.1910000000000001</v>
      </c>
      <c r="I13">
        <v>12.69</v>
      </c>
      <c r="J13">
        <v>0.433</v>
      </c>
      <c r="K13">
        <v>1.177</v>
      </c>
      <c r="L13">
        <v>13.215</v>
      </c>
      <c r="M13">
        <v>0.434</v>
      </c>
      <c r="N13">
        <v>1.171</v>
      </c>
      <c r="O13">
        <v>13.654</v>
      </c>
      <c r="P13">
        <v>0.434</v>
      </c>
      <c r="Q13">
        <v>1.1559999999999999</v>
      </c>
      <c r="R13">
        <f t="shared" si="0"/>
        <v>3.2151750402812367E-2</v>
      </c>
      <c r="S13">
        <f t="shared" si="1"/>
        <v>0</v>
      </c>
      <c r="T13">
        <f t="shared" si="1"/>
        <v>-1.5000000000000124E-2</v>
      </c>
      <c r="V13" t="s">
        <v>143</v>
      </c>
      <c r="W13" t="s">
        <v>144</v>
      </c>
      <c r="X13" t="s">
        <v>51</v>
      </c>
      <c r="Y13" t="s">
        <v>155</v>
      </c>
      <c r="Z13">
        <v>80425823</v>
      </c>
      <c r="AA13">
        <v>80645605</v>
      </c>
      <c r="AB13">
        <v>80982500</v>
      </c>
      <c r="AC13">
        <v>81686611</v>
      </c>
      <c r="AD13">
        <v>82348669</v>
      </c>
      <c r="AE13" t="s">
        <v>51</v>
      </c>
      <c r="AF13" t="s">
        <v>105</v>
      </c>
      <c r="AG13">
        <v>43564.074000000001</v>
      </c>
      <c r="AH13">
        <v>45231.972000000002</v>
      </c>
      <c r="AI13">
        <v>47190.498</v>
      </c>
      <c r="AJ13">
        <v>47892.474999999999</v>
      </c>
      <c r="AK13">
        <v>49187.305999999997</v>
      </c>
      <c r="AN13">
        <f t="shared" si="4"/>
        <v>3503676504682.9019</v>
      </c>
      <c r="AO13">
        <f t="shared" si="2"/>
        <v>3647759747283.0601</v>
      </c>
      <c r="AP13">
        <f t="shared" si="2"/>
        <v>3821604504285</v>
      </c>
      <c r="AQ13">
        <f t="shared" si="2"/>
        <v>3912173975152.2251</v>
      </c>
      <c r="AR13">
        <f t="shared" si="2"/>
        <v>4050509180795.7139</v>
      </c>
      <c r="AU13">
        <f t="shared" si="5"/>
        <v>15276029560.417452</v>
      </c>
      <c r="AV13">
        <f t="shared" si="6"/>
        <v>15977187693.099804</v>
      </c>
      <c r="AW13">
        <f t="shared" si="7"/>
        <v>16547547503.554049</v>
      </c>
      <c r="AX13">
        <f t="shared" si="8"/>
        <v>16978835052.160658</v>
      </c>
      <c r="AY13">
        <f t="shared" si="9"/>
        <v>17579209844.6534</v>
      </c>
      <c r="BB13">
        <f t="shared" si="10"/>
        <v>189.93936263999998</v>
      </c>
      <c r="BC13">
        <f t="shared" si="3"/>
        <v>198.11603736000001</v>
      </c>
      <c r="BD13">
        <f t="shared" si="3"/>
        <v>204.33485633999999</v>
      </c>
      <c r="BE13">
        <f t="shared" si="3"/>
        <v>207.85334150000003</v>
      </c>
      <c r="BF13">
        <f t="shared" si="3"/>
        <v>213.47290804000002</v>
      </c>
      <c r="BI13">
        <v>189.93936263999998</v>
      </c>
      <c r="BJ13">
        <v>198.11603736000001</v>
      </c>
      <c r="BK13">
        <v>204.33485633999999</v>
      </c>
      <c r="BL13">
        <v>207.85334150000003</v>
      </c>
      <c r="BM13">
        <v>213.47290804000002</v>
      </c>
      <c r="BP13">
        <v>0.27192925528133766</v>
      </c>
      <c r="BQ13">
        <v>0.28503224950520617</v>
      </c>
      <c r="BR13">
        <v>0.29676644110845651</v>
      </c>
      <c r="BS13">
        <v>0.30527022988969699</v>
      </c>
      <c r="BT13">
        <v>0.31606464248403543</v>
      </c>
    </row>
    <row r="14" spans="1:72" x14ac:dyDescent="0.25">
      <c r="A14" t="s">
        <v>52</v>
      </c>
      <c r="B14" t="s">
        <v>105</v>
      </c>
      <c r="C14">
        <v>2.8140000000000001</v>
      </c>
      <c r="D14">
        <v>1.472</v>
      </c>
      <c r="E14">
        <v>4.1449999999999996</v>
      </c>
      <c r="F14">
        <v>2.6190000000000002</v>
      </c>
      <c r="G14">
        <v>1.45</v>
      </c>
      <c r="H14">
        <v>4.0890000000000004</v>
      </c>
      <c r="I14">
        <v>3.3260000000000001</v>
      </c>
      <c r="J14">
        <v>1.869</v>
      </c>
      <c r="K14">
        <v>5.2089999999999996</v>
      </c>
      <c r="L14">
        <v>3.5910000000000002</v>
      </c>
      <c r="M14">
        <v>2.044</v>
      </c>
      <c r="N14">
        <v>5.6150000000000002</v>
      </c>
      <c r="O14">
        <f>L14</f>
        <v>3.5910000000000002</v>
      </c>
      <c r="P14">
        <f>M14</f>
        <v>2.044</v>
      </c>
      <c r="Q14">
        <f>N14</f>
        <v>5.6150000000000002</v>
      </c>
      <c r="R14">
        <f t="shared" si="0"/>
        <v>0</v>
      </c>
      <c r="S14">
        <f t="shared" si="1"/>
        <v>0</v>
      </c>
      <c r="T14">
        <f t="shared" si="1"/>
        <v>0</v>
      </c>
      <c r="V14" t="s">
        <v>143</v>
      </c>
      <c r="W14" t="s">
        <v>144</v>
      </c>
      <c r="X14" t="s">
        <v>52</v>
      </c>
      <c r="Y14" t="s">
        <v>156</v>
      </c>
      <c r="Z14">
        <v>11045011</v>
      </c>
      <c r="AA14">
        <v>10965211</v>
      </c>
      <c r="AB14">
        <v>10892413</v>
      </c>
      <c r="AC14">
        <v>10820883</v>
      </c>
      <c r="AD14">
        <v>10775971</v>
      </c>
      <c r="AE14" t="s">
        <v>52</v>
      </c>
      <c r="AF14" t="s">
        <v>105</v>
      </c>
      <c r="AG14">
        <v>25284.405999999999</v>
      </c>
      <c r="AH14">
        <v>26097.797999999999</v>
      </c>
      <c r="AI14">
        <v>26838.581999999999</v>
      </c>
      <c r="AJ14">
        <v>26697.048999999999</v>
      </c>
      <c r="AK14">
        <v>26764.907999999999</v>
      </c>
      <c r="AN14">
        <f t="shared" si="4"/>
        <v>279266542398.466</v>
      </c>
      <c r="AO14">
        <f t="shared" si="2"/>
        <v>286167861705.37799</v>
      </c>
      <c r="AP14">
        <f t="shared" si="2"/>
        <v>292336919478.36597</v>
      </c>
      <c r="AQ14">
        <f t="shared" si="2"/>
        <v>288885643674.26697</v>
      </c>
      <c r="AR14">
        <f t="shared" si="2"/>
        <v>288417872425.66797</v>
      </c>
      <c r="AU14">
        <f t="shared" si="5"/>
        <v>4110803504.1054196</v>
      </c>
      <c r="AV14">
        <f t="shared" si="6"/>
        <v>4149433994.7279806</v>
      </c>
      <c r="AW14">
        <f t="shared" si="7"/>
        <v>5463777025.0506592</v>
      </c>
      <c r="AX14">
        <f t="shared" si="8"/>
        <v>5904822556.7020168</v>
      </c>
      <c r="AY14">
        <f t="shared" si="9"/>
        <v>5895261312.3806534</v>
      </c>
      <c r="BB14">
        <f t="shared" si="10"/>
        <v>372.18645631999999</v>
      </c>
      <c r="BC14">
        <f t="shared" si="3"/>
        <v>378.41807099999994</v>
      </c>
      <c r="BD14">
        <f t="shared" si="3"/>
        <v>501.61309757999987</v>
      </c>
      <c r="BE14">
        <f t="shared" si="3"/>
        <v>545.68768155999999</v>
      </c>
      <c r="BF14">
        <f t="shared" si="3"/>
        <v>547.07471951999992</v>
      </c>
      <c r="BI14">
        <v>372.18645631999999</v>
      </c>
      <c r="BJ14">
        <v>378.41807099999994</v>
      </c>
      <c r="BK14">
        <v>501.61309757999987</v>
      </c>
      <c r="BL14">
        <v>545.68768155999999</v>
      </c>
      <c r="BM14">
        <v>547.07471951999992</v>
      </c>
      <c r="BP14">
        <v>0.87425280671826477</v>
      </c>
      <c r="BQ14">
        <v>0.92703521179590509</v>
      </c>
      <c r="BR14">
        <v>1.3053638299241224</v>
      </c>
      <c r="BS14">
        <v>1.503284183210214</v>
      </c>
      <c r="BT14">
        <v>1.5008500258376438</v>
      </c>
    </row>
    <row r="15" spans="1:72" x14ac:dyDescent="0.25">
      <c r="A15" t="s">
        <v>53</v>
      </c>
      <c r="B15" t="s">
        <v>105</v>
      </c>
      <c r="C15">
        <v>127.032</v>
      </c>
      <c r="D15">
        <v>0.443</v>
      </c>
      <c r="E15">
        <v>1.1499999999999999</v>
      </c>
      <c r="F15">
        <v>190.249</v>
      </c>
      <c r="G15">
        <v>0.63100000000000001</v>
      </c>
      <c r="H15">
        <v>1.659</v>
      </c>
      <c r="I15">
        <v>191.18</v>
      </c>
      <c r="J15">
        <v>0.59</v>
      </c>
      <c r="K15">
        <v>1.546</v>
      </c>
      <c r="L15">
        <v>201.3535</v>
      </c>
      <c r="M15">
        <v>0.59199999999999997</v>
      </c>
      <c r="N15">
        <v>1.518</v>
      </c>
      <c r="O15">
        <v>209.959</v>
      </c>
      <c r="P15">
        <v>0.6</v>
      </c>
      <c r="Q15">
        <v>1.522</v>
      </c>
      <c r="R15">
        <f t="shared" si="0"/>
        <v>4.0986573569125433E-2</v>
      </c>
      <c r="S15">
        <f t="shared" si="1"/>
        <v>8.0000000000000071E-3</v>
      </c>
      <c r="T15">
        <f t="shared" si="1"/>
        <v>4.0000000000000036E-3</v>
      </c>
      <c r="V15" t="s">
        <v>143</v>
      </c>
      <c r="W15" t="s">
        <v>144</v>
      </c>
      <c r="X15" t="s">
        <v>53</v>
      </c>
      <c r="Y15" t="s">
        <v>157</v>
      </c>
      <c r="Z15">
        <v>9920362</v>
      </c>
      <c r="AA15">
        <v>9893082</v>
      </c>
      <c r="AB15">
        <v>9866468</v>
      </c>
      <c r="AC15">
        <v>9843028</v>
      </c>
      <c r="AD15">
        <v>9814023</v>
      </c>
      <c r="AE15" t="s">
        <v>53</v>
      </c>
      <c r="AF15" t="s">
        <v>105</v>
      </c>
      <c r="AG15">
        <v>23094.473000000002</v>
      </c>
      <c r="AH15">
        <v>24463.199000000001</v>
      </c>
      <c r="AI15">
        <v>25524.718000000001</v>
      </c>
      <c r="AJ15">
        <v>26147.537</v>
      </c>
      <c r="AK15">
        <v>26700.756000000001</v>
      </c>
      <c r="AN15">
        <f t="shared" si="4"/>
        <v>229105532359.22601</v>
      </c>
      <c r="AO15">
        <f t="shared" si="2"/>
        <v>242016433689.31799</v>
      </c>
      <c r="AP15">
        <f t="shared" si="2"/>
        <v>251838813356.02402</v>
      </c>
      <c r="AQ15">
        <f t="shared" si="2"/>
        <v>257370938822.03601</v>
      </c>
      <c r="AR15">
        <f t="shared" si="2"/>
        <v>262041833501.388</v>
      </c>
      <c r="AU15">
        <f t="shared" si="5"/>
        <v>1014937508.3513712</v>
      </c>
      <c r="AV15">
        <f t="shared" si="6"/>
        <v>1527123696.5795965</v>
      </c>
      <c r="AW15">
        <f t="shared" si="7"/>
        <v>1485848998.8005416</v>
      </c>
      <c r="AX15">
        <f t="shared" si="8"/>
        <v>1523635957.8264532</v>
      </c>
      <c r="AY15">
        <f t="shared" si="9"/>
        <v>1572251001.008328</v>
      </c>
      <c r="BB15">
        <f t="shared" si="10"/>
        <v>102.30851539</v>
      </c>
      <c r="BC15">
        <f t="shared" si="3"/>
        <v>154.36278568999998</v>
      </c>
      <c r="BD15">
        <f t="shared" si="3"/>
        <v>150.59583620000001</v>
      </c>
      <c r="BE15">
        <f t="shared" si="3"/>
        <v>154.79341904</v>
      </c>
      <c r="BF15">
        <f t="shared" si="3"/>
        <v>160.20453599999999</v>
      </c>
      <c r="BI15">
        <v>102.30851539</v>
      </c>
      <c r="BJ15">
        <v>154.36278568999998</v>
      </c>
      <c r="BK15">
        <v>150.59583620000001</v>
      </c>
      <c r="BL15">
        <v>154.79341904</v>
      </c>
      <c r="BM15">
        <v>160.20453599999999</v>
      </c>
      <c r="BP15">
        <v>0.31650075703920572</v>
      </c>
      <c r="BQ15">
        <v>0.48333766330518751</v>
      </c>
      <c r="BR15">
        <v>0.47574727852791432</v>
      </c>
      <c r="BS15">
        <v>0.49118160585485821</v>
      </c>
      <c r="BT15">
        <v>0.50685386329674798</v>
      </c>
    </row>
    <row r="16" spans="1:72" x14ac:dyDescent="0.25">
      <c r="A16" t="s">
        <v>106</v>
      </c>
      <c r="B16" t="s">
        <v>105</v>
      </c>
      <c r="C16">
        <v>29.129249999999999</v>
      </c>
      <c r="D16">
        <v>1.6379999999999999</v>
      </c>
      <c r="E16">
        <v>4.6500000000000004</v>
      </c>
      <c r="F16">
        <v>30.663979000000001</v>
      </c>
      <c r="G16">
        <v>1.621</v>
      </c>
      <c r="H16">
        <v>4.5350000000000001</v>
      </c>
      <c r="I16">
        <v>32.343908999999996</v>
      </c>
      <c r="J16">
        <v>1.6120000000000001</v>
      </c>
      <c r="K16">
        <v>4.1769999999999996</v>
      </c>
      <c r="L16">
        <v>34.879114999999999</v>
      </c>
      <c r="M16">
        <v>1.575</v>
      </c>
      <c r="N16">
        <v>4.2949999999999999</v>
      </c>
      <c r="O16">
        <v>37.065922999999998</v>
      </c>
      <c r="P16">
        <v>1.53</v>
      </c>
      <c r="Q16">
        <v>4.2080000000000002</v>
      </c>
      <c r="R16">
        <f t="shared" si="0"/>
        <v>5.8997802374973887E-2</v>
      </c>
      <c r="S16">
        <f t="shared" si="1"/>
        <v>-4.4999999999999929E-2</v>
      </c>
      <c r="T16">
        <f t="shared" si="1"/>
        <v>-8.6999999999999744E-2</v>
      </c>
      <c r="V16" t="s">
        <v>143</v>
      </c>
      <c r="W16" t="s">
        <v>144</v>
      </c>
      <c r="X16" t="s">
        <v>106</v>
      </c>
      <c r="Y16" t="s">
        <v>158</v>
      </c>
      <c r="Z16">
        <v>320716</v>
      </c>
      <c r="AA16">
        <v>323764</v>
      </c>
      <c r="AB16">
        <v>327386</v>
      </c>
      <c r="AC16">
        <v>330815</v>
      </c>
      <c r="AD16">
        <v>335439</v>
      </c>
      <c r="AE16" t="s">
        <v>106</v>
      </c>
      <c r="AF16" t="s">
        <v>105</v>
      </c>
      <c r="AG16">
        <v>40698.067999999999</v>
      </c>
      <c r="AH16">
        <v>42816.523999999998</v>
      </c>
      <c r="AI16">
        <v>44544.105000000003</v>
      </c>
      <c r="AJ16">
        <v>47501.779000000002</v>
      </c>
      <c r="AK16">
        <v>50751.584000000003</v>
      </c>
      <c r="AN16">
        <f t="shared" si="4"/>
        <v>13052521576.688</v>
      </c>
      <c r="AO16">
        <f t="shared" si="2"/>
        <v>13862449076.335999</v>
      </c>
      <c r="AP16">
        <f t="shared" si="2"/>
        <v>14583116359.530001</v>
      </c>
      <c r="AQ16">
        <f t="shared" si="2"/>
        <v>15714301019.885</v>
      </c>
      <c r="AR16">
        <f t="shared" si="2"/>
        <v>17024060585.376001</v>
      </c>
      <c r="AU16">
        <f t="shared" si="5"/>
        <v>213800303.42614943</v>
      </c>
      <c r="AV16">
        <f t="shared" si="6"/>
        <v>224710299.52740651</v>
      </c>
      <c r="AW16">
        <f t="shared" si="7"/>
        <v>235079835.71562365</v>
      </c>
      <c r="AX16">
        <f t="shared" si="8"/>
        <v>247500241.06318876</v>
      </c>
      <c r="AY16">
        <f t="shared" si="9"/>
        <v>260468126.95625284</v>
      </c>
      <c r="BB16">
        <f t="shared" si="10"/>
        <v>666.63435384000002</v>
      </c>
      <c r="BC16">
        <f t="shared" si="3"/>
        <v>694.05585403999987</v>
      </c>
      <c r="BD16">
        <f t="shared" si="3"/>
        <v>718.05097260000014</v>
      </c>
      <c r="BE16">
        <f t="shared" si="3"/>
        <v>748.15301925000006</v>
      </c>
      <c r="BF16">
        <f t="shared" si="3"/>
        <v>776.49923520000016</v>
      </c>
      <c r="BI16">
        <v>666.63435384000002</v>
      </c>
      <c r="BJ16">
        <v>694.05585403999987</v>
      </c>
      <c r="BK16">
        <v>718.05097260000014</v>
      </c>
      <c r="BL16">
        <v>748.15301925000006</v>
      </c>
      <c r="BM16">
        <v>776.49923520000016</v>
      </c>
      <c r="BP16">
        <v>1.1292582922874859</v>
      </c>
      <c r="BQ16">
        <v>1.2209834567478772</v>
      </c>
      <c r="BR16">
        <v>1.3133384422231518</v>
      </c>
      <c r="BS16">
        <v>1.4021925271440838</v>
      </c>
      <c r="BT16">
        <v>1.475661032120082</v>
      </c>
    </row>
    <row r="17" spans="1:72" x14ac:dyDescent="0.25">
      <c r="A17" t="s">
        <v>55</v>
      </c>
      <c r="B17" t="s">
        <v>105</v>
      </c>
      <c r="C17">
        <v>1.478108</v>
      </c>
      <c r="D17">
        <v>0.84199999999999997</v>
      </c>
      <c r="E17">
        <v>3.0630000000000002</v>
      </c>
      <c r="F17">
        <v>1.7242200000000001</v>
      </c>
      <c r="G17">
        <v>0.95599999999999996</v>
      </c>
      <c r="H17">
        <v>3.395</v>
      </c>
      <c r="I17">
        <v>1.8953660000000001</v>
      </c>
      <c r="J17">
        <v>0.97399999999999998</v>
      </c>
      <c r="K17">
        <v>3.4169999999999998</v>
      </c>
      <c r="L17">
        <v>1.822247</v>
      </c>
      <c r="M17">
        <v>0.69499999999999995</v>
      </c>
      <c r="N17">
        <v>3.008</v>
      </c>
      <c r="O17">
        <v>1.6332789999999999</v>
      </c>
      <c r="P17">
        <v>0.59299999999999997</v>
      </c>
      <c r="Q17">
        <v>2.5739999999999998</v>
      </c>
      <c r="R17">
        <f t="shared" si="0"/>
        <v>-0.11569854262498938</v>
      </c>
      <c r="S17">
        <f t="shared" si="1"/>
        <v>-0.10199999999999998</v>
      </c>
      <c r="T17">
        <f t="shared" si="1"/>
        <v>-0.43400000000000016</v>
      </c>
      <c r="V17" t="s">
        <v>143</v>
      </c>
      <c r="W17" t="s">
        <v>144</v>
      </c>
      <c r="X17" t="s">
        <v>55</v>
      </c>
      <c r="Y17" t="s">
        <v>159</v>
      </c>
      <c r="Z17">
        <v>4599533</v>
      </c>
      <c r="AA17">
        <v>4623816</v>
      </c>
      <c r="AB17">
        <v>4657740</v>
      </c>
      <c r="AC17">
        <v>4701957</v>
      </c>
      <c r="AD17">
        <v>4755335</v>
      </c>
      <c r="AE17" t="s">
        <v>55</v>
      </c>
      <c r="AF17" t="s">
        <v>105</v>
      </c>
      <c r="AG17">
        <v>46304.199000000001</v>
      </c>
      <c r="AH17">
        <v>48006.067000000003</v>
      </c>
      <c r="AI17">
        <v>51250.483999999997</v>
      </c>
      <c r="AJ17">
        <v>68779.456999999995</v>
      </c>
      <c r="AK17">
        <v>70879.956000000006</v>
      </c>
      <c r="AN17">
        <f t="shared" si="4"/>
        <v>212977691339.06702</v>
      </c>
      <c r="AO17">
        <f t="shared" si="2"/>
        <v>221971220691.67203</v>
      </c>
      <c r="AP17">
        <f t="shared" si="2"/>
        <v>238711429346.15997</v>
      </c>
      <c r="AQ17">
        <f t="shared" si="2"/>
        <v>323398049297.349</v>
      </c>
      <c r="AR17">
        <f t="shared" si="2"/>
        <v>337057935565.26001</v>
      </c>
      <c r="AU17">
        <f t="shared" si="5"/>
        <v>1793272161.0749443</v>
      </c>
      <c r="AV17">
        <f t="shared" si="6"/>
        <v>2122044869.8123844</v>
      </c>
      <c r="AW17">
        <f t="shared" si="7"/>
        <v>2325049321.8315983</v>
      </c>
      <c r="AX17">
        <f t="shared" si="8"/>
        <v>2247616442.6165752</v>
      </c>
      <c r="AY17">
        <f t="shared" si="9"/>
        <v>1998753557.9019916</v>
      </c>
      <c r="BB17">
        <f t="shared" si="10"/>
        <v>389.88135558000005</v>
      </c>
      <c r="BC17">
        <f t="shared" si="3"/>
        <v>458.93800052</v>
      </c>
      <c r="BD17">
        <f t="shared" si="3"/>
        <v>499.17971415999995</v>
      </c>
      <c r="BE17">
        <f t="shared" si="3"/>
        <v>478.01722614999994</v>
      </c>
      <c r="BF17">
        <f t="shared" si="3"/>
        <v>420.31813907999998</v>
      </c>
      <c r="BI17">
        <v>389.88135558000005</v>
      </c>
      <c r="BJ17">
        <v>458.93800052</v>
      </c>
      <c r="BK17">
        <v>499.17971415999995</v>
      </c>
      <c r="BL17">
        <v>478.01722614999994</v>
      </c>
      <c r="BM17">
        <v>420.31813907999998</v>
      </c>
      <c r="BP17">
        <v>0.42347582872585893</v>
      </c>
      <c r="BQ17">
        <v>0.49790631588739614</v>
      </c>
      <c r="BR17">
        <v>0.54615415843434922</v>
      </c>
      <c r="BS17">
        <v>0.51978639107428415</v>
      </c>
      <c r="BT17">
        <v>0.4622340710852299</v>
      </c>
    </row>
    <row r="18" spans="1:72" x14ac:dyDescent="0.25">
      <c r="A18" t="s">
        <v>56</v>
      </c>
      <c r="B18" t="s">
        <v>105</v>
      </c>
      <c r="C18">
        <v>20.751999999999999</v>
      </c>
      <c r="D18">
        <v>2.089</v>
      </c>
      <c r="E18">
        <v>6.9660000000000002</v>
      </c>
      <c r="F18">
        <v>21.541198999999999</v>
      </c>
      <c r="G18">
        <v>2.0339999999999998</v>
      </c>
      <c r="H18">
        <v>6.6210000000000004</v>
      </c>
      <c r="I18">
        <v>22.511479999999999</v>
      </c>
      <c r="J18">
        <v>2.0379999999999998</v>
      </c>
      <c r="K18">
        <v>6.5490000000000004</v>
      </c>
      <c r="L18">
        <v>23.676124000000002</v>
      </c>
      <c r="M18">
        <v>2.0339999999999998</v>
      </c>
      <c r="N18">
        <v>6.5030000000000001</v>
      </c>
      <c r="O18">
        <v>24.411816999999999</v>
      </c>
      <c r="P18">
        <v>1.994</v>
      </c>
      <c r="Q18">
        <v>6.3819999999999997</v>
      </c>
      <c r="R18">
        <f t="shared" si="0"/>
        <v>3.0136757128729819E-2</v>
      </c>
      <c r="S18">
        <f t="shared" si="1"/>
        <v>-3.9999999999999813E-2</v>
      </c>
      <c r="T18">
        <f t="shared" si="1"/>
        <v>-0.12100000000000044</v>
      </c>
      <c r="V18" t="s">
        <v>143</v>
      </c>
      <c r="W18" t="s">
        <v>144</v>
      </c>
      <c r="X18" t="s">
        <v>56</v>
      </c>
      <c r="Y18" t="s">
        <v>160</v>
      </c>
      <c r="Z18">
        <v>7910500</v>
      </c>
      <c r="AA18">
        <v>8059500</v>
      </c>
      <c r="AB18">
        <v>8215700</v>
      </c>
      <c r="AC18">
        <v>8380100</v>
      </c>
      <c r="AD18">
        <v>8546000</v>
      </c>
      <c r="AE18" t="s">
        <v>56</v>
      </c>
      <c r="AF18" t="s">
        <v>105</v>
      </c>
      <c r="AG18">
        <v>31738.462</v>
      </c>
      <c r="AH18">
        <v>34193.226000000002</v>
      </c>
      <c r="AI18">
        <v>34277.841999999997</v>
      </c>
      <c r="AJ18">
        <v>36067.006000000001</v>
      </c>
      <c r="AK18">
        <v>37460.904000000002</v>
      </c>
      <c r="AN18">
        <f t="shared" si="4"/>
        <v>251067103651</v>
      </c>
      <c r="AO18">
        <f t="shared" si="2"/>
        <v>275580304947</v>
      </c>
      <c r="AP18">
        <f t="shared" si="2"/>
        <v>281616466519.39996</v>
      </c>
      <c r="AQ18">
        <f t="shared" si="2"/>
        <v>302245116980.60004</v>
      </c>
      <c r="AR18">
        <f t="shared" si="2"/>
        <v>320140885584</v>
      </c>
      <c r="AU18">
        <f t="shared" si="5"/>
        <v>5244791795.2693901</v>
      </c>
      <c r="AV18">
        <f t="shared" si="6"/>
        <v>5605303402.6219788</v>
      </c>
      <c r="AW18">
        <f t="shared" si="7"/>
        <v>5739343587.6653709</v>
      </c>
      <c r="AX18">
        <f t="shared" si="8"/>
        <v>6147665679.3854036</v>
      </c>
      <c r="AY18">
        <f t="shared" si="9"/>
        <v>6383609258.54496</v>
      </c>
      <c r="BB18">
        <f t="shared" si="10"/>
        <v>663.01647118000005</v>
      </c>
      <c r="BC18">
        <f t="shared" si="3"/>
        <v>695.4902168399999</v>
      </c>
      <c r="BD18">
        <f t="shared" si="3"/>
        <v>698.58241995999992</v>
      </c>
      <c r="BE18">
        <f t="shared" si="3"/>
        <v>733.60290204</v>
      </c>
      <c r="BF18">
        <f t="shared" si="3"/>
        <v>746.97042576000001</v>
      </c>
      <c r="BI18">
        <v>663.01647118000005</v>
      </c>
      <c r="BJ18">
        <v>695.4902168399999</v>
      </c>
      <c r="BK18">
        <v>698.58241995999992</v>
      </c>
      <c r="BL18">
        <v>733.60290204</v>
      </c>
      <c r="BM18">
        <v>746.97042576000001</v>
      </c>
      <c r="BP18">
        <v>1.6323267860061255</v>
      </c>
      <c r="BQ18">
        <v>1.6841106596137287</v>
      </c>
      <c r="BR18">
        <v>1.6745642464597452</v>
      </c>
      <c r="BS18">
        <v>1.7477860492908959</v>
      </c>
      <c r="BT18">
        <v>1.8148649891001376</v>
      </c>
    </row>
    <row r="19" spans="1:72" x14ac:dyDescent="0.25">
      <c r="A19" t="s">
        <v>57</v>
      </c>
      <c r="B19" t="s">
        <v>105</v>
      </c>
      <c r="C19">
        <v>23.942</v>
      </c>
      <c r="D19">
        <v>1.484</v>
      </c>
      <c r="E19">
        <v>3.3809999999999998</v>
      </c>
      <c r="F19">
        <v>20.748000000000001</v>
      </c>
      <c r="G19">
        <v>1.2929999999999999</v>
      </c>
      <c r="H19">
        <v>2.9350000000000001</v>
      </c>
      <c r="I19">
        <v>25.201000000000001</v>
      </c>
      <c r="J19">
        <v>1.554</v>
      </c>
      <c r="K19">
        <v>3.5760000000000001</v>
      </c>
      <c r="L19">
        <v>25.556000000000001</v>
      </c>
      <c r="M19">
        <v>1.5529999999999999</v>
      </c>
      <c r="N19">
        <v>3.5880000000000001</v>
      </c>
      <c r="O19">
        <v>21.231000000000002</v>
      </c>
      <c r="P19">
        <v>1.2689999999999999</v>
      </c>
      <c r="Q19">
        <v>2.9620000000000002</v>
      </c>
      <c r="R19">
        <f t="shared" si="0"/>
        <v>-0.20371155385992176</v>
      </c>
      <c r="S19">
        <f t="shared" si="1"/>
        <v>-0.28400000000000003</v>
      </c>
      <c r="T19">
        <f t="shared" si="1"/>
        <v>-0.62599999999999989</v>
      </c>
      <c r="V19" t="s">
        <v>143</v>
      </c>
      <c r="W19" t="s">
        <v>144</v>
      </c>
      <c r="X19" t="s">
        <v>57</v>
      </c>
      <c r="Y19" t="s">
        <v>161</v>
      </c>
      <c r="Z19">
        <v>59539717</v>
      </c>
      <c r="AA19">
        <v>60233948</v>
      </c>
      <c r="AB19">
        <v>60789140</v>
      </c>
      <c r="AC19">
        <v>60730582</v>
      </c>
      <c r="AD19">
        <v>60627498</v>
      </c>
      <c r="AE19" t="s">
        <v>57</v>
      </c>
      <c r="AF19" t="s">
        <v>105</v>
      </c>
      <c r="AG19">
        <v>35757.023999999998</v>
      </c>
      <c r="AH19">
        <v>35885.391000000003</v>
      </c>
      <c r="AI19">
        <v>36070.847999999998</v>
      </c>
      <c r="AJ19">
        <v>36640.093999999997</v>
      </c>
      <c r="AK19">
        <v>38380.161999999997</v>
      </c>
      <c r="AN19">
        <f t="shared" si="4"/>
        <v>2128963089722.2078</v>
      </c>
      <c r="AO19">
        <f t="shared" si="4"/>
        <v>2161518775453.6682</v>
      </c>
      <c r="AP19">
        <f t="shared" si="4"/>
        <v>2192715828990.72</v>
      </c>
      <c r="AQ19">
        <f t="shared" si="4"/>
        <v>2225174233154.708</v>
      </c>
      <c r="AR19">
        <f t="shared" si="4"/>
        <v>2326893194894.6758</v>
      </c>
      <c r="AU19">
        <f t="shared" si="5"/>
        <v>31593812251.477562</v>
      </c>
      <c r="AV19">
        <f t="shared" si="6"/>
        <v>27948437766.615929</v>
      </c>
      <c r="AW19">
        <f t="shared" si="7"/>
        <v>34074803982.515789</v>
      </c>
      <c r="AX19">
        <f t="shared" si="8"/>
        <v>34556955840.892609</v>
      </c>
      <c r="AY19">
        <f t="shared" si="9"/>
        <v>29528274643.213436</v>
      </c>
      <c r="BB19">
        <f t="shared" si="10"/>
        <v>530.63423615999989</v>
      </c>
      <c r="BC19">
        <f t="shared" si="10"/>
        <v>463.99810563</v>
      </c>
      <c r="BD19">
        <f t="shared" si="10"/>
        <v>560.54097792000005</v>
      </c>
      <c r="BE19">
        <f t="shared" si="10"/>
        <v>569.02065981999988</v>
      </c>
      <c r="BF19">
        <f t="shared" si="10"/>
        <v>487.04425577999996</v>
      </c>
      <c r="BI19">
        <v>530.63423615999989</v>
      </c>
      <c r="BJ19">
        <v>463.99810563</v>
      </c>
      <c r="BK19">
        <v>560.54097792000005</v>
      </c>
      <c r="BL19">
        <v>569.02065981999988</v>
      </c>
      <c r="BM19">
        <v>487.04425577999996</v>
      </c>
      <c r="BP19">
        <v>0.70141739598249031</v>
      </c>
      <c r="BQ19">
        <v>0.63438772997368975</v>
      </c>
      <c r="BR19">
        <v>0.79519942437448043</v>
      </c>
      <c r="BS19">
        <v>0.83117136125850466</v>
      </c>
      <c r="BT19">
        <v>0.71022043561406334</v>
      </c>
    </row>
    <row r="20" spans="1:72" x14ac:dyDescent="0.25">
      <c r="A20" t="s">
        <v>58</v>
      </c>
      <c r="B20" t="s">
        <v>105</v>
      </c>
      <c r="C20">
        <v>9798.9</v>
      </c>
      <c r="D20">
        <v>1.9810000000000001</v>
      </c>
      <c r="E20">
        <v>7.0190000000000001</v>
      </c>
      <c r="F20">
        <v>9882.2000000000007</v>
      </c>
      <c r="G20">
        <v>1.948</v>
      </c>
      <c r="H20">
        <v>6.75</v>
      </c>
      <c r="I20">
        <v>10016</v>
      </c>
      <c r="J20">
        <v>1.9350000000000001</v>
      </c>
      <c r="K20">
        <v>6.3840000000000003</v>
      </c>
      <c r="L20">
        <v>10004.994000000001</v>
      </c>
      <c r="M20">
        <v>1.881</v>
      </c>
      <c r="N20">
        <v>6.1180000000000003</v>
      </c>
      <c r="O20">
        <v>10058.01</v>
      </c>
      <c r="P20">
        <v>1.87</v>
      </c>
      <c r="Q20">
        <v>1.87</v>
      </c>
      <c r="R20">
        <f t="shared" si="0"/>
        <v>5.2710227967559808E-3</v>
      </c>
      <c r="S20">
        <f t="shared" si="1"/>
        <v>-1.0999999999999899E-2</v>
      </c>
      <c r="T20">
        <f t="shared" si="1"/>
        <v>-4.2480000000000002</v>
      </c>
      <c r="V20" t="s">
        <v>143</v>
      </c>
      <c r="W20" t="s">
        <v>144</v>
      </c>
      <c r="X20" t="s">
        <v>58</v>
      </c>
      <c r="Y20" t="s">
        <v>162</v>
      </c>
      <c r="Z20">
        <v>127629000</v>
      </c>
      <c r="AA20">
        <v>127445000</v>
      </c>
      <c r="AB20">
        <v>127276000</v>
      </c>
      <c r="AC20">
        <v>127141000</v>
      </c>
      <c r="AD20">
        <v>126994511</v>
      </c>
      <c r="AE20" t="s">
        <v>58</v>
      </c>
      <c r="AF20" t="s">
        <v>105</v>
      </c>
      <c r="AG20">
        <v>37213.837</v>
      </c>
      <c r="AH20">
        <v>39008.360999999997</v>
      </c>
      <c r="AI20">
        <v>39183.466</v>
      </c>
      <c r="AJ20">
        <v>40727.254000000001</v>
      </c>
      <c r="AK20">
        <v>42292.680999999997</v>
      </c>
      <c r="AN20">
        <f t="shared" si="4"/>
        <v>4749564802473</v>
      </c>
      <c r="AO20">
        <f t="shared" si="4"/>
        <v>4971420567645</v>
      </c>
      <c r="AP20">
        <f t="shared" si="4"/>
        <v>4987114818616</v>
      </c>
      <c r="AQ20">
        <f t="shared" si="4"/>
        <v>5178103800814</v>
      </c>
      <c r="AR20">
        <f t="shared" si="4"/>
        <v>5370938342473.9902</v>
      </c>
      <c r="AU20">
        <f t="shared" si="5"/>
        <v>94088878736.990143</v>
      </c>
      <c r="AV20">
        <f t="shared" si="6"/>
        <v>96843272657.724609</v>
      </c>
      <c r="AW20">
        <f t="shared" si="7"/>
        <v>96500671740.219589</v>
      </c>
      <c r="AX20">
        <f t="shared" si="8"/>
        <v>97400132493.31134</v>
      </c>
      <c r="AY20">
        <f t="shared" si="9"/>
        <v>100436547004.26363</v>
      </c>
      <c r="BB20">
        <f t="shared" si="10"/>
        <v>737.20611097000005</v>
      </c>
      <c r="BC20">
        <f t="shared" si="10"/>
        <v>759.88287228000013</v>
      </c>
      <c r="BD20">
        <f t="shared" si="10"/>
        <v>758.20006709999996</v>
      </c>
      <c r="BE20">
        <f t="shared" si="10"/>
        <v>766.07964774000004</v>
      </c>
      <c r="BF20">
        <f t="shared" si="10"/>
        <v>790.87313469999992</v>
      </c>
      <c r="BI20">
        <v>737.20611097000005</v>
      </c>
      <c r="BJ20">
        <v>759.88287228000013</v>
      </c>
      <c r="BK20">
        <v>758.20006709999996</v>
      </c>
      <c r="BL20">
        <v>766.07964774000004</v>
      </c>
      <c r="BM20">
        <v>790.87313469999992</v>
      </c>
      <c r="BP20">
        <v>1.2395325476371624</v>
      </c>
      <c r="BQ20">
        <v>1.2914314647261849</v>
      </c>
      <c r="BR20">
        <v>1.3022742574763004</v>
      </c>
      <c r="BS20">
        <v>1.3292173262114615</v>
      </c>
      <c r="BT20">
        <v>1.3706552039042341</v>
      </c>
    </row>
    <row r="21" spans="1:72" x14ac:dyDescent="0.25">
      <c r="A21" t="s">
        <v>59</v>
      </c>
      <c r="B21" t="s">
        <v>105</v>
      </c>
      <c r="C21">
        <v>10315</v>
      </c>
      <c r="D21">
        <v>0.749</v>
      </c>
      <c r="E21">
        <v>3.0219999999999998</v>
      </c>
      <c r="F21">
        <v>10809</v>
      </c>
      <c r="G21">
        <v>0.75600000000000001</v>
      </c>
      <c r="H21">
        <v>3.1120000000000001</v>
      </c>
      <c r="I21">
        <v>11654</v>
      </c>
      <c r="J21">
        <v>0.78400000000000003</v>
      </c>
      <c r="K21">
        <v>3.1890000000000001</v>
      </c>
      <c r="L21">
        <v>12486</v>
      </c>
      <c r="M21">
        <v>0.79800000000000004</v>
      </c>
      <c r="N21">
        <v>3.173</v>
      </c>
      <c r="O21">
        <v>13095</v>
      </c>
      <c r="P21">
        <v>0.8</v>
      </c>
      <c r="Q21">
        <v>3.04</v>
      </c>
      <c r="R21">
        <f t="shared" si="0"/>
        <v>4.6506300114547539E-2</v>
      </c>
      <c r="S21">
        <f t="shared" si="1"/>
        <v>2.0000000000000018E-3</v>
      </c>
      <c r="T21">
        <f t="shared" si="1"/>
        <v>-0.13300000000000001</v>
      </c>
      <c r="V21" t="s">
        <v>143</v>
      </c>
      <c r="W21" t="s">
        <v>144</v>
      </c>
      <c r="X21" t="s">
        <v>163</v>
      </c>
      <c r="Y21" t="s">
        <v>164</v>
      </c>
      <c r="Z21">
        <v>24854034</v>
      </c>
      <c r="AA21">
        <v>24985976</v>
      </c>
      <c r="AB21">
        <v>25116363</v>
      </c>
      <c r="AC21">
        <v>25243917</v>
      </c>
      <c r="AD21">
        <v>25368620</v>
      </c>
      <c r="AE21" t="s">
        <v>59</v>
      </c>
      <c r="AF21" t="s">
        <v>105</v>
      </c>
      <c r="AG21">
        <v>32097.07</v>
      </c>
      <c r="AH21">
        <v>32615.703000000001</v>
      </c>
      <c r="AI21">
        <v>33587.358</v>
      </c>
      <c r="AJ21">
        <v>35203.697999999997</v>
      </c>
      <c r="AK21">
        <v>36629.654999999999</v>
      </c>
      <c r="AN21">
        <f t="shared" si="4"/>
        <v>797741669080.38</v>
      </c>
      <c r="AO21">
        <f t="shared" si="4"/>
        <v>814935172381.12805</v>
      </c>
      <c r="AP21">
        <f t="shared" si="4"/>
        <v>843592275738.95398</v>
      </c>
      <c r="AQ21">
        <f t="shared" si="4"/>
        <v>888679230405.06592</v>
      </c>
      <c r="AR21">
        <f t="shared" si="4"/>
        <v>929243798426.09998</v>
      </c>
      <c r="AU21">
        <f t="shared" si="5"/>
        <v>5975085101.4120464</v>
      </c>
      <c r="AV21">
        <f t="shared" si="6"/>
        <v>6160909903.2013283</v>
      </c>
      <c r="AW21">
        <f t="shared" si="7"/>
        <v>6613763441.7933989</v>
      </c>
      <c r="AX21">
        <f t="shared" si="8"/>
        <v>7091660258.6324272</v>
      </c>
      <c r="AY21">
        <f t="shared" si="9"/>
        <v>7433950387.4088001</v>
      </c>
      <c r="BB21">
        <f t="shared" si="10"/>
        <v>240.4070543</v>
      </c>
      <c r="BC21">
        <f t="shared" si="10"/>
        <v>246.57471468000003</v>
      </c>
      <c r="BD21">
        <f t="shared" si="10"/>
        <v>263.32488671999999</v>
      </c>
      <c r="BE21">
        <f t="shared" si="10"/>
        <v>280.92551004000001</v>
      </c>
      <c r="BF21">
        <f t="shared" si="10"/>
        <v>293.03724</v>
      </c>
      <c r="BI21">
        <v>240.4070543</v>
      </c>
      <c r="BJ21">
        <v>246.57471468000003</v>
      </c>
      <c r="BK21">
        <v>263.32488671999999</v>
      </c>
      <c r="BL21">
        <v>280.92551004000001</v>
      </c>
      <c r="BM21">
        <v>293.03724</v>
      </c>
      <c r="BP21">
        <v>0.20432000362810895</v>
      </c>
      <c r="BQ21">
        <v>0.20662940305812624</v>
      </c>
      <c r="BR21">
        <v>0.21754097412983137</v>
      </c>
      <c r="BS21">
        <v>0.22835318178537314</v>
      </c>
      <c r="BT21">
        <v>0.2393750070208199</v>
      </c>
    </row>
    <row r="22" spans="1:72" x14ac:dyDescent="0.25">
      <c r="A22" t="s">
        <v>60</v>
      </c>
      <c r="B22" t="s">
        <v>105</v>
      </c>
      <c r="C22">
        <v>0.16699900000000001</v>
      </c>
      <c r="D22">
        <v>0.76300000000000001</v>
      </c>
      <c r="E22">
        <v>2.6869999999999998</v>
      </c>
      <c r="F22">
        <v>0.172704</v>
      </c>
      <c r="G22">
        <v>0.75800000000000001</v>
      </c>
      <c r="H22">
        <v>2.6589999999999998</v>
      </c>
      <c r="I22">
        <v>0.19125</v>
      </c>
      <c r="J22">
        <v>0.80900000000000005</v>
      </c>
      <c r="K22">
        <v>2.8090000000000002</v>
      </c>
      <c r="L22">
        <v>0.19704099999999999</v>
      </c>
      <c r="M22">
        <v>0.80900000000000005</v>
      </c>
      <c r="N22">
        <v>2.7869999999999999</v>
      </c>
      <c r="O22">
        <v>0.21987200000000001</v>
      </c>
      <c r="P22">
        <v>0.879</v>
      </c>
      <c r="Q22">
        <v>2.9049999999999998</v>
      </c>
      <c r="R22">
        <f t="shared" si="0"/>
        <v>0.10383768738174946</v>
      </c>
      <c r="S22">
        <f t="shared" si="1"/>
        <v>6.9999999999999951E-2</v>
      </c>
      <c r="T22">
        <f t="shared" si="1"/>
        <v>0.11799999999999988</v>
      </c>
      <c r="V22" t="s">
        <v>143</v>
      </c>
      <c r="W22" t="s">
        <v>144</v>
      </c>
      <c r="X22" t="s">
        <v>60</v>
      </c>
      <c r="Y22" t="s">
        <v>165</v>
      </c>
      <c r="Z22">
        <v>2034319</v>
      </c>
      <c r="AA22">
        <v>2012647</v>
      </c>
      <c r="AB22">
        <v>1993782</v>
      </c>
      <c r="AC22">
        <v>1977527</v>
      </c>
      <c r="AD22">
        <v>1959537</v>
      </c>
      <c r="AE22" t="s">
        <v>60</v>
      </c>
      <c r="AF22" t="s">
        <v>105</v>
      </c>
      <c r="AG22">
        <v>21259.866999999998</v>
      </c>
      <c r="AH22">
        <v>22674.542000000001</v>
      </c>
      <c r="AI22">
        <v>23802.334999999999</v>
      </c>
      <c r="AJ22">
        <v>24512.716</v>
      </c>
      <c r="AK22">
        <v>25588.909</v>
      </c>
      <c r="AN22">
        <f t="shared" si="4"/>
        <v>43249351375.572998</v>
      </c>
      <c r="AO22">
        <f t="shared" si="4"/>
        <v>45635848932.674004</v>
      </c>
      <c r="AP22">
        <f t="shared" si="4"/>
        <v>47456667080.970001</v>
      </c>
      <c r="AQ22">
        <f t="shared" si="4"/>
        <v>48474557733.332001</v>
      </c>
      <c r="AR22">
        <f t="shared" si="4"/>
        <v>50142413975.132996</v>
      </c>
      <c r="AU22">
        <f t="shared" si="5"/>
        <v>329992550.99562198</v>
      </c>
      <c r="AV22">
        <f t="shared" si="6"/>
        <v>345919734.90966892</v>
      </c>
      <c r="AW22">
        <f t="shared" si="7"/>
        <v>383924436.68504733</v>
      </c>
      <c r="AX22">
        <f t="shared" si="8"/>
        <v>392159172.06265587</v>
      </c>
      <c r="AY22">
        <f t="shared" si="9"/>
        <v>440751818.84141898</v>
      </c>
      <c r="BB22">
        <f t="shared" si="10"/>
        <v>162.21278520999999</v>
      </c>
      <c r="BC22">
        <f t="shared" si="10"/>
        <v>171.87302836000001</v>
      </c>
      <c r="BD22">
        <f t="shared" si="10"/>
        <v>192.56089015000001</v>
      </c>
      <c r="BE22">
        <f t="shared" si="10"/>
        <v>198.30787243999998</v>
      </c>
      <c r="BF22">
        <f t="shared" si="10"/>
        <v>224.92651010999995</v>
      </c>
      <c r="BI22">
        <v>162.21278520999999</v>
      </c>
      <c r="BJ22">
        <v>171.87302836000001</v>
      </c>
      <c r="BK22">
        <v>192.56089015000001</v>
      </c>
      <c r="BL22">
        <v>198.30787243999998</v>
      </c>
      <c r="BM22">
        <v>224.92651010999995</v>
      </c>
      <c r="BP22">
        <v>0.40823071964601798</v>
      </c>
      <c r="BQ22">
        <v>0.41955462536547738</v>
      </c>
      <c r="BR22">
        <v>0.46171460443139389</v>
      </c>
      <c r="BS22">
        <v>0.46891657019958116</v>
      </c>
      <c r="BT22">
        <v>0.52702026606513852</v>
      </c>
    </row>
    <row r="23" spans="1:72" x14ac:dyDescent="0.25">
      <c r="A23" t="s">
        <v>61</v>
      </c>
      <c r="B23" t="s">
        <v>105</v>
      </c>
      <c r="C23">
        <v>3.3258999999999997E-2</v>
      </c>
      <c r="D23">
        <v>7.4999999999999997E-2</v>
      </c>
      <c r="E23">
        <v>0.19600000000000001</v>
      </c>
      <c r="F23">
        <v>3.2759999999999997E-2</v>
      </c>
      <c r="G23">
        <v>7.0000000000000007E-2</v>
      </c>
      <c r="H23">
        <v>0.184</v>
      </c>
      <c r="I23">
        <v>3.4314999999999998E-2</v>
      </c>
      <c r="J23">
        <v>6.9000000000000006E-2</v>
      </c>
      <c r="K23">
        <v>0.183</v>
      </c>
      <c r="L23">
        <v>3.5952999999999999E-2</v>
      </c>
      <c r="M23">
        <v>6.9000000000000006E-2</v>
      </c>
      <c r="N23">
        <v>0.187</v>
      </c>
      <c r="O23">
        <v>3.6885000000000001E-2</v>
      </c>
      <c r="P23">
        <v>6.8000000000000005E-2</v>
      </c>
      <c r="Q23">
        <v>0.184</v>
      </c>
      <c r="R23">
        <f t="shared" si="0"/>
        <v>2.5267724007048995E-2</v>
      </c>
      <c r="S23">
        <f t="shared" si="1"/>
        <v>-1.0000000000000009E-3</v>
      </c>
      <c r="T23">
        <f t="shared" si="1"/>
        <v>-3.0000000000000027E-3</v>
      </c>
      <c r="V23" t="s">
        <v>143</v>
      </c>
      <c r="W23" t="s">
        <v>144</v>
      </c>
      <c r="X23" t="s">
        <v>61</v>
      </c>
      <c r="Y23" t="s">
        <v>166</v>
      </c>
      <c r="Z23">
        <v>530946</v>
      </c>
      <c r="AA23">
        <v>543360</v>
      </c>
      <c r="AB23">
        <v>556319</v>
      </c>
      <c r="AC23">
        <v>569604</v>
      </c>
      <c r="AD23">
        <v>582014</v>
      </c>
      <c r="AE23" t="s">
        <v>61</v>
      </c>
      <c r="AF23" t="s">
        <v>105</v>
      </c>
      <c r="AG23">
        <v>91526.721000000005</v>
      </c>
      <c r="AH23">
        <v>95246.114000000001</v>
      </c>
      <c r="AI23">
        <v>101274.85</v>
      </c>
      <c r="AJ23">
        <v>102553.86</v>
      </c>
      <c r="AK23">
        <v>102019.46</v>
      </c>
      <c r="AN23">
        <f t="shared" si="4"/>
        <v>48595746408.066002</v>
      </c>
      <c r="AO23">
        <f t="shared" si="4"/>
        <v>51752928503.040001</v>
      </c>
      <c r="AP23">
        <f t="shared" si="4"/>
        <v>56341123277.150002</v>
      </c>
      <c r="AQ23">
        <f t="shared" si="4"/>
        <v>58415088871.440002</v>
      </c>
      <c r="AR23">
        <f t="shared" si="4"/>
        <v>59376753992.440002</v>
      </c>
      <c r="AU23">
        <f t="shared" si="5"/>
        <v>36446809.806049503</v>
      </c>
      <c r="AV23">
        <f t="shared" si="6"/>
        <v>36227049.952128008</v>
      </c>
      <c r="AW23">
        <f t="shared" si="7"/>
        <v>38875375.061233506</v>
      </c>
      <c r="AX23">
        <f t="shared" si="8"/>
        <v>40306411.321293607</v>
      </c>
      <c r="AY23">
        <f t="shared" si="9"/>
        <v>40376192.714859203</v>
      </c>
      <c r="BB23">
        <f t="shared" si="10"/>
        <v>68.645040750000007</v>
      </c>
      <c r="BC23">
        <f t="shared" si="10"/>
        <v>66.672279800000013</v>
      </c>
      <c r="BD23">
        <f t="shared" si="10"/>
        <v>69.879646500000007</v>
      </c>
      <c r="BE23">
        <f t="shared" si="10"/>
        <v>70.76216340000002</v>
      </c>
      <c r="BF23">
        <f t="shared" si="10"/>
        <v>69.373232800000011</v>
      </c>
      <c r="BI23">
        <v>68.645040750000007</v>
      </c>
      <c r="BJ23">
        <v>66.672279800000013</v>
      </c>
      <c r="BK23">
        <v>69.879646500000007</v>
      </c>
      <c r="BL23">
        <v>70.76216340000002</v>
      </c>
      <c r="BM23">
        <v>69.373232800000011</v>
      </c>
      <c r="BP23">
        <v>5.1397408124339149E-2</v>
      </c>
      <c r="BQ23">
        <v>4.9918199210633112E-2</v>
      </c>
      <c r="BR23">
        <v>5.3060075818629468E-2</v>
      </c>
      <c r="BS23">
        <v>5.39295027123231E-2</v>
      </c>
      <c r="BT23">
        <v>5.4022869393458947E-2</v>
      </c>
    </row>
    <row r="24" spans="1:72" x14ac:dyDescent="0.25">
      <c r="A24" t="s">
        <v>62</v>
      </c>
      <c r="B24" t="s">
        <v>105</v>
      </c>
      <c r="C24">
        <v>31.543724999999998</v>
      </c>
      <c r="D24">
        <v>0.20200000000000001</v>
      </c>
      <c r="E24">
        <v>1.5409999999999999</v>
      </c>
      <c r="F24">
        <v>31.338170000000002</v>
      </c>
      <c r="G24">
        <v>0.19500000000000001</v>
      </c>
      <c r="H24">
        <v>1.417</v>
      </c>
      <c r="I24">
        <v>37.751291999999999</v>
      </c>
      <c r="J24">
        <v>0.219</v>
      </c>
      <c r="K24">
        <v>1.5389999999999999</v>
      </c>
      <c r="L24">
        <v>37.960918999999997</v>
      </c>
      <c r="M24">
        <v>0.20899999999999999</v>
      </c>
      <c r="N24">
        <v>1.2849999999999999</v>
      </c>
      <c r="O24">
        <f>L24</f>
        <v>37.960918999999997</v>
      </c>
      <c r="P24">
        <f>M24</f>
        <v>0.20899999999999999</v>
      </c>
      <c r="Q24">
        <f>N24</f>
        <v>1.2849999999999999</v>
      </c>
      <c r="R24">
        <f t="shared" si="0"/>
        <v>0</v>
      </c>
      <c r="S24">
        <f t="shared" si="1"/>
        <v>0</v>
      </c>
      <c r="T24">
        <f t="shared" si="1"/>
        <v>0</v>
      </c>
      <c r="V24" t="s">
        <v>143</v>
      </c>
      <c r="W24" t="s">
        <v>144</v>
      </c>
      <c r="X24" t="s">
        <v>62</v>
      </c>
      <c r="Y24" t="s">
        <v>167</v>
      </c>
      <c r="Z24">
        <v>120828307</v>
      </c>
      <c r="AA24">
        <v>122535969</v>
      </c>
      <c r="AB24">
        <v>124221600</v>
      </c>
      <c r="AC24">
        <v>125890949</v>
      </c>
      <c r="AD24">
        <v>127540423</v>
      </c>
      <c r="AE24" t="s">
        <v>62</v>
      </c>
      <c r="AF24" t="s">
        <v>105</v>
      </c>
      <c r="AG24">
        <v>17195.206999999999</v>
      </c>
      <c r="AH24">
        <v>17437.314999999999</v>
      </c>
      <c r="AI24">
        <v>18140.315999999999</v>
      </c>
      <c r="AJ24">
        <v>17935.412</v>
      </c>
      <c r="AK24">
        <v>18535.167000000001</v>
      </c>
      <c r="AN24">
        <f t="shared" si="4"/>
        <v>2077667750324.5488</v>
      </c>
      <c r="AO24">
        <f t="shared" si="4"/>
        <v>2136698290283.2349</v>
      </c>
      <c r="AP24">
        <f t="shared" si="4"/>
        <v>2253419078025.6001</v>
      </c>
      <c r="AQ24">
        <f t="shared" si="4"/>
        <v>2257906037385.9878</v>
      </c>
      <c r="AR24">
        <f t="shared" si="4"/>
        <v>2363983039555.6411</v>
      </c>
      <c r="AU24">
        <f t="shared" si="5"/>
        <v>4196888855.6555886</v>
      </c>
      <c r="AV24">
        <f t="shared" si="6"/>
        <v>4166561666.0523081</v>
      </c>
      <c r="AW24">
        <f t="shared" si="7"/>
        <v>4934987780.8760643</v>
      </c>
      <c r="AX24">
        <f t="shared" si="8"/>
        <v>4719023618.136714</v>
      </c>
      <c r="AY24">
        <f t="shared" si="9"/>
        <v>4940724552.6712894</v>
      </c>
      <c r="BB24">
        <f t="shared" si="10"/>
        <v>34.734318139999999</v>
      </c>
      <c r="BC24">
        <f t="shared" si="10"/>
        <v>34.002764249999998</v>
      </c>
      <c r="BD24">
        <f t="shared" si="10"/>
        <v>39.727292040000002</v>
      </c>
      <c r="BE24">
        <f t="shared" si="10"/>
        <v>37.485011079999992</v>
      </c>
      <c r="BF24">
        <f t="shared" si="10"/>
        <v>38.73849903</v>
      </c>
      <c r="BI24">
        <v>34.734318139999999</v>
      </c>
      <c r="BJ24">
        <v>34.002764249999998</v>
      </c>
      <c r="BK24">
        <v>39.727292040000002</v>
      </c>
      <c r="BL24">
        <v>37.485011079999992</v>
      </c>
      <c r="BM24">
        <v>38.73849903</v>
      </c>
      <c r="BP24">
        <v>0.17654494549296829</v>
      </c>
      <c r="BQ24">
        <v>0.16869571123986815</v>
      </c>
      <c r="BR24">
        <v>0.19384255710203194</v>
      </c>
      <c r="BS24">
        <v>0.17977007115226865</v>
      </c>
      <c r="BT24">
        <v>0.18821571499745496</v>
      </c>
    </row>
    <row r="25" spans="1:72" x14ac:dyDescent="0.25">
      <c r="A25" t="s">
        <v>63</v>
      </c>
      <c r="B25" t="s">
        <v>105</v>
      </c>
      <c r="C25">
        <v>4.5490000000000004</v>
      </c>
      <c r="D25">
        <v>0.70499999999999996</v>
      </c>
      <c r="E25">
        <v>1.958</v>
      </c>
      <c r="F25">
        <v>5.2489999999999997</v>
      </c>
      <c r="G25">
        <v>0.80400000000000005</v>
      </c>
      <c r="H25">
        <v>2.2010000000000001</v>
      </c>
      <c r="I25">
        <v>6.516</v>
      </c>
      <c r="J25">
        <v>0.98299999999999998</v>
      </c>
      <c r="K25">
        <v>2.6190000000000002</v>
      </c>
      <c r="L25">
        <v>6.3819999999999997</v>
      </c>
      <c r="M25">
        <v>0.93400000000000005</v>
      </c>
      <c r="N25">
        <v>2.4990000000000001</v>
      </c>
      <c r="O25">
        <v>6.6050000000000004</v>
      </c>
      <c r="P25">
        <v>0.94</v>
      </c>
      <c r="Q25">
        <v>2.42</v>
      </c>
      <c r="R25">
        <f t="shared" si="0"/>
        <v>3.3762301286903974E-2</v>
      </c>
      <c r="S25">
        <f t="shared" si="1"/>
        <v>5.9999999999998943E-3</v>
      </c>
      <c r="T25">
        <f t="shared" si="1"/>
        <v>-7.9000000000000181E-2</v>
      </c>
      <c r="V25" t="s">
        <v>143</v>
      </c>
      <c r="W25" t="s">
        <v>144</v>
      </c>
      <c r="X25" t="s">
        <v>63</v>
      </c>
      <c r="Y25" t="s">
        <v>168</v>
      </c>
      <c r="Z25">
        <v>16754962</v>
      </c>
      <c r="AA25">
        <v>16804432</v>
      </c>
      <c r="AB25">
        <v>16865008</v>
      </c>
      <c r="AC25">
        <v>16939923</v>
      </c>
      <c r="AD25">
        <v>17030314</v>
      </c>
      <c r="AE25" t="s">
        <v>63</v>
      </c>
      <c r="AF25" t="s">
        <v>105</v>
      </c>
      <c r="AG25">
        <v>47280.434000000001</v>
      </c>
      <c r="AH25">
        <v>49254.510999999999</v>
      </c>
      <c r="AI25">
        <v>49239.07</v>
      </c>
      <c r="AJ25">
        <v>50028.777999999998</v>
      </c>
      <c r="AK25">
        <v>50961.235999999997</v>
      </c>
      <c r="AN25">
        <f t="shared" si="4"/>
        <v>792181875013.50806</v>
      </c>
      <c r="AO25">
        <f t="shared" si="4"/>
        <v>827694080792.75195</v>
      </c>
      <c r="AP25">
        <f t="shared" si="4"/>
        <v>830417309462.55994</v>
      </c>
      <c r="AQ25">
        <f t="shared" si="4"/>
        <v>847483647104.09399</v>
      </c>
      <c r="AR25">
        <f t="shared" si="4"/>
        <v>867885850908.104</v>
      </c>
      <c r="AU25">
        <f t="shared" si="5"/>
        <v>5584882218.845232</v>
      </c>
      <c r="AV25">
        <f t="shared" si="6"/>
        <v>6654660409.5737257</v>
      </c>
      <c r="AW25">
        <f t="shared" si="7"/>
        <v>8163002152.016964</v>
      </c>
      <c r="AX25">
        <f t="shared" si="8"/>
        <v>7915497263.952239</v>
      </c>
      <c r="AY25">
        <f t="shared" si="9"/>
        <v>8158126998.5361767</v>
      </c>
      <c r="BB25">
        <f t="shared" si="10"/>
        <v>333.32705970000006</v>
      </c>
      <c r="BC25">
        <f t="shared" si="10"/>
        <v>396.00626843999999</v>
      </c>
      <c r="BD25">
        <f t="shared" si="10"/>
        <v>484.02005809999997</v>
      </c>
      <c r="BE25">
        <f t="shared" si="10"/>
        <v>467.26878652000005</v>
      </c>
      <c r="BF25">
        <f t="shared" si="10"/>
        <v>479.03561839999992</v>
      </c>
      <c r="BI25">
        <v>333.32705970000006</v>
      </c>
      <c r="BJ25">
        <v>396.00626843999999</v>
      </c>
      <c r="BK25">
        <v>484.02005809999997</v>
      </c>
      <c r="BL25">
        <v>467.26878652000005</v>
      </c>
      <c r="BM25">
        <v>479.03561839999992</v>
      </c>
      <c r="BP25">
        <v>0.4430630928992032</v>
      </c>
      <c r="BQ25">
        <v>0.53337760366185871</v>
      </c>
      <c r="BR25">
        <v>0.66448448989642683</v>
      </c>
      <c r="BS25">
        <v>0.65265466397423699</v>
      </c>
      <c r="BT25">
        <v>0.67266015732664974</v>
      </c>
    </row>
    <row r="26" spans="1:72" x14ac:dyDescent="0.25">
      <c r="A26" t="s">
        <v>64</v>
      </c>
      <c r="B26" t="s">
        <v>105</v>
      </c>
      <c r="C26">
        <v>4.3019999999999996</v>
      </c>
      <c r="D26">
        <v>1.9670000000000001</v>
      </c>
      <c r="E26">
        <v>6.1349999999999998</v>
      </c>
      <c r="F26">
        <v>4.492</v>
      </c>
      <c r="G26">
        <v>1.901</v>
      </c>
      <c r="H26">
        <v>6.109</v>
      </c>
      <c r="I26">
        <v>4.6929999999999996</v>
      </c>
      <c r="J26">
        <v>1.9490000000000001</v>
      </c>
      <c r="K26">
        <v>6.02</v>
      </c>
      <c r="L26">
        <v>4.9859999999999998</v>
      </c>
      <c r="M26">
        <v>1.99</v>
      </c>
      <c r="N26">
        <v>6.0209999999999999</v>
      </c>
      <c r="O26">
        <v>5.1959999999999997</v>
      </c>
      <c r="P26">
        <v>1.929</v>
      </c>
      <c r="Q26">
        <v>6.0140000000000002</v>
      </c>
      <c r="R26">
        <f t="shared" si="0"/>
        <v>4.0415704387990754E-2</v>
      </c>
      <c r="S26">
        <f t="shared" si="1"/>
        <v>-6.0999999999999943E-2</v>
      </c>
      <c r="T26">
        <f t="shared" si="1"/>
        <v>-6.9999999999996732E-3</v>
      </c>
      <c r="V26" t="s">
        <v>143</v>
      </c>
      <c r="W26" t="s">
        <v>144</v>
      </c>
      <c r="X26" t="s">
        <v>64</v>
      </c>
      <c r="Y26" t="s">
        <v>169</v>
      </c>
      <c r="Z26">
        <v>4408100</v>
      </c>
      <c r="AA26">
        <v>4442100</v>
      </c>
      <c r="AB26">
        <v>4509700</v>
      </c>
      <c r="AC26">
        <v>4595700</v>
      </c>
      <c r="AD26">
        <v>4693200</v>
      </c>
      <c r="AE26" t="s">
        <v>64</v>
      </c>
      <c r="AF26" t="s">
        <v>105</v>
      </c>
      <c r="AG26">
        <v>32912.105000000003</v>
      </c>
      <c r="AH26">
        <v>36074.207999999999</v>
      </c>
      <c r="AI26">
        <v>37083.277000000002</v>
      </c>
      <c r="AJ26">
        <v>37641.396000000001</v>
      </c>
      <c r="AK26">
        <v>39241.025999999998</v>
      </c>
      <c r="AN26">
        <f t="shared" si="4"/>
        <v>145079850050.5</v>
      </c>
      <c r="AO26">
        <f t="shared" si="4"/>
        <v>160245239356.79999</v>
      </c>
      <c r="AP26">
        <f t="shared" si="4"/>
        <v>167234454286.89999</v>
      </c>
      <c r="AQ26">
        <f t="shared" si="4"/>
        <v>172988563597.20001</v>
      </c>
      <c r="AR26">
        <f t="shared" si="4"/>
        <v>184165983223.19998</v>
      </c>
      <c r="AU26">
        <f t="shared" si="5"/>
        <v>2853720650.4933348</v>
      </c>
      <c r="AV26">
        <f t="shared" si="6"/>
        <v>3046262000.1727676</v>
      </c>
      <c r="AW26">
        <f t="shared" si="7"/>
        <v>3259399514.051681</v>
      </c>
      <c r="AX26">
        <f t="shared" si="8"/>
        <v>3442472415.5842805</v>
      </c>
      <c r="AY26">
        <f t="shared" si="9"/>
        <v>3552561816.3755279</v>
      </c>
      <c r="BB26">
        <f t="shared" si="10"/>
        <v>647.38110534999998</v>
      </c>
      <c r="BC26">
        <f t="shared" si="10"/>
        <v>685.77069407999988</v>
      </c>
      <c r="BD26">
        <f t="shared" si="10"/>
        <v>722.75306873</v>
      </c>
      <c r="BE26">
        <f t="shared" si="10"/>
        <v>749.06378040000016</v>
      </c>
      <c r="BF26">
        <f t="shared" si="10"/>
        <v>756.95939153999996</v>
      </c>
      <c r="BI26">
        <v>647.38110534999998</v>
      </c>
      <c r="BJ26">
        <v>685.77069407999988</v>
      </c>
      <c r="BK26">
        <v>722.75306873</v>
      </c>
      <c r="BL26">
        <v>749.06378040000016</v>
      </c>
      <c r="BM26">
        <v>756.95939153999996</v>
      </c>
      <c r="BP26">
        <v>1.7962969266071216</v>
      </c>
      <c r="BQ26">
        <v>1.8934518551066339</v>
      </c>
      <c r="BR26">
        <v>1.9914294044496614</v>
      </c>
      <c r="BS26">
        <v>2.0461837057611034</v>
      </c>
      <c r="BT26">
        <v>2.1116201452969072</v>
      </c>
    </row>
    <row r="27" spans="1:72" x14ac:dyDescent="0.25">
      <c r="A27" t="s">
        <v>65</v>
      </c>
      <c r="B27" t="s">
        <v>105</v>
      </c>
      <c r="C27">
        <v>9.8030000000000008</v>
      </c>
      <c r="D27">
        <v>0.33100000000000002</v>
      </c>
      <c r="E27">
        <v>0.79700000000000004</v>
      </c>
      <c r="F27">
        <v>10.579000000000001</v>
      </c>
      <c r="G27">
        <v>0.34399999999999997</v>
      </c>
      <c r="H27">
        <v>0.86299999999999999</v>
      </c>
      <c r="I27">
        <v>11.162000000000001</v>
      </c>
      <c r="J27">
        <v>0.35499999999999998</v>
      </c>
      <c r="K27">
        <v>0.91400000000000003</v>
      </c>
      <c r="L27">
        <v>12.728</v>
      </c>
      <c r="M27">
        <v>0.40799999999999997</v>
      </c>
      <c r="N27">
        <v>1.0660000000000001</v>
      </c>
      <c r="O27">
        <v>13.686</v>
      </c>
      <c r="P27">
        <v>0.44</v>
      </c>
      <c r="Q27">
        <v>1.1579999999999999</v>
      </c>
      <c r="R27">
        <f t="shared" si="0"/>
        <v>6.9998538652637748E-2</v>
      </c>
      <c r="S27">
        <f t="shared" si="1"/>
        <v>3.2000000000000028E-2</v>
      </c>
      <c r="T27">
        <f t="shared" si="1"/>
        <v>9.199999999999986E-2</v>
      </c>
      <c r="V27" t="s">
        <v>143</v>
      </c>
      <c r="W27" t="s">
        <v>144</v>
      </c>
      <c r="X27" t="s">
        <v>65</v>
      </c>
      <c r="Y27" t="s">
        <v>170</v>
      </c>
      <c r="Z27">
        <v>5018573</v>
      </c>
      <c r="AA27">
        <v>5079623</v>
      </c>
      <c r="AB27">
        <v>5137232</v>
      </c>
      <c r="AC27">
        <v>5190239</v>
      </c>
      <c r="AD27">
        <v>5234519</v>
      </c>
      <c r="AE27" t="s">
        <v>65</v>
      </c>
      <c r="AF27" t="s">
        <v>105</v>
      </c>
      <c r="AG27">
        <v>65441.925000000003</v>
      </c>
      <c r="AH27">
        <v>67051.142999999996</v>
      </c>
      <c r="AI27">
        <v>66018.423999999999</v>
      </c>
      <c r="AJ27">
        <v>61713.188999999998</v>
      </c>
      <c r="AK27">
        <v>58834.461000000003</v>
      </c>
      <c r="AN27">
        <f t="shared" si="4"/>
        <v>328425077873.02502</v>
      </c>
      <c r="AO27">
        <f t="shared" si="4"/>
        <v>340594528159.08899</v>
      </c>
      <c r="AP27">
        <f t="shared" si="4"/>
        <v>339151960362.36798</v>
      </c>
      <c r="AQ27">
        <f t="shared" si="4"/>
        <v>320306200362.17102</v>
      </c>
      <c r="AR27">
        <f t="shared" si="4"/>
        <v>307970103959.25903</v>
      </c>
      <c r="AU27">
        <f t="shared" si="5"/>
        <v>1087087007.7597129</v>
      </c>
      <c r="AV27">
        <f t="shared" si="6"/>
        <v>1171645176.8672662</v>
      </c>
      <c r="AW27">
        <f t="shared" si="7"/>
        <v>1203989459.2864063</v>
      </c>
      <c r="AX27">
        <f t="shared" si="8"/>
        <v>1306849297.4776576</v>
      </c>
      <c r="AY27">
        <f t="shared" si="9"/>
        <v>1355068457.4207399</v>
      </c>
      <c r="BB27">
        <f t="shared" si="10"/>
        <v>216.61277175000004</v>
      </c>
      <c r="BC27">
        <f t="shared" si="10"/>
        <v>230.65593192</v>
      </c>
      <c r="BD27">
        <f t="shared" si="10"/>
        <v>234.36540519999997</v>
      </c>
      <c r="BE27">
        <f t="shared" si="10"/>
        <v>251.78981111999997</v>
      </c>
      <c r="BF27">
        <f t="shared" si="10"/>
        <v>258.87162840000008</v>
      </c>
      <c r="BI27">
        <v>216.61277175000004</v>
      </c>
      <c r="BJ27">
        <v>230.65593192</v>
      </c>
      <c r="BK27">
        <v>234.36540519999997</v>
      </c>
      <c r="BL27">
        <v>251.78981111999997</v>
      </c>
      <c r="BM27">
        <v>258.87162840000008</v>
      </c>
      <c r="BP27">
        <v>0.22121894048706672</v>
      </c>
      <c r="BQ27">
        <v>0.23454580127450905</v>
      </c>
      <c r="BR27">
        <v>0.23658452421818199</v>
      </c>
      <c r="BS27">
        <v>0.25359061449868886</v>
      </c>
      <c r="BT27">
        <v>0.26294741365233104</v>
      </c>
    </row>
    <row r="28" spans="1:72" x14ac:dyDescent="0.25">
      <c r="A28" t="s">
        <v>66</v>
      </c>
      <c r="B28" t="s">
        <v>105</v>
      </c>
      <c r="C28">
        <v>19.468</v>
      </c>
      <c r="D28">
        <v>1.1950000000000001</v>
      </c>
      <c r="E28">
        <v>3.7250000000000001</v>
      </c>
      <c r="F28">
        <v>20.747</v>
      </c>
      <c r="G28">
        <v>1.252</v>
      </c>
      <c r="H28">
        <v>3.92</v>
      </c>
      <c r="I28">
        <v>21.422999999999998</v>
      </c>
      <c r="J28">
        <v>1.246</v>
      </c>
      <c r="K28">
        <v>3.895</v>
      </c>
      <c r="L28">
        <v>22.206</v>
      </c>
      <c r="M28">
        <v>1.234</v>
      </c>
      <c r="N28">
        <v>3.8039999999999998</v>
      </c>
      <c r="O28">
        <v>22.722999999999999</v>
      </c>
      <c r="P28">
        <v>1.2270000000000001</v>
      </c>
      <c r="Q28">
        <v>3.657</v>
      </c>
      <c r="R28">
        <f t="shared" si="0"/>
        <v>2.275227742815647E-2</v>
      </c>
      <c r="S28">
        <f t="shared" si="1"/>
        <v>-6.9999999999998952E-3</v>
      </c>
      <c r="T28">
        <f t="shared" si="1"/>
        <v>-0.1469999999999998</v>
      </c>
      <c r="V28" t="s">
        <v>143</v>
      </c>
      <c r="W28" t="s">
        <v>144</v>
      </c>
      <c r="X28" t="s">
        <v>66</v>
      </c>
      <c r="Y28" t="s">
        <v>171</v>
      </c>
      <c r="Z28">
        <v>38063164</v>
      </c>
      <c r="AA28">
        <v>38040196</v>
      </c>
      <c r="AB28">
        <v>38011735</v>
      </c>
      <c r="AC28">
        <v>37986412</v>
      </c>
      <c r="AD28">
        <v>37970087</v>
      </c>
      <c r="AE28" t="s">
        <v>66</v>
      </c>
      <c r="AF28" t="s">
        <v>105</v>
      </c>
      <c r="AG28">
        <v>23542.003000000001</v>
      </c>
      <c r="AH28">
        <v>24422.763999999999</v>
      </c>
      <c r="AI28">
        <v>25288.231</v>
      </c>
      <c r="AJ28">
        <v>26270.684000000001</v>
      </c>
      <c r="AK28">
        <v>27055.191999999999</v>
      </c>
      <c r="AN28">
        <f t="shared" si="4"/>
        <v>896083121077.49207</v>
      </c>
      <c r="AO28">
        <f t="shared" si="4"/>
        <v>929046729421.74402</v>
      </c>
      <c r="AP28">
        <f t="shared" si="4"/>
        <v>961249535390.78503</v>
      </c>
      <c r="AQ28">
        <f t="shared" si="4"/>
        <v>997929025945.80798</v>
      </c>
      <c r="AR28">
        <f t="shared" si="4"/>
        <v>1027287994041.704</v>
      </c>
      <c r="AU28">
        <f t="shared" si="5"/>
        <v>10708193296.87603</v>
      </c>
      <c r="AV28">
        <f t="shared" si="6"/>
        <v>11631665052.360235</v>
      </c>
      <c r="AW28">
        <f t="shared" si="7"/>
        <v>11977169210.969183</v>
      </c>
      <c r="AX28">
        <f t="shared" si="8"/>
        <v>12314444180.17127</v>
      </c>
      <c r="AY28">
        <f t="shared" si="9"/>
        <v>12604823686.891708</v>
      </c>
      <c r="BB28">
        <f t="shared" si="10"/>
        <v>281.32693585000004</v>
      </c>
      <c r="BC28">
        <f t="shared" si="10"/>
        <v>305.77300528000001</v>
      </c>
      <c r="BD28">
        <f t="shared" si="10"/>
        <v>315.09135826000005</v>
      </c>
      <c r="BE28">
        <f t="shared" si="10"/>
        <v>324.18024056000002</v>
      </c>
      <c r="BF28">
        <f t="shared" si="10"/>
        <v>331.96720584000002</v>
      </c>
      <c r="BI28">
        <v>281.32693585000004</v>
      </c>
      <c r="BJ28">
        <v>305.77300528000001</v>
      </c>
      <c r="BK28">
        <v>315.09135826000005</v>
      </c>
      <c r="BL28">
        <v>324.18024056000002</v>
      </c>
      <c r="BM28">
        <v>331.96720584000002</v>
      </c>
      <c r="BP28">
        <v>1.5039021055552027</v>
      </c>
      <c r="BQ28">
        <v>1.5822132249771963</v>
      </c>
      <c r="BR28">
        <v>1.5845545119856559</v>
      </c>
      <c r="BS28">
        <v>1.5761512075691413</v>
      </c>
      <c r="BT28">
        <v>1.6133174818625202</v>
      </c>
    </row>
    <row r="29" spans="1:72" x14ac:dyDescent="0.25">
      <c r="A29" t="s">
        <v>67</v>
      </c>
      <c r="B29" t="s">
        <v>105</v>
      </c>
      <c r="C29">
        <v>1.139956</v>
      </c>
      <c r="D29">
        <v>0.67700000000000005</v>
      </c>
      <c r="E29">
        <v>2.13</v>
      </c>
      <c r="F29">
        <v>1.336876</v>
      </c>
      <c r="G29">
        <v>0.78500000000000003</v>
      </c>
      <c r="H29">
        <v>2.3039999999999998</v>
      </c>
      <c r="I29">
        <v>1.444674</v>
      </c>
      <c r="J29">
        <v>0.83499999999999996</v>
      </c>
      <c r="K29">
        <v>2.4369999999999998</v>
      </c>
      <c r="L29">
        <v>1.514249</v>
      </c>
      <c r="M29">
        <v>0.84399999999999997</v>
      </c>
      <c r="N29">
        <v>2.4409999999999998</v>
      </c>
      <c r="O29">
        <v>1.501871</v>
      </c>
      <c r="P29">
        <v>0.81200000000000006</v>
      </c>
      <c r="Q29">
        <v>2.3620000000000001</v>
      </c>
      <c r="R29">
        <f t="shared" si="0"/>
        <v>-8.2417198281343734E-3</v>
      </c>
      <c r="S29">
        <f t="shared" si="1"/>
        <v>-3.1999999999999917E-2</v>
      </c>
      <c r="T29">
        <f t="shared" si="1"/>
        <v>-7.8999999999999737E-2</v>
      </c>
      <c r="V29" t="s">
        <v>143</v>
      </c>
      <c r="W29" t="s">
        <v>144</v>
      </c>
      <c r="X29" t="s">
        <v>67</v>
      </c>
      <c r="Y29" t="s">
        <v>172</v>
      </c>
      <c r="Z29">
        <v>10514844</v>
      </c>
      <c r="AA29">
        <v>10457295</v>
      </c>
      <c r="AB29">
        <v>10401062</v>
      </c>
      <c r="AC29">
        <v>10358076</v>
      </c>
      <c r="AD29">
        <v>10325452</v>
      </c>
      <c r="AE29" t="s">
        <v>67</v>
      </c>
      <c r="AF29" t="s">
        <v>105</v>
      </c>
      <c r="AG29">
        <v>26454.226999999999</v>
      </c>
      <c r="AH29">
        <v>27899.475999999999</v>
      </c>
      <c r="AI29">
        <v>28746.526000000002</v>
      </c>
      <c r="AJ29">
        <v>29532.328000000001</v>
      </c>
      <c r="AK29">
        <v>30658.466</v>
      </c>
      <c r="AN29">
        <f t="shared" si="4"/>
        <v>278162070045.58801</v>
      </c>
      <c r="AO29">
        <f t="shared" si="4"/>
        <v>291753050877.41998</v>
      </c>
      <c r="AP29">
        <f t="shared" si="4"/>
        <v>298994399210.612</v>
      </c>
      <c r="AQ29">
        <f t="shared" si="4"/>
        <v>305898097880.92804</v>
      </c>
      <c r="AR29">
        <f t="shared" si="4"/>
        <v>316562519076.63202</v>
      </c>
      <c r="AU29">
        <f t="shared" si="5"/>
        <v>1883157214.208631</v>
      </c>
      <c r="AV29">
        <f t="shared" si="6"/>
        <v>2290261449.3877473</v>
      </c>
      <c r="AW29">
        <f t="shared" si="7"/>
        <v>2496603233.4086103</v>
      </c>
      <c r="AX29">
        <f t="shared" si="8"/>
        <v>2581779946.1150327</v>
      </c>
      <c r="AY29">
        <f t="shared" si="9"/>
        <v>2570487654.9022522</v>
      </c>
      <c r="BB29">
        <f t="shared" si="10"/>
        <v>179.09511679000002</v>
      </c>
      <c r="BC29">
        <f t="shared" si="10"/>
        <v>219.01088660000002</v>
      </c>
      <c r="BD29">
        <f t="shared" si="10"/>
        <v>240.03349210000002</v>
      </c>
      <c r="BE29">
        <f t="shared" si="10"/>
        <v>249.25284832000003</v>
      </c>
      <c r="BF29">
        <f t="shared" si="10"/>
        <v>248.94674392000005</v>
      </c>
      <c r="BI29">
        <v>179.09511679000002</v>
      </c>
      <c r="BJ29">
        <v>219.01088660000002</v>
      </c>
      <c r="BK29">
        <v>240.03349210000002</v>
      </c>
      <c r="BL29">
        <v>249.25284832000003</v>
      </c>
      <c r="BM29">
        <v>248.94674392000005</v>
      </c>
      <c r="BP29">
        <v>0.3373100728513917</v>
      </c>
      <c r="BQ29">
        <v>0.42375962499072667</v>
      </c>
      <c r="BR29">
        <v>0.47838997569787717</v>
      </c>
      <c r="BS29">
        <v>0.51043240003565438</v>
      </c>
      <c r="BT29">
        <v>0.50819985062170658</v>
      </c>
    </row>
    <row r="30" spans="1:72" x14ac:dyDescent="0.25">
      <c r="A30" t="s">
        <v>68</v>
      </c>
      <c r="B30" t="s">
        <v>105</v>
      </c>
      <c r="C30">
        <v>0.31588100000000002</v>
      </c>
      <c r="D30">
        <v>0.434</v>
      </c>
      <c r="E30">
        <v>1.5329999999999999</v>
      </c>
      <c r="F30">
        <v>0.32723099999999999</v>
      </c>
      <c r="G30">
        <v>0.441</v>
      </c>
      <c r="H30">
        <v>1.4590000000000001</v>
      </c>
      <c r="I30">
        <v>0.33065099999999997</v>
      </c>
      <c r="J30">
        <v>0.435</v>
      </c>
      <c r="K30">
        <v>1.3959999999999999</v>
      </c>
      <c r="L30">
        <v>0.33515200000000001</v>
      </c>
      <c r="M30">
        <v>0.42599999999999999</v>
      </c>
      <c r="N30">
        <v>1.3180000000000001</v>
      </c>
      <c r="O30">
        <v>0.34790500000000002</v>
      </c>
      <c r="P30">
        <v>0.43</v>
      </c>
      <c r="Q30">
        <v>1.3129999999999999</v>
      </c>
      <c r="R30">
        <f t="shared" si="0"/>
        <v>3.665655854328053E-2</v>
      </c>
      <c r="S30">
        <f t="shared" si="1"/>
        <v>4.0000000000000036E-3</v>
      </c>
      <c r="T30">
        <f t="shared" si="1"/>
        <v>-5.0000000000001155E-3</v>
      </c>
      <c r="V30" t="s">
        <v>143</v>
      </c>
      <c r="W30" t="s">
        <v>144</v>
      </c>
      <c r="X30" t="s">
        <v>68</v>
      </c>
      <c r="Y30" t="s">
        <v>173</v>
      </c>
      <c r="Z30">
        <v>5407579</v>
      </c>
      <c r="AA30">
        <v>5413393</v>
      </c>
      <c r="AB30">
        <v>5418649</v>
      </c>
      <c r="AC30">
        <v>5423801</v>
      </c>
      <c r="AD30">
        <v>5430798</v>
      </c>
      <c r="AE30" t="s">
        <v>68</v>
      </c>
      <c r="AF30" t="s">
        <v>105</v>
      </c>
      <c r="AG30">
        <v>26654.008999999998</v>
      </c>
      <c r="AH30">
        <v>27899.620999999999</v>
      </c>
      <c r="AI30">
        <v>28928.175999999999</v>
      </c>
      <c r="AJ30">
        <v>29529.977999999999</v>
      </c>
      <c r="AK30">
        <v>30460.32</v>
      </c>
      <c r="AN30">
        <f t="shared" si="4"/>
        <v>144133659334.211</v>
      </c>
      <c r="AO30">
        <f t="shared" si="4"/>
        <v>151031613024.05301</v>
      </c>
      <c r="AP30">
        <f t="shared" si="4"/>
        <v>156751631954.224</v>
      </c>
      <c r="AQ30">
        <f t="shared" si="4"/>
        <v>160164724206.37799</v>
      </c>
      <c r="AR30">
        <f t="shared" si="4"/>
        <v>165423844935.35999</v>
      </c>
      <c r="AU30">
        <f t="shared" si="5"/>
        <v>625540081.51047575</v>
      </c>
      <c r="AV30">
        <f t="shared" si="6"/>
        <v>666049413.43607378</v>
      </c>
      <c r="AW30">
        <f t="shared" si="7"/>
        <v>681869599.0008744</v>
      </c>
      <c r="AX30">
        <f t="shared" si="8"/>
        <v>682301725.11917019</v>
      </c>
      <c r="AY30">
        <f t="shared" si="9"/>
        <v>711322533.22204792</v>
      </c>
      <c r="BB30">
        <f t="shared" si="10"/>
        <v>115.67839906</v>
      </c>
      <c r="BC30">
        <f t="shared" si="10"/>
        <v>123.03732861</v>
      </c>
      <c r="BD30">
        <f t="shared" si="10"/>
        <v>125.8375656</v>
      </c>
      <c r="BE30">
        <f t="shared" si="10"/>
        <v>125.79770627999999</v>
      </c>
      <c r="BF30">
        <f t="shared" si="10"/>
        <v>130.97937599999997</v>
      </c>
      <c r="BI30">
        <v>115.67839906</v>
      </c>
      <c r="BJ30">
        <v>123.03732861</v>
      </c>
      <c r="BK30">
        <v>125.8375656</v>
      </c>
      <c r="BL30">
        <v>125.79770627999999</v>
      </c>
      <c r="BM30">
        <v>130.97937599999997</v>
      </c>
      <c r="BP30">
        <v>0.32749520690372369</v>
      </c>
      <c r="BQ30">
        <v>0.34872204073010721</v>
      </c>
      <c r="BR30">
        <v>0.35831262846874556</v>
      </c>
      <c r="BS30">
        <v>0.36031067520197424</v>
      </c>
      <c r="BT30">
        <v>0.37563601672976898</v>
      </c>
    </row>
    <row r="31" spans="1:72" x14ac:dyDescent="0.25">
      <c r="A31" t="s">
        <v>69</v>
      </c>
      <c r="B31" t="s">
        <v>105</v>
      </c>
      <c r="C31">
        <v>0.188308</v>
      </c>
      <c r="D31">
        <v>0.52300000000000002</v>
      </c>
      <c r="E31">
        <v>1.419</v>
      </c>
      <c r="F31">
        <v>0.19912199999999999</v>
      </c>
      <c r="G31">
        <v>0.55400000000000005</v>
      </c>
      <c r="H31">
        <v>1.5089999999999999</v>
      </c>
      <c r="I31">
        <v>0.192942</v>
      </c>
      <c r="J31">
        <v>0.51700000000000002</v>
      </c>
      <c r="K31">
        <v>1.417</v>
      </c>
      <c r="L31">
        <v>0.19875999999999999</v>
      </c>
      <c r="M31">
        <v>0.51500000000000001</v>
      </c>
      <c r="N31">
        <v>1.409</v>
      </c>
      <c r="O31">
        <v>0.21183099999999999</v>
      </c>
      <c r="P31">
        <v>0.53300000000000003</v>
      </c>
      <c r="Q31">
        <v>1.44</v>
      </c>
      <c r="R31">
        <f t="shared" si="0"/>
        <v>6.1704849620688187E-2</v>
      </c>
      <c r="S31">
        <f t="shared" si="1"/>
        <v>1.8000000000000016E-2</v>
      </c>
      <c r="T31">
        <f t="shared" si="1"/>
        <v>3.0999999999999917E-2</v>
      </c>
      <c r="V31" t="s">
        <v>143</v>
      </c>
      <c r="W31" t="s">
        <v>144</v>
      </c>
      <c r="X31" t="s">
        <v>69</v>
      </c>
      <c r="Y31" t="s">
        <v>174</v>
      </c>
      <c r="Z31">
        <v>2057159</v>
      </c>
      <c r="AA31">
        <v>2059953</v>
      </c>
      <c r="AB31">
        <v>2061980</v>
      </c>
      <c r="AC31">
        <v>2063531</v>
      </c>
      <c r="AD31">
        <v>2065042</v>
      </c>
      <c r="AE31" t="s">
        <v>69</v>
      </c>
      <c r="AF31" t="s">
        <v>105</v>
      </c>
      <c r="AG31">
        <v>28906.329000000002</v>
      </c>
      <c r="AH31">
        <v>29802.652999999998</v>
      </c>
      <c r="AI31">
        <v>30856.803</v>
      </c>
      <c r="AJ31">
        <v>31471.879000000001</v>
      </c>
      <c r="AK31">
        <v>32729.606</v>
      </c>
      <c r="AN31">
        <f t="shared" si="4"/>
        <v>59464914859.311005</v>
      </c>
      <c r="AO31">
        <f t="shared" si="4"/>
        <v>61392064455.308998</v>
      </c>
      <c r="AP31">
        <f t="shared" si="4"/>
        <v>63626110649.940002</v>
      </c>
      <c r="AQ31">
        <f t="shared" si="4"/>
        <v>64943197944.749001</v>
      </c>
      <c r="AR31">
        <f t="shared" si="4"/>
        <v>67588011033.451996</v>
      </c>
      <c r="AU31">
        <f t="shared" si="5"/>
        <v>311001504.71419656</v>
      </c>
      <c r="AV31">
        <f t="shared" si="6"/>
        <v>340112037.08241189</v>
      </c>
      <c r="AW31">
        <f t="shared" si="7"/>
        <v>328946992.06018984</v>
      </c>
      <c r="AX31">
        <f t="shared" si="8"/>
        <v>334457469.41545737</v>
      </c>
      <c r="AY31">
        <f t="shared" si="9"/>
        <v>360244098.80829918</v>
      </c>
      <c r="BB31">
        <f t="shared" si="10"/>
        <v>151.18010067000003</v>
      </c>
      <c r="BC31">
        <f t="shared" si="10"/>
        <v>165.10669762000001</v>
      </c>
      <c r="BD31">
        <f t="shared" si="10"/>
        <v>159.52967151000001</v>
      </c>
      <c r="BE31">
        <f t="shared" si="10"/>
        <v>162.08017685000002</v>
      </c>
      <c r="BF31">
        <f t="shared" si="10"/>
        <v>174.44879998000002</v>
      </c>
      <c r="BI31">
        <v>151.18010067000003</v>
      </c>
      <c r="BJ31">
        <v>165.10669762000001</v>
      </c>
      <c r="BK31">
        <v>159.52967151000001</v>
      </c>
      <c r="BL31">
        <v>162.08017685000002</v>
      </c>
      <c r="BM31">
        <v>174.44879998000002</v>
      </c>
      <c r="BP31">
        <v>0.28913025012032445</v>
      </c>
      <c r="BQ31">
        <v>0.32447296120434482</v>
      </c>
      <c r="BR31">
        <v>0.3219386755492778</v>
      </c>
      <c r="BS31">
        <v>0.33625170803698651</v>
      </c>
      <c r="BT31">
        <v>0.36217667300492123</v>
      </c>
    </row>
    <row r="32" spans="1:72" x14ac:dyDescent="0.25">
      <c r="A32" t="s">
        <v>70</v>
      </c>
      <c r="B32" t="s">
        <v>105</v>
      </c>
      <c r="C32">
        <v>10.954893</v>
      </c>
      <c r="D32">
        <v>1.054</v>
      </c>
      <c r="E32">
        <v>3.2679999999999998</v>
      </c>
      <c r="F32">
        <v>11.621796</v>
      </c>
      <c r="G32">
        <v>1.133</v>
      </c>
      <c r="H32">
        <v>3.42</v>
      </c>
      <c r="I32">
        <v>12.242625</v>
      </c>
      <c r="J32">
        <v>1.181</v>
      </c>
      <c r="K32">
        <v>3.4990000000000001</v>
      </c>
      <c r="L32">
        <v>12.679766000000001</v>
      </c>
      <c r="M32">
        <v>1.179</v>
      </c>
      <c r="N32">
        <v>3.4870000000000001</v>
      </c>
      <c r="O32">
        <v>12.835077</v>
      </c>
      <c r="P32">
        <v>1.1519999999999999</v>
      </c>
      <c r="Q32">
        <v>3.4420000000000002</v>
      </c>
      <c r="R32">
        <f t="shared" si="0"/>
        <v>1.2100511746053359E-2</v>
      </c>
      <c r="S32">
        <f t="shared" si="1"/>
        <v>-2.7000000000000135E-2</v>
      </c>
      <c r="T32">
        <f t="shared" si="1"/>
        <v>-4.4999999999999929E-2</v>
      </c>
      <c r="V32" t="s">
        <v>143</v>
      </c>
      <c r="W32" t="s">
        <v>144</v>
      </c>
      <c r="X32" t="s">
        <v>70</v>
      </c>
      <c r="Y32" t="s">
        <v>175</v>
      </c>
      <c r="Z32">
        <v>46773055</v>
      </c>
      <c r="AA32">
        <v>46620045</v>
      </c>
      <c r="AB32">
        <v>46480882</v>
      </c>
      <c r="AC32">
        <v>46444832</v>
      </c>
      <c r="AD32">
        <v>46484062</v>
      </c>
      <c r="AE32" t="s">
        <v>70</v>
      </c>
      <c r="AF32" t="s">
        <v>105</v>
      </c>
      <c r="AG32">
        <v>31992.804</v>
      </c>
      <c r="AH32">
        <v>32622.66</v>
      </c>
      <c r="AI32">
        <v>33728.362999999998</v>
      </c>
      <c r="AJ32">
        <v>34881.794999999998</v>
      </c>
      <c r="AK32">
        <v>36338.703999999998</v>
      </c>
      <c r="AN32">
        <f t="shared" si="4"/>
        <v>1496401181096.22</v>
      </c>
      <c r="AO32">
        <f t="shared" si="4"/>
        <v>1520869877219.7</v>
      </c>
      <c r="AP32">
        <f t="shared" si="4"/>
        <v>1567724060656.1658</v>
      </c>
      <c r="AQ32">
        <f t="shared" si="4"/>
        <v>1620079108633.4399</v>
      </c>
      <c r="AR32">
        <f t="shared" si="4"/>
        <v>1689170569735.6479</v>
      </c>
      <c r="AU32">
        <f t="shared" si="5"/>
        <v>15772068448.75416</v>
      </c>
      <c r="AV32">
        <f t="shared" si="6"/>
        <v>17231455708.8992</v>
      </c>
      <c r="AW32">
        <f t="shared" si="7"/>
        <v>18514821156.349319</v>
      </c>
      <c r="AX32">
        <f t="shared" si="8"/>
        <v>19100732690.788258</v>
      </c>
      <c r="AY32">
        <f t="shared" si="9"/>
        <v>19459244963.354664</v>
      </c>
      <c r="BB32">
        <f t="shared" si="10"/>
        <v>337.20415416000003</v>
      </c>
      <c r="BC32">
        <f t="shared" si="10"/>
        <v>369.6147378</v>
      </c>
      <c r="BD32">
        <f t="shared" si="10"/>
        <v>398.33196702999999</v>
      </c>
      <c r="BE32">
        <f t="shared" si="10"/>
        <v>411.25636305</v>
      </c>
      <c r="BF32">
        <f t="shared" si="10"/>
        <v>418.62187007999995</v>
      </c>
      <c r="BI32">
        <v>337.20415416000003</v>
      </c>
      <c r="BJ32">
        <v>369.6147378</v>
      </c>
      <c r="BK32">
        <v>398.33196702999999</v>
      </c>
      <c r="BL32">
        <v>411.25636305</v>
      </c>
      <c r="BM32">
        <v>418.62187007999995</v>
      </c>
      <c r="BP32">
        <v>0.48891999503603412</v>
      </c>
      <c r="BQ32">
        <v>0.54173392348102078</v>
      </c>
      <c r="BR32">
        <v>0.59148686362022218</v>
      </c>
      <c r="BS32">
        <v>0.6178714045194289</v>
      </c>
      <c r="BT32">
        <v>0.62946857646953369</v>
      </c>
    </row>
    <row r="33" spans="1:72" x14ac:dyDescent="0.25">
      <c r="A33" t="s">
        <v>107</v>
      </c>
      <c r="B33" t="s">
        <v>105</v>
      </c>
      <c r="C33">
        <v>28.743321000000002</v>
      </c>
      <c r="D33">
        <v>0.78</v>
      </c>
      <c r="E33">
        <v>1.833</v>
      </c>
      <c r="F33">
        <v>31.596295000000001</v>
      </c>
      <c r="G33">
        <v>0.83799999999999997</v>
      </c>
      <c r="H33">
        <v>1.9530000000000001</v>
      </c>
      <c r="I33">
        <v>32.004520999999997</v>
      </c>
      <c r="J33">
        <v>0.81299999999999994</v>
      </c>
      <c r="K33">
        <v>1.909</v>
      </c>
      <c r="L33">
        <v>32.443731999999997</v>
      </c>
      <c r="M33">
        <v>0.77600000000000002</v>
      </c>
      <c r="N33">
        <v>1.7929999999999999</v>
      </c>
      <c r="O33">
        <v>33.385219999999997</v>
      </c>
      <c r="P33">
        <v>0.76300000000000001</v>
      </c>
      <c r="Q33">
        <v>1.7290000000000001</v>
      </c>
      <c r="R33">
        <f t="shared" si="0"/>
        <v>2.8200742723876009E-2</v>
      </c>
      <c r="S33">
        <f t="shared" si="1"/>
        <v>-1.3000000000000012E-2</v>
      </c>
      <c r="T33">
        <f t="shared" si="1"/>
        <v>-6.3999999999999835E-2</v>
      </c>
      <c r="V33" t="s">
        <v>143</v>
      </c>
      <c r="W33" t="s">
        <v>144</v>
      </c>
      <c r="X33" t="s">
        <v>107</v>
      </c>
      <c r="Y33" t="s">
        <v>176</v>
      </c>
      <c r="Z33">
        <v>9519374</v>
      </c>
      <c r="AA33">
        <v>9600379</v>
      </c>
      <c r="AB33">
        <v>9696110</v>
      </c>
      <c r="AC33">
        <v>9799186</v>
      </c>
      <c r="AD33">
        <v>9923085</v>
      </c>
      <c r="AE33" t="s">
        <v>107</v>
      </c>
      <c r="AF33" t="s">
        <v>105</v>
      </c>
      <c r="AG33">
        <v>44774.264000000003</v>
      </c>
      <c r="AH33">
        <v>45721.896999999997</v>
      </c>
      <c r="AI33">
        <v>46572.506000000001</v>
      </c>
      <c r="AJ33">
        <v>47910.400999999998</v>
      </c>
      <c r="AK33">
        <v>48639.17</v>
      </c>
      <c r="AN33">
        <f t="shared" si="4"/>
        <v>426222964590.73602</v>
      </c>
      <c r="AO33">
        <f t="shared" si="4"/>
        <v>438947539798.96295</v>
      </c>
      <c r="AP33">
        <f t="shared" si="4"/>
        <v>451572141151.66003</v>
      </c>
      <c r="AQ33">
        <f t="shared" si="4"/>
        <v>469482930733.586</v>
      </c>
      <c r="AR33">
        <f t="shared" si="4"/>
        <v>482650618239.45001</v>
      </c>
      <c r="AU33">
        <f t="shared" si="5"/>
        <v>3324539123.8077412</v>
      </c>
      <c r="AV33">
        <f t="shared" si="6"/>
        <v>3678380383.5153098</v>
      </c>
      <c r="AW33">
        <f t="shared" si="7"/>
        <v>3671281507.5629959</v>
      </c>
      <c r="AX33">
        <f t="shared" si="8"/>
        <v>3643187542.4926276</v>
      </c>
      <c r="AY33">
        <f t="shared" si="9"/>
        <v>3682624217.1670036</v>
      </c>
      <c r="BB33">
        <f t="shared" si="10"/>
        <v>349.23925920000005</v>
      </c>
      <c r="BC33">
        <f t="shared" si="10"/>
        <v>383.14949686</v>
      </c>
      <c r="BD33">
        <f t="shared" si="10"/>
        <v>378.63447378000001</v>
      </c>
      <c r="BE33">
        <f t="shared" si="10"/>
        <v>371.78471176000005</v>
      </c>
      <c r="BF33">
        <f t="shared" si="10"/>
        <v>371.11686710000004</v>
      </c>
      <c r="BI33">
        <v>349.23925920000005</v>
      </c>
      <c r="BJ33">
        <v>383.14949686</v>
      </c>
      <c r="BK33">
        <v>378.63447378000001</v>
      </c>
      <c r="BL33">
        <v>371.78471176000005</v>
      </c>
      <c r="BM33">
        <v>371.11686710000004</v>
      </c>
      <c r="BP33">
        <v>0.50945172721169152</v>
      </c>
      <c r="BQ33">
        <v>0.55977046348700044</v>
      </c>
      <c r="BR33">
        <v>0.55576368851609115</v>
      </c>
      <c r="BS33">
        <v>0.5447448824285207</v>
      </c>
      <c r="BT33">
        <v>0.55064162160494157</v>
      </c>
    </row>
    <row r="34" spans="1:72" x14ac:dyDescent="0.25">
      <c r="A34" t="s">
        <v>72</v>
      </c>
      <c r="B34" t="s">
        <v>105</v>
      </c>
      <c r="C34">
        <v>1.0270600000000001</v>
      </c>
      <c r="D34">
        <v>0.16500000000000001</v>
      </c>
      <c r="E34">
        <v>0.61499999999999999</v>
      </c>
      <c r="F34">
        <v>1.0516559999999999</v>
      </c>
      <c r="G34">
        <v>0.16600000000000001</v>
      </c>
      <c r="H34">
        <v>0.61599999999999999</v>
      </c>
      <c r="I34">
        <v>1.0436099999999999</v>
      </c>
      <c r="J34">
        <v>0.16200000000000001</v>
      </c>
      <c r="K34">
        <v>0.60099999999999998</v>
      </c>
      <c r="L34">
        <v>1.146353</v>
      </c>
      <c r="M34">
        <v>0.17799999999999999</v>
      </c>
      <c r="N34">
        <v>0.64200000000000002</v>
      </c>
      <c r="O34">
        <v>1.16394</v>
      </c>
      <c r="P34">
        <v>0.17899999999999999</v>
      </c>
      <c r="Q34">
        <v>0.64300000000000002</v>
      </c>
      <c r="R34">
        <f t="shared" si="0"/>
        <v>1.5109885389281251E-2</v>
      </c>
      <c r="S34">
        <f t="shared" si="1"/>
        <v>1.0000000000000009E-3</v>
      </c>
      <c r="T34">
        <f t="shared" si="1"/>
        <v>1.0000000000000009E-3</v>
      </c>
      <c r="V34" t="s">
        <v>143</v>
      </c>
      <c r="W34" t="s">
        <v>144</v>
      </c>
      <c r="X34" t="s">
        <v>72</v>
      </c>
      <c r="Y34" t="s">
        <v>177</v>
      </c>
      <c r="Z34">
        <v>7996861</v>
      </c>
      <c r="AA34">
        <v>8089346</v>
      </c>
      <c r="AB34">
        <v>8188649</v>
      </c>
      <c r="AC34">
        <v>8282396</v>
      </c>
      <c r="AD34">
        <v>8373338</v>
      </c>
      <c r="AE34" t="s">
        <v>72</v>
      </c>
      <c r="AF34" t="s">
        <v>105</v>
      </c>
      <c r="AG34">
        <v>57849.601999999999</v>
      </c>
      <c r="AH34">
        <v>60108.540999999997</v>
      </c>
      <c r="AI34">
        <v>61902.161999999997</v>
      </c>
      <c r="AJ34">
        <v>63648.303</v>
      </c>
      <c r="AK34">
        <v>63888.709000000003</v>
      </c>
      <c r="AN34">
        <f t="shared" si="4"/>
        <v>462615226099.32202</v>
      </c>
      <c r="AO34">
        <f t="shared" si="4"/>
        <v>486238785704.18597</v>
      </c>
      <c r="AP34">
        <f t="shared" si="4"/>
        <v>506895076959.138</v>
      </c>
      <c r="AQ34">
        <f t="shared" si="4"/>
        <v>527160450173.98798</v>
      </c>
      <c r="AR34">
        <f t="shared" si="4"/>
        <v>534961754840.64203</v>
      </c>
      <c r="AU34">
        <f t="shared" si="5"/>
        <v>763315123.06388128</v>
      </c>
      <c r="AV34">
        <f t="shared" si="6"/>
        <v>807156384.26894867</v>
      </c>
      <c r="AW34">
        <f t="shared" si="7"/>
        <v>821170024.67380357</v>
      </c>
      <c r="AX34">
        <f t="shared" si="8"/>
        <v>938345601.30969858</v>
      </c>
      <c r="AY34">
        <f t="shared" si="9"/>
        <v>957581541.16474915</v>
      </c>
      <c r="BB34">
        <f t="shared" si="10"/>
        <v>95.451843299999993</v>
      </c>
      <c r="BC34">
        <f t="shared" si="10"/>
        <v>99.780178059999983</v>
      </c>
      <c r="BD34">
        <f t="shared" si="10"/>
        <v>100.28150244</v>
      </c>
      <c r="BE34">
        <f t="shared" si="10"/>
        <v>113.29397933999999</v>
      </c>
      <c r="BF34">
        <f t="shared" si="10"/>
        <v>114.36078911</v>
      </c>
      <c r="BI34">
        <v>95.451843299999993</v>
      </c>
      <c r="BJ34">
        <v>99.780178059999983</v>
      </c>
      <c r="BK34">
        <v>100.28150244</v>
      </c>
      <c r="BL34">
        <v>113.29397933999999</v>
      </c>
      <c r="BM34">
        <v>114.36078911</v>
      </c>
      <c r="BP34">
        <v>8.5007409856309835E-2</v>
      </c>
      <c r="BQ34">
        <v>8.9460809292827403E-2</v>
      </c>
      <c r="BR34">
        <v>9.0641911901666192E-2</v>
      </c>
      <c r="BS34">
        <v>0.1031797179789718</v>
      </c>
      <c r="BT34">
        <v>0.10529488625655987</v>
      </c>
    </row>
    <row r="35" spans="1:72" x14ac:dyDescent="0.25">
      <c r="A35" t="s">
        <v>73</v>
      </c>
      <c r="B35" t="s">
        <v>105</v>
      </c>
      <c r="C35">
        <v>3.5280719999999999</v>
      </c>
      <c r="D35">
        <v>0.22500000000000001</v>
      </c>
      <c r="E35">
        <v>0.90100000000000002</v>
      </c>
      <c r="F35">
        <v>3.8469500000000001</v>
      </c>
      <c r="G35">
        <v>0.21299999999999999</v>
      </c>
      <c r="H35">
        <v>0.83899999999999997</v>
      </c>
      <c r="I35">
        <v>4.9930300000000001</v>
      </c>
      <c r="J35">
        <v>0.24399999999999999</v>
      </c>
      <c r="K35">
        <v>0.99299999999999999</v>
      </c>
      <c r="L35">
        <v>5.8818299999999999</v>
      </c>
      <c r="M35">
        <v>0.252</v>
      </c>
      <c r="N35">
        <v>1.002</v>
      </c>
      <c r="O35">
        <v>6.7292519999999998</v>
      </c>
      <c r="P35">
        <v>0.26</v>
      </c>
      <c r="Q35">
        <v>1.02</v>
      </c>
      <c r="R35">
        <f t="shared" si="0"/>
        <v>0.12593108416804719</v>
      </c>
      <c r="S35">
        <f t="shared" si="1"/>
        <v>8.0000000000000071E-3</v>
      </c>
      <c r="T35">
        <f t="shared" si="1"/>
        <v>1.8000000000000016E-2</v>
      </c>
      <c r="V35" t="s">
        <v>143</v>
      </c>
      <c r="W35" t="s">
        <v>144</v>
      </c>
      <c r="X35" t="s">
        <v>73</v>
      </c>
      <c r="Y35" t="s">
        <v>178</v>
      </c>
      <c r="Z35">
        <v>74569867</v>
      </c>
      <c r="AA35">
        <v>75787333</v>
      </c>
      <c r="AB35">
        <v>77030628</v>
      </c>
      <c r="AC35">
        <v>78271472</v>
      </c>
      <c r="AD35">
        <v>79512426</v>
      </c>
      <c r="AE35" t="s">
        <v>73</v>
      </c>
      <c r="AF35" t="s">
        <v>105</v>
      </c>
      <c r="AG35">
        <v>20549.293000000001</v>
      </c>
      <c r="AH35">
        <v>22314.403999999999</v>
      </c>
      <c r="AI35">
        <v>24158.806</v>
      </c>
      <c r="AJ35">
        <v>25111.776000000002</v>
      </c>
      <c r="AK35">
        <v>25655.472000000002</v>
      </c>
      <c r="AN35">
        <f t="shared" si="4"/>
        <v>1532358045954.031</v>
      </c>
      <c r="AO35">
        <f t="shared" si="4"/>
        <v>1691149166644.532</v>
      </c>
      <c r="AP35">
        <f t="shared" si="4"/>
        <v>1860967997910.168</v>
      </c>
      <c r="AQ35">
        <f t="shared" si="4"/>
        <v>1965535672054.2722</v>
      </c>
      <c r="AR35">
        <f t="shared" si="4"/>
        <v>2039928818895.072</v>
      </c>
      <c r="AU35">
        <f t="shared" si="5"/>
        <v>3447805603.3965702</v>
      </c>
      <c r="AV35">
        <f t="shared" si="6"/>
        <v>3602147724.9528532</v>
      </c>
      <c r="AW35">
        <f t="shared" si="7"/>
        <v>4540761914.9008093</v>
      </c>
      <c r="AX35">
        <f t="shared" si="8"/>
        <v>4953149893.576766</v>
      </c>
      <c r="AY35">
        <f t="shared" si="9"/>
        <v>5303814929.1271868</v>
      </c>
      <c r="BB35">
        <f t="shared" si="10"/>
        <v>46.235909250000006</v>
      </c>
      <c r="BC35">
        <f t="shared" si="10"/>
        <v>47.529680519999999</v>
      </c>
      <c r="BD35">
        <f t="shared" si="10"/>
        <v>58.947486639999994</v>
      </c>
      <c r="BE35">
        <f t="shared" si="10"/>
        <v>63.281675520000007</v>
      </c>
      <c r="BF35">
        <f t="shared" si="10"/>
        <v>66.704227199999991</v>
      </c>
      <c r="BI35">
        <v>46.235909250000006</v>
      </c>
      <c r="BJ35">
        <v>47.529680519999999</v>
      </c>
      <c r="BK35">
        <v>58.947486639999994</v>
      </c>
      <c r="BL35">
        <v>63.281675520000007</v>
      </c>
      <c r="BM35">
        <v>66.704227199999991</v>
      </c>
      <c r="BP35">
        <v>0.23256934386953967</v>
      </c>
      <c r="BQ35">
        <v>0.23170142824377413</v>
      </c>
      <c r="BR35">
        <v>0.28023070307459208</v>
      </c>
      <c r="BS35">
        <v>0.29488569587130026</v>
      </c>
      <c r="BT35">
        <v>0.31576253288366624</v>
      </c>
    </row>
    <row r="36" spans="1:72" x14ac:dyDescent="0.25">
      <c r="A36" t="s">
        <v>74</v>
      </c>
      <c r="B36" t="s">
        <v>105</v>
      </c>
      <c r="C36">
        <v>53.024000000000001</v>
      </c>
      <c r="D36">
        <v>3.1659999999999999</v>
      </c>
      <c r="E36">
        <v>9.6639999999999997</v>
      </c>
      <c r="F36">
        <v>54.904000000000003</v>
      </c>
      <c r="G36">
        <v>3.1560000000000001</v>
      </c>
      <c r="H36">
        <v>9.6890000000000001</v>
      </c>
      <c r="I36">
        <v>56.258000000000003</v>
      </c>
      <c r="J36">
        <v>3.0870000000000002</v>
      </c>
      <c r="K36">
        <v>9.5939999999999994</v>
      </c>
      <c r="L36">
        <v>58.256999999999998</v>
      </c>
      <c r="M36">
        <v>3.1110000000000002</v>
      </c>
      <c r="N36">
        <v>9.5630000000000006</v>
      </c>
      <c r="O36">
        <v>60.384999999999998</v>
      </c>
      <c r="P36">
        <v>3.113</v>
      </c>
      <c r="Q36">
        <v>9.3740000000000006</v>
      </c>
      <c r="R36">
        <f t="shared" si="0"/>
        <v>3.5240539869172811E-2</v>
      </c>
      <c r="S36">
        <f t="shared" si="1"/>
        <v>1.9999999999997797E-3</v>
      </c>
      <c r="T36">
        <f t="shared" si="1"/>
        <v>-0.18900000000000006</v>
      </c>
      <c r="V36" t="s">
        <v>143</v>
      </c>
      <c r="W36" t="s">
        <v>144</v>
      </c>
      <c r="X36" t="s">
        <v>74</v>
      </c>
      <c r="Y36" t="s">
        <v>179</v>
      </c>
      <c r="Z36">
        <v>63700300</v>
      </c>
      <c r="AA36">
        <v>64128226</v>
      </c>
      <c r="AB36">
        <v>64613160</v>
      </c>
      <c r="AC36">
        <v>65128861</v>
      </c>
      <c r="AD36">
        <v>65595565</v>
      </c>
      <c r="AE36" t="s">
        <v>74</v>
      </c>
      <c r="AF36" t="s">
        <v>105</v>
      </c>
      <c r="AG36">
        <v>37908.47</v>
      </c>
      <c r="AH36">
        <v>39519.050999999999</v>
      </c>
      <c r="AI36">
        <v>40877.728000000003</v>
      </c>
      <c r="AJ36">
        <v>41748.28</v>
      </c>
      <c r="AK36">
        <v>42757.048999999999</v>
      </c>
      <c r="AN36">
        <f t="shared" si="4"/>
        <v>2414780911541</v>
      </c>
      <c r="AO36">
        <f t="shared" si="4"/>
        <v>2534286633833.5259</v>
      </c>
      <c r="AP36">
        <f t="shared" si="4"/>
        <v>2641239179700.48</v>
      </c>
      <c r="AQ36">
        <f t="shared" si="4"/>
        <v>2719017925109.0801</v>
      </c>
      <c r="AR36">
        <f t="shared" si="4"/>
        <v>2804672786887.6851</v>
      </c>
      <c r="AU36">
        <f t="shared" si="5"/>
        <v>76451963659.388062</v>
      </c>
      <c r="AV36">
        <f t="shared" si="6"/>
        <v>79982086163.786087</v>
      </c>
      <c r="AW36">
        <f t="shared" si="7"/>
        <v>81535053477.353821</v>
      </c>
      <c r="AX36">
        <f t="shared" si="8"/>
        <v>84588647650.143494</v>
      </c>
      <c r="AY36">
        <f t="shared" si="9"/>
        <v>87309463855.813644</v>
      </c>
      <c r="BB36">
        <f t="shared" si="10"/>
        <v>1200.1821602</v>
      </c>
      <c r="BC36">
        <f t="shared" si="10"/>
        <v>1247.2212495600002</v>
      </c>
      <c r="BD36">
        <f t="shared" si="10"/>
        <v>1261.8954633600001</v>
      </c>
      <c r="BE36">
        <f t="shared" si="10"/>
        <v>1298.7889908000002</v>
      </c>
      <c r="BF36">
        <f t="shared" si="10"/>
        <v>1331.02693537</v>
      </c>
      <c r="BI36">
        <v>1200.1821602</v>
      </c>
      <c r="BJ36">
        <v>1247.2212495600002</v>
      </c>
      <c r="BK36">
        <v>1261.8954633600001</v>
      </c>
      <c r="BL36">
        <v>1298.7889908000002</v>
      </c>
      <c r="BM36">
        <v>1331.02693537</v>
      </c>
      <c r="BP36">
        <v>2.1833403089434804</v>
      </c>
      <c r="BQ36">
        <v>2.3051052187966961</v>
      </c>
      <c r="BR36">
        <v>2.3634318879372684</v>
      </c>
      <c r="BS36">
        <v>2.4522443348022454</v>
      </c>
      <c r="BT36">
        <v>2.531121421878852</v>
      </c>
    </row>
    <row r="37" spans="1:72" x14ac:dyDescent="0.25">
      <c r="A37" t="s">
        <v>75</v>
      </c>
      <c r="B37" t="s">
        <v>105</v>
      </c>
      <c r="C37">
        <v>442.19799999999998</v>
      </c>
      <c r="D37">
        <v>2.7370000000000001</v>
      </c>
      <c r="E37">
        <v>11.372</v>
      </c>
      <c r="F37">
        <v>448.76600000000002</v>
      </c>
      <c r="G37">
        <v>2.6890000000000001</v>
      </c>
      <c r="H37">
        <v>10.48</v>
      </c>
      <c r="I37">
        <v>453.553</v>
      </c>
      <c r="J37">
        <v>2.6019999999999999</v>
      </c>
      <c r="K37">
        <v>10.038</v>
      </c>
      <c r="L37">
        <v>456.55399999999997</v>
      </c>
      <c r="M37">
        <v>2.52</v>
      </c>
      <c r="N37">
        <v>9.6069999999999993</v>
      </c>
      <c r="O37">
        <v>461.71962000000002</v>
      </c>
      <c r="P37">
        <v>2.4790000000000001</v>
      </c>
      <c r="Q37">
        <v>9.5269999999999992</v>
      </c>
      <c r="R37">
        <f t="shared" si="0"/>
        <v>1.1187785349039416E-2</v>
      </c>
      <c r="S37">
        <f t="shared" si="1"/>
        <v>-4.0999999999999925E-2</v>
      </c>
      <c r="T37">
        <f t="shared" si="1"/>
        <v>-8.0000000000000071E-2</v>
      </c>
      <c r="V37" t="s">
        <v>143</v>
      </c>
      <c r="W37" t="s">
        <v>144</v>
      </c>
      <c r="X37" t="s">
        <v>75</v>
      </c>
      <c r="Y37" t="s">
        <v>180</v>
      </c>
      <c r="Z37">
        <v>313993272</v>
      </c>
      <c r="AA37">
        <v>316234505</v>
      </c>
      <c r="AB37">
        <v>318622525</v>
      </c>
      <c r="AC37">
        <v>321039839</v>
      </c>
      <c r="AD37">
        <v>323405935</v>
      </c>
      <c r="AE37" t="s">
        <v>75</v>
      </c>
      <c r="AF37" t="s">
        <v>105</v>
      </c>
      <c r="AG37">
        <v>51388.158000000003</v>
      </c>
      <c r="AH37">
        <v>52726.315999999999</v>
      </c>
      <c r="AI37">
        <v>54651.362000000001</v>
      </c>
      <c r="AJ37">
        <v>56420.415000000001</v>
      </c>
      <c r="AK37">
        <v>57591.197999999997</v>
      </c>
      <c r="AN37">
        <f t="shared" si="4"/>
        <v>16135535872472.977</v>
      </c>
      <c r="AO37">
        <f t="shared" si="4"/>
        <v>16673880440733.58</v>
      </c>
      <c r="AP37">
        <f t="shared" si="4"/>
        <v>17413154955129.051</v>
      </c>
      <c r="AQ37">
        <f t="shared" si="4"/>
        <v>18113200947913.184</v>
      </c>
      <c r="AR37">
        <f t="shared" si="4"/>
        <v>18625335236960.129</v>
      </c>
      <c r="AU37">
        <f t="shared" si="5"/>
        <v>441629616829.58539</v>
      </c>
      <c r="AV37">
        <f t="shared" si="6"/>
        <v>448360645051.32599</v>
      </c>
      <c r="AW37">
        <f t="shared" si="7"/>
        <v>453090291932.45789</v>
      </c>
      <c r="AX37">
        <f t="shared" si="8"/>
        <v>456452663887.41223</v>
      </c>
      <c r="AY37">
        <f t="shared" si="9"/>
        <v>461722060524.24158</v>
      </c>
      <c r="BB37">
        <f t="shared" si="10"/>
        <v>1406.4938844600001</v>
      </c>
      <c r="BC37">
        <f t="shared" si="10"/>
        <v>1417.81063724</v>
      </c>
      <c r="BD37">
        <f t="shared" si="10"/>
        <v>1422.0284392400001</v>
      </c>
      <c r="BE37">
        <f t="shared" si="10"/>
        <v>1421.7944579999998</v>
      </c>
      <c r="BF37">
        <f t="shared" si="10"/>
        <v>1427.6857984199999</v>
      </c>
      <c r="BI37">
        <v>1406.4938844600001</v>
      </c>
      <c r="BJ37">
        <v>1417.81063724</v>
      </c>
      <c r="BK37">
        <v>1422.0284392400001</v>
      </c>
      <c r="BL37">
        <v>1421.7944579999998</v>
      </c>
      <c r="BM37">
        <v>1427.6857984199999</v>
      </c>
      <c r="BP37">
        <v>2.0417000801887282</v>
      </c>
      <c r="BQ37">
        <v>2.0656495162238322</v>
      </c>
      <c r="BR37">
        <v>2.0738108797897499</v>
      </c>
      <c r="BS37">
        <v>2.0684388566253773</v>
      </c>
      <c r="BT37">
        <v>2.0923174000470826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37"/>
  <sheetViews>
    <sheetView topLeftCell="W1" workbookViewId="0">
      <selection activeCell="AB3" sqref="AB3"/>
    </sheetView>
  </sheetViews>
  <sheetFormatPr defaultRowHeight="15" x14ac:dyDescent="0.25"/>
  <cols>
    <col min="1" max="1" width="15.42578125" bestFit="1" customWidth="1"/>
    <col min="2" max="42" width="17.140625" style="1" customWidth="1"/>
  </cols>
  <sheetData>
    <row r="1" spans="1:42" ht="30" x14ac:dyDescent="0.25">
      <c r="A1" s="2" t="s">
        <v>0</v>
      </c>
      <c r="B1" s="4" t="s">
        <v>1</v>
      </c>
      <c r="C1" s="4" t="s">
        <v>97</v>
      </c>
      <c r="D1" s="4" t="s">
        <v>96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7" t="s">
        <v>25</v>
      </c>
      <c r="AA1" s="5" t="s">
        <v>26</v>
      </c>
      <c r="AB1" s="4" t="s">
        <v>27</v>
      </c>
      <c r="AC1" s="4" t="s">
        <v>28</v>
      </c>
      <c r="AD1" s="6" t="s">
        <v>14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5" t="s">
        <v>38</v>
      </c>
      <c r="AO1" s="4" t="s">
        <v>39</v>
      </c>
      <c r="AP1" s="4" t="s">
        <v>40</v>
      </c>
    </row>
    <row r="2" spans="1:42" ht="150" x14ac:dyDescent="0.25">
      <c r="A2" t="s">
        <v>95</v>
      </c>
      <c r="B2" s="3" t="s">
        <v>94</v>
      </c>
      <c r="C2" s="3" t="s">
        <v>80</v>
      </c>
      <c r="D2" s="3" t="s">
        <v>80</v>
      </c>
      <c r="E2" s="3" t="s">
        <v>93</v>
      </c>
      <c r="F2" s="3" t="s">
        <v>92</v>
      </c>
      <c r="G2" s="3" t="s">
        <v>92</v>
      </c>
      <c r="H2" s="3" t="s">
        <v>92</v>
      </c>
      <c r="I2" s="3" t="s">
        <v>77</v>
      </c>
      <c r="J2" s="3" t="s">
        <v>77</v>
      </c>
      <c r="K2" s="3" t="s">
        <v>82</v>
      </c>
      <c r="L2" s="3" t="s">
        <v>83</v>
      </c>
      <c r="M2" s="3" t="s">
        <v>83</v>
      </c>
      <c r="N2" s="3" t="s">
        <v>123</v>
      </c>
      <c r="O2" s="3" t="s">
        <v>123</v>
      </c>
      <c r="P2" s="3" t="s">
        <v>91</v>
      </c>
      <c r="Q2" s="3" t="s">
        <v>90</v>
      </c>
      <c r="R2" s="3" t="s">
        <v>89</v>
      </c>
      <c r="S2" s="3" t="s">
        <v>88</v>
      </c>
      <c r="T2" s="3" t="s">
        <v>77</v>
      </c>
      <c r="U2" s="3" t="s">
        <v>87</v>
      </c>
      <c r="V2" s="3" t="s">
        <v>87</v>
      </c>
      <c r="W2" s="3" t="s">
        <v>87</v>
      </c>
      <c r="X2" s="3" t="s">
        <v>79</v>
      </c>
      <c r="Y2" s="3" t="s">
        <v>77</v>
      </c>
      <c r="Z2" s="3" t="s">
        <v>80</v>
      </c>
      <c r="AB2" s="3" t="s">
        <v>86</v>
      </c>
      <c r="AC2" s="3" t="s">
        <v>85</v>
      </c>
      <c r="AD2" s="3" t="s">
        <v>85</v>
      </c>
      <c r="AE2" s="3" t="s">
        <v>84</v>
      </c>
      <c r="AF2" s="3" t="s">
        <v>83</v>
      </c>
      <c r="AG2" s="3" t="s">
        <v>82</v>
      </c>
      <c r="AH2" s="3" t="s">
        <v>79</v>
      </c>
      <c r="AI2" s="3" t="s">
        <v>81</v>
      </c>
      <c r="AJ2" s="3" t="s">
        <v>80</v>
      </c>
      <c r="AK2" s="3" t="s">
        <v>80</v>
      </c>
      <c r="AL2" s="3" t="s">
        <v>79</v>
      </c>
      <c r="AM2" s="3" t="s">
        <v>78</v>
      </c>
      <c r="AN2" s="3" t="s">
        <v>76</v>
      </c>
      <c r="AO2" s="3" t="s">
        <v>77</v>
      </c>
      <c r="AP2" s="3" t="s">
        <v>77</v>
      </c>
    </row>
    <row r="3" spans="1:42" ht="240" x14ac:dyDescent="0.25">
      <c r="A3" s="2" t="s">
        <v>41</v>
      </c>
      <c r="C3" s="3" t="s">
        <v>125</v>
      </c>
      <c r="D3" s="3" t="s">
        <v>125</v>
      </c>
      <c r="E3" s="1" t="s">
        <v>76</v>
      </c>
      <c r="F3" s="1" t="s">
        <v>76</v>
      </c>
      <c r="G3" s="1" t="s">
        <v>76</v>
      </c>
      <c r="O3" s="1" t="s">
        <v>124</v>
      </c>
      <c r="S3" s="1" t="s">
        <v>108</v>
      </c>
      <c r="AC3" s="1" t="s">
        <v>111</v>
      </c>
      <c r="AD3" s="1" t="s">
        <v>112</v>
      </c>
      <c r="AE3" s="1" t="s">
        <v>121</v>
      </c>
    </row>
    <row r="4" spans="1:42" x14ac:dyDescent="0.25">
      <c r="A4" s="2" t="s">
        <v>42</v>
      </c>
      <c r="B4" s="1" t="s">
        <v>122</v>
      </c>
      <c r="K4" s="1" t="s">
        <v>122</v>
      </c>
      <c r="L4" s="1" t="s">
        <v>122</v>
      </c>
      <c r="M4" s="1" t="s">
        <v>122</v>
      </c>
      <c r="N4" s="1" t="s">
        <v>122</v>
      </c>
      <c r="O4" s="1" t="s">
        <v>122</v>
      </c>
      <c r="Q4" s="1" t="s">
        <v>122</v>
      </c>
      <c r="S4" s="1" t="s">
        <v>122</v>
      </c>
      <c r="AB4" s="1" t="s">
        <v>122</v>
      </c>
      <c r="AC4" s="1" t="s">
        <v>122</v>
      </c>
      <c r="AD4" s="1" t="s">
        <v>122</v>
      </c>
      <c r="AE4" s="1" t="s">
        <v>122</v>
      </c>
      <c r="AF4" s="1" t="s">
        <v>122</v>
      </c>
      <c r="AG4" s="1" t="s">
        <v>122</v>
      </c>
    </row>
    <row r="5" spans="1:42" x14ac:dyDescent="0.25">
      <c r="A5" s="2" t="s">
        <v>43</v>
      </c>
      <c r="S5" s="1" t="s">
        <v>182</v>
      </c>
    </row>
    <row r="6" spans="1:42" ht="60" x14ac:dyDescent="0.25">
      <c r="A6" s="2" t="s">
        <v>44</v>
      </c>
      <c r="S6" s="3" t="s">
        <v>183</v>
      </c>
    </row>
    <row r="7" spans="1:42" ht="60" x14ac:dyDescent="0.25">
      <c r="A7" s="2" t="s">
        <v>45</v>
      </c>
      <c r="S7" s="1" t="s">
        <v>184</v>
      </c>
    </row>
    <row r="8" spans="1:42" x14ac:dyDescent="0.25">
      <c r="A8" s="2" t="s">
        <v>46</v>
      </c>
    </row>
    <row r="9" spans="1:42" x14ac:dyDescent="0.25">
      <c r="A9" s="2" t="s">
        <v>47</v>
      </c>
    </row>
    <row r="10" spans="1:42" x14ac:dyDescent="0.25">
      <c r="A10" s="2" t="s">
        <v>48</v>
      </c>
    </row>
    <row r="11" spans="1:42" x14ac:dyDescent="0.25">
      <c r="A11" s="2" t="s">
        <v>49</v>
      </c>
    </row>
    <row r="12" spans="1:42" x14ac:dyDescent="0.25">
      <c r="A12" s="2" t="s">
        <v>50</v>
      </c>
    </row>
    <row r="13" spans="1:42" x14ac:dyDescent="0.25">
      <c r="A13" s="2" t="s">
        <v>51</v>
      </c>
    </row>
    <row r="14" spans="1:42" x14ac:dyDescent="0.25">
      <c r="A14" s="2" t="s">
        <v>52</v>
      </c>
    </row>
    <row r="15" spans="1:42" x14ac:dyDescent="0.25">
      <c r="A15" s="2" t="s">
        <v>53</v>
      </c>
    </row>
    <row r="16" spans="1:42" x14ac:dyDescent="0.25">
      <c r="A16" s="2" t="s">
        <v>54</v>
      </c>
    </row>
    <row r="17" spans="1:1" x14ac:dyDescent="0.25">
      <c r="A17" s="2" t="s">
        <v>55</v>
      </c>
    </row>
    <row r="18" spans="1:1" x14ac:dyDescent="0.25">
      <c r="A18" s="2" t="s">
        <v>56</v>
      </c>
    </row>
    <row r="19" spans="1:1" x14ac:dyDescent="0.25">
      <c r="A19" s="2" t="s">
        <v>57</v>
      </c>
    </row>
    <row r="20" spans="1:1" x14ac:dyDescent="0.25">
      <c r="A20" s="2" t="s">
        <v>58</v>
      </c>
    </row>
    <row r="21" spans="1:1" x14ac:dyDescent="0.25">
      <c r="A21" s="2" t="s">
        <v>59</v>
      </c>
    </row>
    <row r="22" spans="1:1" x14ac:dyDescent="0.25">
      <c r="A22" s="2" t="s">
        <v>60</v>
      </c>
    </row>
    <row r="23" spans="1:1" x14ac:dyDescent="0.25">
      <c r="A23" s="2" t="s">
        <v>61</v>
      </c>
    </row>
    <row r="24" spans="1:1" x14ac:dyDescent="0.25">
      <c r="A24" s="2" t="s">
        <v>62</v>
      </c>
    </row>
    <row r="25" spans="1:1" x14ac:dyDescent="0.25">
      <c r="A25" s="2" t="s">
        <v>63</v>
      </c>
    </row>
    <row r="26" spans="1:1" x14ac:dyDescent="0.25">
      <c r="A26" s="2" t="s">
        <v>64</v>
      </c>
    </row>
    <row r="27" spans="1:1" x14ac:dyDescent="0.25">
      <c r="A27" s="2" t="s">
        <v>65</v>
      </c>
    </row>
    <row r="28" spans="1:1" x14ac:dyDescent="0.25">
      <c r="A28" s="2" t="s">
        <v>66</v>
      </c>
    </row>
    <row r="29" spans="1:1" x14ac:dyDescent="0.25">
      <c r="A29" s="2" t="s">
        <v>67</v>
      </c>
    </row>
    <row r="30" spans="1:1" x14ac:dyDescent="0.25">
      <c r="A30" s="2" t="s">
        <v>68</v>
      </c>
    </row>
    <row r="31" spans="1:1" x14ac:dyDescent="0.25">
      <c r="A31" s="2" t="s">
        <v>69</v>
      </c>
    </row>
    <row r="32" spans="1:1" x14ac:dyDescent="0.25">
      <c r="A32" s="2" t="s">
        <v>70</v>
      </c>
    </row>
    <row r="33" spans="1:1" x14ac:dyDescent="0.25">
      <c r="A33" s="2" t="s">
        <v>71</v>
      </c>
    </row>
    <row r="34" spans="1:1" x14ac:dyDescent="0.25">
      <c r="A34" s="2" t="s">
        <v>72</v>
      </c>
    </row>
    <row r="35" spans="1:1" x14ac:dyDescent="0.25">
      <c r="A35" s="2" t="s">
        <v>73</v>
      </c>
    </row>
    <row r="36" spans="1:1" x14ac:dyDescent="0.25">
      <c r="A36" s="2" t="s">
        <v>74</v>
      </c>
    </row>
    <row r="37" spans="1:1" x14ac:dyDescent="0.25">
      <c r="A37" t="s">
        <v>75</v>
      </c>
    </row>
  </sheetData>
  <hyperlinks>
    <hyperlink ref="AC2" r:id="rId1" xr:uid="{00000000-0004-0000-0900-000000000000}"/>
    <hyperlink ref="B2" r:id="rId2" xr:uid="{00000000-0004-0000-0900-000001000000}"/>
    <hyperlink ref="C2" r:id="rId3" xr:uid="{00000000-0004-0000-0900-000002000000}"/>
    <hyperlink ref="D2" r:id="rId4" xr:uid="{00000000-0004-0000-0900-000003000000}"/>
    <hyperlink ref="E2" r:id="rId5" xr:uid="{00000000-0004-0000-0900-000004000000}"/>
    <hyperlink ref="F2" r:id="rId6" xr:uid="{00000000-0004-0000-0900-000005000000}"/>
    <hyperlink ref="G2" r:id="rId7" xr:uid="{00000000-0004-0000-0900-000006000000}"/>
    <hyperlink ref="H2" r:id="rId8" xr:uid="{00000000-0004-0000-0900-000007000000}"/>
    <hyperlink ref="I2" r:id="rId9" xr:uid="{00000000-0004-0000-0900-000008000000}"/>
    <hyperlink ref="J2" r:id="rId10" xr:uid="{00000000-0004-0000-0900-000009000000}"/>
    <hyperlink ref="K2" r:id="rId11" location="page=96" xr:uid="{00000000-0004-0000-0900-00000A000000}"/>
    <hyperlink ref="Q2" r:id="rId12" location="page=96 " xr:uid="{00000000-0004-0000-0900-00000B000000}"/>
    <hyperlink ref="AG2" r:id="rId13" location="page=96" xr:uid="{00000000-0004-0000-0900-00000C000000}"/>
    <hyperlink ref="L2" r:id="rId14" location="page=100 " xr:uid="{00000000-0004-0000-0900-00000D000000}"/>
    <hyperlink ref="M2" r:id="rId15" location="page=100 " xr:uid="{00000000-0004-0000-0900-00000E000000}"/>
    <hyperlink ref="AF2" r:id="rId16" location="page=100 " xr:uid="{00000000-0004-0000-0900-00000F000000}"/>
    <hyperlink ref="P2" r:id="rId17" location="page18 " xr:uid="{00000000-0004-0000-0900-000010000000}"/>
    <hyperlink ref="R2" r:id="rId18" location="TaxGuides" xr:uid="{00000000-0004-0000-0900-000011000000}"/>
    <hyperlink ref="S2" r:id="rId19" xr:uid="{00000000-0004-0000-0900-000012000000}"/>
    <hyperlink ref="T2" r:id="rId20" xr:uid="{00000000-0004-0000-0900-000013000000}"/>
    <hyperlink ref="U2" r:id="rId21" xr:uid="{00000000-0004-0000-0900-000014000000}"/>
    <hyperlink ref="V2" r:id="rId22" xr:uid="{00000000-0004-0000-0900-000015000000}"/>
    <hyperlink ref="W2" r:id="rId23" xr:uid="{00000000-0004-0000-0900-000016000000}"/>
    <hyperlink ref="X2" r:id="rId24" xr:uid="{00000000-0004-0000-0900-000017000000}"/>
    <hyperlink ref="Y2" r:id="rId25" xr:uid="{00000000-0004-0000-0900-000018000000}"/>
    <hyperlink ref="Z2" r:id="rId26" xr:uid="{00000000-0004-0000-0900-000019000000}"/>
    <hyperlink ref="AB2" r:id="rId27" xr:uid="{00000000-0004-0000-0900-00001A000000}"/>
    <hyperlink ref="AD2" r:id="rId28" xr:uid="{00000000-0004-0000-0900-00001B000000}"/>
    <hyperlink ref="AE2" r:id="rId29" display="https://stats.oecd.org/viewhtml.aspx?datasetcode=TABLE_I5&amp;lang=en AND " xr:uid="{00000000-0004-0000-0900-00001C000000}"/>
    <hyperlink ref="AJ2" r:id="rId30" xr:uid="{00000000-0004-0000-0900-00001D000000}"/>
    <hyperlink ref="AK2" r:id="rId31" xr:uid="{00000000-0004-0000-0900-00001E000000}"/>
    <hyperlink ref="AL2" r:id="rId32" xr:uid="{00000000-0004-0000-0900-00001F000000}"/>
    <hyperlink ref="AP2" r:id="rId33" xr:uid="{00000000-0004-0000-0900-000020000000}"/>
    <hyperlink ref="AM2" r:id="rId34" xr:uid="{00000000-0004-0000-0900-000021000000}"/>
    <hyperlink ref="AH2" r:id="rId35" xr:uid="{00000000-0004-0000-0900-000022000000}"/>
    <hyperlink ref="AI2" r:id="rId36" location="TaxGuides " xr:uid="{00000000-0004-0000-0900-000023000000}"/>
    <hyperlink ref="AO2" r:id="rId37" xr:uid="{00000000-0004-0000-0900-000024000000}"/>
    <hyperlink ref="N2" r:id="rId38" location="VATTables " xr:uid="{00000000-0004-0000-0900-000025000000}"/>
    <hyperlink ref="O2" r:id="rId39" location="VATTables " xr:uid="{00000000-0004-0000-0900-000026000000}"/>
    <hyperlink ref="C3" r:id="rId40" xr:uid="{00000000-0004-0000-0900-000027000000}"/>
    <hyperlink ref="D3" r:id="rId41" xr:uid="{00000000-0004-0000-0900-000028000000}"/>
    <hyperlink ref="S6" r:id="rId42" location="5" xr:uid="{D1C42756-B6A9-47BB-9308-7C446BF77AA6}"/>
  </hyperlinks>
  <pageMargins left="0.7" right="0.7" top="0.75" bottom="0.75" header="0.3" footer="0.3"/>
  <legacyDrawing r:id="rId4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6"/>
  <sheetViews>
    <sheetView workbookViewId="0">
      <selection activeCell="D13" sqref="A1:F36"/>
    </sheetView>
  </sheetViews>
  <sheetFormatPr defaultRowHeight="15" x14ac:dyDescent="0.25"/>
  <sheetData>
    <row r="1" spans="1:14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I1" t="s">
        <v>0</v>
      </c>
      <c r="J1">
        <v>2014</v>
      </c>
      <c r="K1">
        <v>2015</v>
      </c>
      <c r="L1">
        <v>2016</v>
      </c>
      <c r="M1">
        <v>2017</v>
      </c>
      <c r="N1">
        <v>2018</v>
      </c>
    </row>
    <row r="2" spans="1:14" x14ac:dyDescent="0.25">
      <c r="A2" t="s">
        <v>41</v>
      </c>
      <c r="B2">
        <v>10</v>
      </c>
      <c r="C2">
        <v>10</v>
      </c>
      <c r="D2">
        <v>10</v>
      </c>
      <c r="E2">
        <v>10</v>
      </c>
      <c r="F2">
        <v>10</v>
      </c>
      <c r="I2" t="s">
        <v>41</v>
      </c>
      <c r="J2">
        <f>B2/100</f>
        <v>0.1</v>
      </c>
      <c r="K2">
        <f t="shared" ref="K2:N2" si="0">C2/100</f>
        <v>0.1</v>
      </c>
      <c r="L2">
        <f t="shared" si="0"/>
        <v>0.1</v>
      </c>
      <c r="M2">
        <f t="shared" si="0"/>
        <v>0.1</v>
      </c>
      <c r="N2">
        <f t="shared" si="0"/>
        <v>0.1</v>
      </c>
    </row>
    <row r="3" spans="1:14" x14ac:dyDescent="0.25">
      <c r="A3" t="s">
        <v>42</v>
      </c>
      <c r="B3">
        <v>20</v>
      </c>
      <c r="C3">
        <v>20</v>
      </c>
      <c r="D3">
        <v>20</v>
      </c>
      <c r="E3">
        <v>20</v>
      </c>
      <c r="F3">
        <v>20</v>
      </c>
      <c r="I3" t="s">
        <v>42</v>
      </c>
      <c r="J3">
        <f t="shared" ref="J3:J35" si="1">B3/100</f>
        <v>0.2</v>
      </c>
      <c r="K3">
        <f t="shared" ref="K3:K35" si="2">C3/100</f>
        <v>0.2</v>
      </c>
      <c r="L3">
        <f t="shared" ref="L3:L35" si="3">D3/100</f>
        <v>0.2</v>
      </c>
      <c r="M3">
        <f t="shared" ref="M3:M35" si="4">E3/100</f>
        <v>0.2</v>
      </c>
      <c r="N3">
        <f t="shared" ref="N3:N35" si="5">F3/100</f>
        <v>0.2</v>
      </c>
    </row>
    <row r="4" spans="1:14" x14ac:dyDescent="0.25">
      <c r="A4" t="s">
        <v>43</v>
      </c>
      <c r="B4">
        <v>21</v>
      </c>
      <c r="C4">
        <v>21</v>
      </c>
      <c r="D4">
        <v>21</v>
      </c>
      <c r="E4">
        <v>21</v>
      </c>
      <c r="F4">
        <v>21</v>
      </c>
      <c r="I4" t="s">
        <v>43</v>
      </c>
      <c r="J4">
        <f t="shared" si="1"/>
        <v>0.21</v>
      </c>
      <c r="K4">
        <f t="shared" si="2"/>
        <v>0.21</v>
      </c>
      <c r="L4">
        <f t="shared" si="3"/>
        <v>0.21</v>
      </c>
      <c r="M4">
        <f t="shared" si="4"/>
        <v>0.21</v>
      </c>
      <c r="N4">
        <f t="shared" si="5"/>
        <v>0.21</v>
      </c>
    </row>
    <row r="5" spans="1:14" x14ac:dyDescent="0.25">
      <c r="A5" t="s">
        <v>44</v>
      </c>
      <c r="B5">
        <v>5</v>
      </c>
      <c r="C5">
        <v>5</v>
      </c>
      <c r="D5">
        <v>5</v>
      </c>
      <c r="E5">
        <v>5</v>
      </c>
      <c r="F5">
        <v>5</v>
      </c>
      <c r="I5" s="8" t="s">
        <v>44</v>
      </c>
      <c r="J5" s="8">
        <f>B5/100</f>
        <v>0.05</v>
      </c>
      <c r="K5" s="8">
        <f t="shared" si="2"/>
        <v>0.05</v>
      </c>
      <c r="L5" s="8">
        <f t="shared" si="3"/>
        <v>0.05</v>
      </c>
      <c r="M5" s="8">
        <f t="shared" si="4"/>
        <v>0.05</v>
      </c>
      <c r="N5" s="8">
        <f t="shared" si="5"/>
        <v>0.05</v>
      </c>
    </row>
    <row r="6" spans="1:14" x14ac:dyDescent="0.25">
      <c r="A6" t="s">
        <v>45</v>
      </c>
      <c r="B6">
        <v>19</v>
      </c>
      <c r="C6">
        <v>19</v>
      </c>
      <c r="D6">
        <v>19</v>
      </c>
      <c r="E6">
        <v>19</v>
      </c>
      <c r="F6">
        <v>19</v>
      </c>
      <c r="I6" t="s">
        <v>45</v>
      </c>
      <c r="J6">
        <f t="shared" si="1"/>
        <v>0.19</v>
      </c>
      <c r="K6">
        <f t="shared" si="2"/>
        <v>0.19</v>
      </c>
      <c r="L6">
        <f t="shared" si="3"/>
        <v>0.19</v>
      </c>
      <c r="M6">
        <f t="shared" si="4"/>
        <v>0.19</v>
      </c>
      <c r="N6">
        <f t="shared" si="5"/>
        <v>0.19</v>
      </c>
    </row>
    <row r="7" spans="1:14" x14ac:dyDescent="0.25">
      <c r="A7" t="s">
        <v>46</v>
      </c>
      <c r="B7">
        <v>21</v>
      </c>
      <c r="C7">
        <v>21</v>
      </c>
      <c r="D7">
        <v>21</v>
      </c>
      <c r="E7">
        <v>21</v>
      </c>
      <c r="F7">
        <v>21</v>
      </c>
      <c r="I7" t="s">
        <v>46</v>
      </c>
      <c r="J7">
        <f t="shared" si="1"/>
        <v>0.21</v>
      </c>
      <c r="K7">
        <f t="shared" si="2"/>
        <v>0.21</v>
      </c>
      <c r="L7">
        <f t="shared" si="3"/>
        <v>0.21</v>
      </c>
      <c r="M7">
        <f t="shared" si="4"/>
        <v>0.21</v>
      </c>
      <c r="N7">
        <f t="shared" si="5"/>
        <v>0.21</v>
      </c>
    </row>
    <row r="8" spans="1:14" x14ac:dyDescent="0.25">
      <c r="A8" t="s">
        <v>47</v>
      </c>
      <c r="B8">
        <v>25</v>
      </c>
      <c r="C8">
        <v>25</v>
      </c>
      <c r="D8">
        <v>25</v>
      </c>
      <c r="E8">
        <v>25</v>
      </c>
      <c r="F8">
        <v>25</v>
      </c>
      <c r="I8" t="s">
        <v>47</v>
      </c>
      <c r="J8">
        <f t="shared" si="1"/>
        <v>0.25</v>
      </c>
      <c r="K8">
        <f t="shared" si="2"/>
        <v>0.25</v>
      </c>
      <c r="L8">
        <f t="shared" si="3"/>
        <v>0.25</v>
      </c>
      <c r="M8">
        <f t="shared" si="4"/>
        <v>0.25</v>
      </c>
      <c r="N8">
        <f t="shared" si="5"/>
        <v>0.25</v>
      </c>
    </row>
    <row r="9" spans="1:14" x14ac:dyDescent="0.25">
      <c r="A9" t="s">
        <v>48</v>
      </c>
      <c r="B9">
        <v>20</v>
      </c>
      <c r="C9">
        <v>20</v>
      </c>
      <c r="D9">
        <v>20</v>
      </c>
      <c r="E9">
        <v>20</v>
      </c>
      <c r="F9">
        <v>20</v>
      </c>
      <c r="I9" t="s">
        <v>48</v>
      </c>
      <c r="J9">
        <f t="shared" si="1"/>
        <v>0.2</v>
      </c>
      <c r="K9">
        <f t="shared" si="2"/>
        <v>0.2</v>
      </c>
      <c r="L9">
        <f t="shared" si="3"/>
        <v>0.2</v>
      </c>
      <c r="M9">
        <f t="shared" si="4"/>
        <v>0.2</v>
      </c>
      <c r="N9">
        <f t="shared" si="5"/>
        <v>0.2</v>
      </c>
    </row>
    <row r="10" spans="1:14" x14ac:dyDescent="0.25">
      <c r="A10" t="s">
        <v>49</v>
      </c>
      <c r="B10">
        <v>24</v>
      </c>
      <c r="C10">
        <v>24</v>
      </c>
      <c r="D10">
        <v>24</v>
      </c>
      <c r="E10">
        <v>24</v>
      </c>
      <c r="F10">
        <v>24</v>
      </c>
      <c r="I10" t="s">
        <v>49</v>
      </c>
      <c r="J10">
        <f t="shared" si="1"/>
        <v>0.24</v>
      </c>
      <c r="K10">
        <f t="shared" si="2"/>
        <v>0.24</v>
      </c>
      <c r="L10">
        <f t="shared" si="3"/>
        <v>0.24</v>
      </c>
      <c r="M10">
        <f t="shared" si="4"/>
        <v>0.24</v>
      </c>
      <c r="N10">
        <f t="shared" si="5"/>
        <v>0.24</v>
      </c>
    </row>
    <row r="11" spans="1:14" x14ac:dyDescent="0.25">
      <c r="A11" t="s">
        <v>50</v>
      </c>
      <c r="B11">
        <v>20</v>
      </c>
      <c r="C11">
        <v>20</v>
      </c>
      <c r="D11">
        <v>20</v>
      </c>
      <c r="E11">
        <v>20</v>
      </c>
      <c r="F11">
        <v>20</v>
      </c>
      <c r="I11" t="s">
        <v>50</v>
      </c>
      <c r="J11">
        <f t="shared" si="1"/>
        <v>0.2</v>
      </c>
      <c r="K11">
        <f t="shared" si="2"/>
        <v>0.2</v>
      </c>
      <c r="L11">
        <f t="shared" si="3"/>
        <v>0.2</v>
      </c>
      <c r="M11">
        <f t="shared" si="4"/>
        <v>0.2</v>
      </c>
      <c r="N11">
        <f t="shared" si="5"/>
        <v>0.2</v>
      </c>
    </row>
    <row r="12" spans="1:14" x14ac:dyDescent="0.25">
      <c r="A12" t="s">
        <v>51</v>
      </c>
      <c r="B12">
        <v>19</v>
      </c>
      <c r="C12">
        <v>19</v>
      </c>
      <c r="D12">
        <v>19</v>
      </c>
      <c r="E12">
        <v>19</v>
      </c>
      <c r="F12">
        <v>19</v>
      </c>
      <c r="I12" t="s">
        <v>51</v>
      </c>
      <c r="J12">
        <f t="shared" si="1"/>
        <v>0.19</v>
      </c>
      <c r="K12">
        <f t="shared" si="2"/>
        <v>0.19</v>
      </c>
      <c r="L12">
        <f t="shared" si="3"/>
        <v>0.19</v>
      </c>
      <c r="M12">
        <f t="shared" si="4"/>
        <v>0.19</v>
      </c>
      <c r="N12">
        <f t="shared" si="5"/>
        <v>0.19</v>
      </c>
    </row>
    <row r="13" spans="1:14" x14ac:dyDescent="0.25">
      <c r="A13" t="s">
        <v>52</v>
      </c>
      <c r="B13">
        <v>23</v>
      </c>
      <c r="C13">
        <v>23</v>
      </c>
      <c r="D13">
        <v>23</v>
      </c>
      <c r="E13">
        <v>24</v>
      </c>
      <c r="F13">
        <v>24</v>
      </c>
      <c r="I13" t="s">
        <v>52</v>
      </c>
      <c r="J13">
        <f t="shared" si="1"/>
        <v>0.23</v>
      </c>
      <c r="K13">
        <f t="shared" si="2"/>
        <v>0.23</v>
      </c>
      <c r="L13">
        <f t="shared" si="3"/>
        <v>0.23</v>
      </c>
      <c r="M13">
        <f t="shared" si="4"/>
        <v>0.24</v>
      </c>
      <c r="N13">
        <f t="shared" si="5"/>
        <v>0.24</v>
      </c>
    </row>
    <row r="14" spans="1:14" x14ac:dyDescent="0.25">
      <c r="A14" t="s">
        <v>53</v>
      </c>
      <c r="B14">
        <v>27</v>
      </c>
      <c r="C14">
        <v>27</v>
      </c>
      <c r="D14">
        <v>27</v>
      </c>
      <c r="E14">
        <v>27</v>
      </c>
      <c r="F14">
        <v>27</v>
      </c>
      <c r="I14" t="s">
        <v>53</v>
      </c>
      <c r="J14">
        <f t="shared" si="1"/>
        <v>0.27</v>
      </c>
      <c r="K14">
        <f t="shared" si="2"/>
        <v>0.27</v>
      </c>
      <c r="L14">
        <f t="shared" si="3"/>
        <v>0.27</v>
      </c>
      <c r="M14">
        <f t="shared" si="4"/>
        <v>0.27</v>
      </c>
      <c r="N14">
        <f t="shared" si="5"/>
        <v>0.27</v>
      </c>
    </row>
    <row r="15" spans="1:14" x14ac:dyDescent="0.25">
      <c r="A15" t="s">
        <v>54</v>
      </c>
      <c r="B15">
        <v>25.5</v>
      </c>
      <c r="C15">
        <v>24</v>
      </c>
      <c r="D15">
        <v>24</v>
      </c>
      <c r="E15">
        <v>24</v>
      </c>
      <c r="F15">
        <v>24</v>
      </c>
      <c r="I15" t="s">
        <v>54</v>
      </c>
      <c r="J15">
        <f t="shared" si="1"/>
        <v>0.255</v>
      </c>
      <c r="K15">
        <f t="shared" si="2"/>
        <v>0.24</v>
      </c>
      <c r="L15">
        <f t="shared" si="3"/>
        <v>0.24</v>
      </c>
      <c r="M15">
        <f t="shared" si="4"/>
        <v>0.24</v>
      </c>
      <c r="N15">
        <f t="shared" si="5"/>
        <v>0.24</v>
      </c>
    </row>
    <row r="16" spans="1:14" x14ac:dyDescent="0.25">
      <c r="A16" t="s">
        <v>55</v>
      </c>
      <c r="B16">
        <v>23</v>
      </c>
      <c r="C16">
        <v>23</v>
      </c>
      <c r="D16">
        <v>23</v>
      </c>
      <c r="E16">
        <v>23</v>
      </c>
      <c r="F16">
        <v>23</v>
      </c>
      <c r="I16" t="s">
        <v>55</v>
      </c>
      <c r="J16">
        <f t="shared" si="1"/>
        <v>0.23</v>
      </c>
      <c r="K16">
        <f t="shared" si="2"/>
        <v>0.23</v>
      </c>
      <c r="L16">
        <f t="shared" si="3"/>
        <v>0.23</v>
      </c>
      <c r="M16">
        <f t="shared" si="4"/>
        <v>0.23</v>
      </c>
      <c r="N16">
        <f t="shared" si="5"/>
        <v>0.23</v>
      </c>
    </row>
    <row r="17" spans="1:14" x14ac:dyDescent="0.25">
      <c r="A17" t="s">
        <v>56</v>
      </c>
      <c r="B17">
        <v>18</v>
      </c>
      <c r="C17">
        <v>18</v>
      </c>
      <c r="D17">
        <v>17</v>
      </c>
      <c r="E17">
        <v>17</v>
      </c>
      <c r="F17">
        <v>17</v>
      </c>
      <c r="I17" t="s">
        <v>56</v>
      </c>
      <c r="J17">
        <f t="shared" si="1"/>
        <v>0.18</v>
      </c>
      <c r="K17">
        <f t="shared" si="2"/>
        <v>0.18</v>
      </c>
      <c r="L17">
        <f t="shared" si="3"/>
        <v>0.17</v>
      </c>
      <c r="M17">
        <f t="shared" si="4"/>
        <v>0.17</v>
      </c>
      <c r="N17">
        <f t="shared" si="5"/>
        <v>0.17</v>
      </c>
    </row>
    <row r="18" spans="1:14" x14ac:dyDescent="0.25">
      <c r="A18" t="s">
        <v>57</v>
      </c>
      <c r="B18">
        <v>22</v>
      </c>
      <c r="C18">
        <v>22</v>
      </c>
      <c r="D18">
        <v>22</v>
      </c>
      <c r="E18">
        <v>22</v>
      </c>
      <c r="F18">
        <v>22</v>
      </c>
      <c r="I18" t="s">
        <v>57</v>
      </c>
      <c r="J18">
        <f t="shared" si="1"/>
        <v>0.22</v>
      </c>
      <c r="K18">
        <f t="shared" si="2"/>
        <v>0.22</v>
      </c>
      <c r="L18">
        <f t="shared" si="3"/>
        <v>0.22</v>
      </c>
      <c r="M18">
        <f t="shared" si="4"/>
        <v>0.22</v>
      </c>
      <c r="N18">
        <f t="shared" si="5"/>
        <v>0.22</v>
      </c>
    </row>
    <row r="19" spans="1:14" x14ac:dyDescent="0.25">
      <c r="A19" t="s">
        <v>58</v>
      </c>
      <c r="B19">
        <v>5</v>
      </c>
      <c r="C19">
        <v>8</v>
      </c>
      <c r="D19">
        <v>8</v>
      </c>
      <c r="E19">
        <v>8</v>
      </c>
      <c r="F19">
        <v>8</v>
      </c>
      <c r="I19" t="s">
        <v>58</v>
      </c>
      <c r="J19">
        <f t="shared" si="1"/>
        <v>0.05</v>
      </c>
      <c r="K19">
        <f t="shared" si="2"/>
        <v>0.08</v>
      </c>
      <c r="L19">
        <f t="shared" si="3"/>
        <v>0.08</v>
      </c>
      <c r="M19">
        <f t="shared" si="4"/>
        <v>0.08</v>
      </c>
      <c r="N19">
        <f t="shared" si="5"/>
        <v>0.08</v>
      </c>
    </row>
    <row r="20" spans="1:14" x14ac:dyDescent="0.25">
      <c r="A20" t="s">
        <v>59</v>
      </c>
      <c r="B20">
        <v>10</v>
      </c>
      <c r="C20">
        <v>10</v>
      </c>
      <c r="D20">
        <v>10</v>
      </c>
      <c r="E20">
        <v>10</v>
      </c>
      <c r="F20">
        <v>10</v>
      </c>
      <c r="I20" t="s">
        <v>59</v>
      </c>
      <c r="J20">
        <f t="shared" si="1"/>
        <v>0.1</v>
      </c>
      <c r="K20">
        <f t="shared" si="2"/>
        <v>0.1</v>
      </c>
      <c r="L20">
        <f t="shared" si="3"/>
        <v>0.1</v>
      </c>
      <c r="M20">
        <f t="shared" si="4"/>
        <v>0.1</v>
      </c>
      <c r="N20">
        <f t="shared" si="5"/>
        <v>0.1</v>
      </c>
    </row>
    <row r="21" spans="1:14" x14ac:dyDescent="0.25">
      <c r="A21" t="s">
        <v>60</v>
      </c>
      <c r="B21">
        <v>21</v>
      </c>
      <c r="C21">
        <v>21</v>
      </c>
      <c r="D21">
        <v>21</v>
      </c>
      <c r="E21">
        <v>21</v>
      </c>
      <c r="F21">
        <v>21</v>
      </c>
      <c r="I21" t="s">
        <v>60</v>
      </c>
      <c r="J21">
        <f t="shared" si="1"/>
        <v>0.21</v>
      </c>
      <c r="K21">
        <f t="shared" si="2"/>
        <v>0.21</v>
      </c>
      <c r="L21">
        <f t="shared" si="3"/>
        <v>0.21</v>
      </c>
      <c r="M21">
        <f t="shared" si="4"/>
        <v>0.21</v>
      </c>
      <c r="N21">
        <f t="shared" si="5"/>
        <v>0.21</v>
      </c>
    </row>
    <row r="22" spans="1:14" x14ac:dyDescent="0.25">
      <c r="A22" t="s">
        <v>61</v>
      </c>
      <c r="B22">
        <v>15</v>
      </c>
      <c r="C22">
        <v>17</v>
      </c>
      <c r="D22">
        <v>17</v>
      </c>
      <c r="E22">
        <v>17</v>
      </c>
      <c r="F22">
        <v>17</v>
      </c>
      <c r="I22" t="s">
        <v>61</v>
      </c>
      <c r="J22">
        <f t="shared" si="1"/>
        <v>0.15</v>
      </c>
      <c r="K22">
        <f t="shared" si="2"/>
        <v>0.17</v>
      </c>
      <c r="L22">
        <f t="shared" si="3"/>
        <v>0.17</v>
      </c>
      <c r="M22">
        <f t="shared" si="4"/>
        <v>0.17</v>
      </c>
      <c r="N22">
        <f t="shared" si="5"/>
        <v>0.17</v>
      </c>
    </row>
    <row r="23" spans="1:14" x14ac:dyDescent="0.25">
      <c r="A23" t="s">
        <v>62</v>
      </c>
      <c r="B23">
        <v>16</v>
      </c>
      <c r="C23">
        <v>16</v>
      </c>
      <c r="D23">
        <v>16</v>
      </c>
      <c r="E23">
        <v>16</v>
      </c>
      <c r="F23">
        <v>16</v>
      </c>
      <c r="I23" t="s">
        <v>62</v>
      </c>
      <c r="J23">
        <f t="shared" si="1"/>
        <v>0.16</v>
      </c>
      <c r="K23">
        <f t="shared" si="2"/>
        <v>0.16</v>
      </c>
      <c r="L23">
        <f t="shared" si="3"/>
        <v>0.16</v>
      </c>
      <c r="M23">
        <f t="shared" si="4"/>
        <v>0.16</v>
      </c>
      <c r="N23">
        <f t="shared" si="5"/>
        <v>0.16</v>
      </c>
    </row>
    <row r="24" spans="1:14" x14ac:dyDescent="0.25">
      <c r="A24" t="s">
        <v>63</v>
      </c>
      <c r="B24">
        <v>21</v>
      </c>
      <c r="C24">
        <v>21</v>
      </c>
      <c r="D24">
        <v>21</v>
      </c>
      <c r="E24">
        <v>21</v>
      </c>
      <c r="F24">
        <v>21</v>
      </c>
      <c r="I24" t="s">
        <v>63</v>
      </c>
      <c r="J24">
        <f t="shared" si="1"/>
        <v>0.21</v>
      </c>
      <c r="K24">
        <f t="shared" si="2"/>
        <v>0.21</v>
      </c>
      <c r="L24">
        <f t="shared" si="3"/>
        <v>0.21</v>
      </c>
      <c r="M24">
        <f t="shared" si="4"/>
        <v>0.21</v>
      </c>
      <c r="N24">
        <f t="shared" si="5"/>
        <v>0.21</v>
      </c>
    </row>
    <row r="25" spans="1:14" x14ac:dyDescent="0.25">
      <c r="A25" t="s">
        <v>64</v>
      </c>
      <c r="B25">
        <v>15</v>
      </c>
      <c r="C25">
        <v>15</v>
      </c>
      <c r="D25">
        <v>15</v>
      </c>
      <c r="E25">
        <v>15</v>
      </c>
      <c r="F25">
        <v>15</v>
      </c>
      <c r="I25" t="s">
        <v>64</v>
      </c>
      <c r="J25">
        <f t="shared" si="1"/>
        <v>0.15</v>
      </c>
      <c r="K25">
        <f t="shared" si="2"/>
        <v>0.15</v>
      </c>
      <c r="L25">
        <f t="shared" si="3"/>
        <v>0.15</v>
      </c>
      <c r="M25">
        <f t="shared" si="4"/>
        <v>0.15</v>
      </c>
      <c r="N25">
        <f t="shared" si="5"/>
        <v>0.15</v>
      </c>
    </row>
    <row r="26" spans="1:14" x14ac:dyDescent="0.25">
      <c r="A26" t="s">
        <v>65</v>
      </c>
      <c r="B26">
        <v>25</v>
      </c>
      <c r="C26">
        <v>25</v>
      </c>
      <c r="D26">
        <v>25</v>
      </c>
      <c r="E26">
        <v>25</v>
      </c>
      <c r="F26">
        <v>25</v>
      </c>
      <c r="I26" t="s">
        <v>65</v>
      </c>
      <c r="J26">
        <f t="shared" si="1"/>
        <v>0.25</v>
      </c>
      <c r="K26">
        <f t="shared" si="2"/>
        <v>0.25</v>
      </c>
      <c r="L26">
        <f t="shared" si="3"/>
        <v>0.25</v>
      </c>
      <c r="M26">
        <f t="shared" si="4"/>
        <v>0.25</v>
      </c>
      <c r="N26">
        <f t="shared" si="5"/>
        <v>0.25</v>
      </c>
    </row>
    <row r="27" spans="1:14" x14ac:dyDescent="0.25">
      <c r="A27" t="s">
        <v>66</v>
      </c>
      <c r="B27">
        <v>23</v>
      </c>
      <c r="C27">
        <v>23</v>
      </c>
      <c r="D27">
        <v>23</v>
      </c>
      <c r="E27">
        <v>23</v>
      </c>
      <c r="F27">
        <v>23</v>
      </c>
      <c r="I27" t="s">
        <v>66</v>
      </c>
      <c r="J27">
        <f t="shared" si="1"/>
        <v>0.23</v>
      </c>
      <c r="K27">
        <f t="shared" si="2"/>
        <v>0.23</v>
      </c>
      <c r="L27">
        <f t="shared" si="3"/>
        <v>0.23</v>
      </c>
      <c r="M27">
        <f t="shared" si="4"/>
        <v>0.23</v>
      </c>
      <c r="N27">
        <f t="shared" si="5"/>
        <v>0.23</v>
      </c>
    </row>
    <row r="28" spans="1:14" x14ac:dyDescent="0.25">
      <c r="A28" t="s">
        <v>67</v>
      </c>
      <c r="B28">
        <v>23</v>
      </c>
      <c r="C28">
        <v>23</v>
      </c>
      <c r="D28">
        <v>23</v>
      </c>
      <c r="E28">
        <v>23</v>
      </c>
      <c r="F28">
        <v>23</v>
      </c>
      <c r="I28" t="s">
        <v>67</v>
      </c>
      <c r="J28">
        <f t="shared" si="1"/>
        <v>0.23</v>
      </c>
      <c r="K28">
        <f t="shared" si="2"/>
        <v>0.23</v>
      </c>
      <c r="L28">
        <f t="shared" si="3"/>
        <v>0.23</v>
      </c>
      <c r="M28">
        <f t="shared" si="4"/>
        <v>0.23</v>
      </c>
      <c r="N28">
        <f t="shared" si="5"/>
        <v>0.23</v>
      </c>
    </row>
    <row r="29" spans="1:14" x14ac:dyDescent="0.25">
      <c r="A29" t="s">
        <v>68</v>
      </c>
      <c r="B29">
        <v>20</v>
      </c>
      <c r="C29">
        <v>20</v>
      </c>
      <c r="D29">
        <v>20</v>
      </c>
      <c r="E29">
        <v>20</v>
      </c>
      <c r="F29">
        <v>20</v>
      </c>
      <c r="I29" t="s">
        <v>68</v>
      </c>
      <c r="J29">
        <f t="shared" si="1"/>
        <v>0.2</v>
      </c>
      <c r="K29">
        <f t="shared" si="2"/>
        <v>0.2</v>
      </c>
      <c r="L29">
        <f t="shared" si="3"/>
        <v>0.2</v>
      </c>
      <c r="M29">
        <f t="shared" si="4"/>
        <v>0.2</v>
      </c>
      <c r="N29">
        <f t="shared" si="5"/>
        <v>0.2</v>
      </c>
    </row>
    <row r="30" spans="1:14" x14ac:dyDescent="0.25">
      <c r="A30" t="s">
        <v>69</v>
      </c>
      <c r="B30">
        <v>22</v>
      </c>
      <c r="C30">
        <v>22</v>
      </c>
      <c r="D30">
        <v>22</v>
      </c>
      <c r="E30">
        <v>22</v>
      </c>
      <c r="F30">
        <v>22</v>
      </c>
      <c r="I30" t="s">
        <v>69</v>
      </c>
      <c r="J30">
        <f t="shared" si="1"/>
        <v>0.22</v>
      </c>
      <c r="K30">
        <f t="shared" si="2"/>
        <v>0.22</v>
      </c>
      <c r="L30">
        <f t="shared" si="3"/>
        <v>0.22</v>
      </c>
      <c r="M30">
        <f t="shared" si="4"/>
        <v>0.22</v>
      </c>
      <c r="N30">
        <f t="shared" si="5"/>
        <v>0.22</v>
      </c>
    </row>
    <row r="31" spans="1:14" x14ac:dyDescent="0.25">
      <c r="A31" t="s">
        <v>70</v>
      </c>
      <c r="B31">
        <v>21</v>
      </c>
      <c r="C31">
        <v>21</v>
      </c>
      <c r="D31">
        <v>21</v>
      </c>
      <c r="E31">
        <v>21</v>
      </c>
      <c r="F31">
        <v>21</v>
      </c>
      <c r="I31" t="s">
        <v>70</v>
      </c>
      <c r="J31">
        <f t="shared" si="1"/>
        <v>0.21</v>
      </c>
      <c r="K31">
        <f t="shared" si="2"/>
        <v>0.21</v>
      </c>
      <c r="L31">
        <f t="shared" si="3"/>
        <v>0.21</v>
      </c>
      <c r="M31">
        <f t="shared" si="4"/>
        <v>0.21</v>
      </c>
      <c r="N31">
        <f t="shared" si="5"/>
        <v>0.21</v>
      </c>
    </row>
    <row r="32" spans="1:14" x14ac:dyDescent="0.25">
      <c r="A32" t="s">
        <v>71</v>
      </c>
      <c r="B32">
        <v>25</v>
      </c>
      <c r="C32">
        <v>25</v>
      </c>
      <c r="D32">
        <v>25</v>
      </c>
      <c r="E32">
        <v>25</v>
      </c>
      <c r="F32">
        <v>25</v>
      </c>
      <c r="I32" t="s">
        <v>71</v>
      </c>
      <c r="J32">
        <f t="shared" si="1"/>
        <v>0.25</v>
      </c>
      <c r="K32">
        <f t="shared" si="2"/>
        <v>0.25</v>
      </c>
      <c r="L32">
        <f t="shared" si="3"/>
        <v>0.25</v>
      </c>
      <c r="M32">
        <f t="shared" si="4"/>
        <v>0.25</v>
      </c>
      <c r="N32">
        <f t="shared" si="5"/>
        <v>0.25</v>
      </c>
    </row>
    <row r="33" spans="1:14" x14ac:dyDescent="0.25">
      <c r="A33" t="s">
        <v>72</v>
      </c>
      <c r="B33">
        <v>8</v>
      </c>
      <c r="C33">
        <v>8</v>
      </c>
      <c r="D33">
        <v>8</v>
      </c>
      <c r="E33">
        <v>8</v>
      </c>
      <c r="F33">
        <v>7.7</v>
      </c>
      <c r="I33" t="s">
        <v>72</v>
      </c>
      <c r="J33">
        <f t="shared" si="1"/>
        <v>0.08</v>
      </c>
      <c r="K33">
        <f t="shared" si="2"/>
        <v>0.08</v>
      </c>
      <c r="L33">
        <f t="shared" si="3"/>
        <v>0.08</v>
      </c>
      <c r="M33">
        <f t="shared" si="4"/>
        <v>0.08</v>
      </c>
      <c r="N33">
        <f t="shared" si="5"/>
        <v>7.6999999999999999E-2</v>
      </c>
    </row>
    <row r="34" spans="1:14" x14ac:dyDescent="0.25">
      <c r="A34" t="s">
        <v>73</v>
      </c>
      <c r="B34">
        <v>18</v>
      </c>
      <c r="C34">
        <v>18</v>
      </c>
      <c r="D34">
        <v>18</v>
      </c>
      <c r="E34">
        <v>18</v>
      </c>
      <c r="F34">
        <v>18</v>
      </c>
      <c r="I34" t="s">
        <v>73</v>
      </c>
      <c r="J34">
        <f t="shared" si="1"/>
        <v>0.18</v>
      </c>
      <c r="K34">
        <f t="shared" si="2"/>
        <v>0.18</v>
      </c>
      <c r="L34">
        <f t="shared" si="3"/>
        <v>0.18</v>
      </c>
      <c r="M34">
        <f t="shared" si="4"/>
        <v>0.18</v>
      </c>
      <c r="N34">
        <f t="shared" si="5"/>
        <v>0.18</v>
      </c>
    </row>
    <row r="35" spans="1:14" x14ac:dyDescent="0.25">
      <c r="A35" t="s">
        <v>74</v>
      </c>
      <c r="B35">
        <v>20</v>
      </c>
      <c r="C35">
        <v>20</v>
      </c>
      <c r="D35">
        <v>20</v>
      </c>
      <c r="E35">
        <v>20</v>
      </c>
      <c r="F35">
        <v>20</v>
      </c>
      <c r="I35" t="s">
        <v>74</v>
      </c>
      <c r="J35">
        <f t="shared" si="1"/>
        <v>0.2</v>
      </c>
      <c r="K35">
        <f t="shared" si="2"/>
        <v>0.2</v>
      </c>
      <c r="L35">
        <f t="shared" si="3"/>
        <v>0.2</v>
      </c>
      <c r="M35">
        <f t="shared" si="4"/>
        <v>0.2</v>
      </c>
      <c r="N35">
        <f t="shared" si="5"/>
        <v>0.2</v>
      </c>
    </row>
    <row r="36" spans="1:14" x14ac:dyDescent="0.25">
      <c r="A36" t="s">
        <v>75</v>
      </c>
      <c r="I36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"/>
  <sheetViews>
    <sheetView workbookViewId="0">
      <selection activeCell="C2" sqref="C2:C36"/>
    </sheetView>
  </sheetViews>
  <sheetFormatPr defaultRowHeight="15" x14ac:dyDescent="0.25"/>
  <sheetData>
    <row r="1" spans="1:6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</row>
    <row r="2" spans="1:6" x14ac:dyDescent="0.25">
      <c r="A2" t="s">
        <v>41</v>
      </c>
      <c r="B2">
        <v>48730.64033750083</v>
      </c>
      <c r="C2">
        <v>48730.64033750083</v>
      </c>
      <c r="D2">
        <v>50335.570469798658</v>
      </c>
      <c r="E2">
        <v>50335.570469798658</v>
      </c>
      <c r="F2">
        <v>50335.570469798658</v>
      </c>
    </row>
    <row r="3" spans="1:6" x14ac:dyDescent="0.25">
      <c r="A3" t="s">
        <v>42</v>
      </c>
      <c r="B3">
        <v>34987.893314215951</v>
      </c>
      <c r="C3">
        <v>34987.893314215951</v>
      </c>
      <c r="D3">
        <v>36585.365853658535</v>
      </c>
      <c r="E3">
        <v>36585.365853658535</v>
      </c>
      <c r="F3">
        <v>37500</v>
      </c>
    </row>
    <row r="4" spans="1:6" x14ac:dyDescent="0.25">
      <c r="A4" t="s">
        <v>43</v>
      </c>
      <c r="B4">
        <v>6319.0497600503923</v>
      </c>
      <c r="C4">
        <v>6319.0497600503923</v>
      </c>
      <c r="D4">
        <v>30487.804878048781</v>
      </c>
      <c r="E4">
        <v>30487.804878048781</v>
      </c>
      <c r="F4">
        <v>31250</v>
      </c>
    </row>
    <row r="5" spans="1:6" x14ac:dyDescent="0.25">
      <c r="A5" t="s">
        <v>44</v>
      </c>
      <c r="B5">
        <v>23453.725818894985</v>
      </c>
      <c r="C5">
        <v>23453.725818894985</v>
      </c>
      <c r="D5">
        <v>24000</v>
      </c>
      <c r="E5">
        <v>24000</v>
      </c>
      <c r="F5">
        <v>24000</v>
      </c>
    </row>
    <row r="6" spans="1:6" x14ac:dyDescent="0.2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46</v>
      </c>
      <c r="B7">
        <v>67707.95355871653</v>
      </c>
      <c r="C7">
        <v>67707.95355871653</v>
      </c>
      <c r="D7">
        <v>75872.534142640361</v>
      </c>
      <c r="E7">
        <v>75872.534142640361</v>
      </c>
      <c r="F7">
        <v>76923.076923076922</v>
      </c>
    </row>
    <row r="8" spans="1:6" x14ac:dyDescent="0.25">
      <c r="A8" t="s">
        <v>47</v>
      </c>
      <c r="B8">
        <v>5879.0763873496871</v>
      </c>
      <c r="C8">
        <v>5879.0763873496871</v>
      </c>
      <c r="D8">
        <v>6666.666666666667</v>
      </c>
      <c r="E8">
        <v>6666.666666666667</v>
      </c>
      <c r="F8">
        <v>6793.478260869565</v>
      </c>
    </row>
    <row r="9" spans="1:6" x14ac:dyDescent="0.25">
      <c r="A9" t="s">
        <v>48</v>
      </c>
      <c r="B9">
        <v>25581.776565645698</v>
      </c>
      <c r="C9">
        <v>25581.776565645698</v>
      </c>
      <c r="D9">
        <v>28571.428571428569</v>
      </c>
      <c r="E9">
        <v>28571.428571428569</v>
      </c>
      <c r="F9">
        <v>74074.074074074073</v>
      </c>
    </row>
    <row r="10" spans="1:6" x14ac:dyDescent="0.25">
      <c r="A10" t="s">
        <v>49</v>
      </c>
      <c r="B10">
        <v>8589.4728364747643</v>
      </c>
      <c r="C10">
        <v>8589.4728364747643</v>
      </c>
      <c r="D10">
        <v>10752.68817204301</v>
      </c>
      <c r="E10">
        <v>10752.68817204301</v>
      </c>
      <c r="F10">
        <v>10989.010989010989</v>
      </c>
    </row>
    <row r="11" spans="1:6" x14ac:dyDescent="0.25">
      <c r="A11" t="s">
        <v>50</v>
      </c>
      <c r="B11">
        <v>93551.087640081518</v>
      </c>
      <c r="C11">
        <v>93551.087640081518</v>
      </c>
      <c r="D11">
        <v>100243.9024390244</v>
      </c>
      <c r="E11">
        <v>100243.9024390244</v>
      </c>
      <c r="F11">
        <v>101481.48148148147</v>
      </c>
    </row>
    <row r="12" spans="1:6" x14ac:dyDescent="0.25">
      <c r="A12" t="s">
        <v>51</v>
      </c>
      <c r="B12">
        <v>21297.522210972937</v>
      </c>
      <c r="C12">
        <v>21297.522210972937</v>
      </c>
      <c r="D12">
        <v>22151.898734177215</v>
      </c>
      <c r="E12">
        <v>22151.898734177215</v>
      </c>
      <c r="F12">
        <v>22435.897435897434</v>
      </c>
    </row>
    <row r="13" spans="1:6" x14ac:dyDescent="0.25">
      <c r="A13" t="s">
        <v>52</v>
      </c>
      <c r="B13">
        <v>6677.5495945414596</v>
      </c>
      <c r="C13">
        <v>6677.5495945414596</v>
      </c>
      <c r="D13">
        <v>16393.442622950821</v>
      </c>
      <c r="E13">
        <v>16393.442622950821</v>
      </c>
      <c r="F13">
        <v>16666.666666666668</v>
      </c>
    </row>
    <row r="14" spans="1:6" x14ac:dyDescent="0.25">
      <c r="A14" t="s">
        <v>53</v>
      </c>
      <c r="B14">
        <v>42328.198651231003</v>
      </c>
      <c r="C14">
        <v>42328.198651231003</v>
      </c>
      <c r="D14">
        <v>44822.949350067232</v>
      </c>
      <c r="E14">
        <v>44822.949350067232</v>
      </c>
      <c r="F14">
        <v>59259.259259259263</v>
      </c>
    </row>
    <row r="15" spans="1:6" x14ac:dyDescent="0.25">
      <c r="A15" t="s">
        <v>54</v>
      </c>
      <c r="B15">
        <v>7006.4970525499102</v>
      </c>
      <c r="C15">
        <v>7006.4970525499102</v>
      </c>
      <c r="D15">
        <v>7032.3488045007034</v>
      </c>
      <c r="E15">
        <v>7032.3488045007034</v>
      </c>
      <c r="F15">
        <v>6944.4444444444443</v>
      </c>
    </row>
    <row r="16" spans="1:6" x14ac:dyDescent="0.25">
      <c r="A16" t="s">
        <v>55</v>
      </c>
      <c r="B16">
        <v>78844.256151839116</v>
      </c>
      <c r="C16">
        <v>78844.256151839116</v>
      </c>
      <c r="D16">
        <v>88339.222614840997</v>
      </c>
      <c r="E16">
        <v>88339.222614840997</v>
      </c>
      <c r="F16">
        <v>92592.592592592584</v>
      </c>
    </row>
    <row r="17" spans="1:6" x14ac:dyDescent="0.25">
      <c r="A17" t="s">
        <v>56</v>
      </c>
      <c r="B17">
        <v>18611.874917960999</v>
      </c>
      <c r="C17">
        <v>18611.874917960999</v>
      </c>
      <c r="D17">
        <v>25517.01030927835</v>
      </c>
      <c r="E17">
        <v>25517.01030927835</v>
      </c>
      <c r="F17">
        <v>25850.13054830287</v>
      </c>
    </row>
    <row r="18" spans="1:6" x14ac:dyDescent="0.25">
      <c r="A18" t="s">
        <v>57</v>
      </c>
      <c r="B18">
        <v>35990.673736714605</v>
      </c>
      <c r="C18">
        <v>35990.673736714605</v>
      </c>
      <c r="D18">
        <v>40000</v>
      </c>
      <c r="E18">
        <v>40000</v>
      </c>
      <c r="F18">
        <v>41666.666666666672</v>
      </c>
    </row>
    <row r="19" spans="1:6" x14ac:dyDescent="0.25">
      <c r="A19" t="s">
        <v>58</v>
      </c>
      <c r="B19">
        <v>88240.344164449678</v>
      </c>
      <c r="C19">
        <v>88240.344164449678</v>
      </c>
      <c r="D19">
        <v>94939.713282065888</v>
      </c>
      <c r="E19">
        <v>94939.713282065888</v>
      </c>
      <c r="F19">
        <v>100000</v>
      </c>
    </row>
    <row r="20" spans="1:6" x14ac:dyDescent="0.25">
      <c r="A20" t="s">
        <v>59</v>
      </c>
      <c r="B20">
        <v>26238.601196870317</v>
      </c>
      <c r="C20">
        <v>26238.601196870317</v>
      </c>
      <c r="D20">
        <v>26928.471248246846</v>
      </c>
      <c r="E20">
        <v>26928.471248246846</v>
      </c>
      <c r="F20">
        <v>27428.571428571428</v>
      </c>
    </row>
    <row r="21" spans="1:6" x14ac:dyDescent="0.25">
      <c r="A21" t="s">
        <v>60</v>
      </c>
      <c r="B21">
        <v>0</v>
      </c>
      <c r="C21">
        <v>0</v>
      </c>
      <c r="D21">
        <v>98619.32938856016</v>
      </c>
      <c r="E21">
        <v>98619.32938856016</v>
      </c>
      <c r="F21">
        <v>80000</v>
      </c>
    </row>
    <row r="22" spans="1:6" x14ac:dyDescent="0.25">
      <c r="A22" t="s">
        <v>61</v>
      </c>
      <c r="B22">
        <v>25182.624620390696</v>
      </c>
      <c r="C22">
        <v>25182.624620390696</v>
      </c>
      <c r="D22">
        <v>27777.777777777777</v>
      </c>
      <c r="E22">
        <v>27777.777777777777</v>
      </c>
      <c r="F22">
        <v>33333.333333333336</v>
      </c>
    </row>
    <row r="23" spans="1:6" x14ac:dyDescent="0.25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63</v>
      </c>
      <c r="B24">
        <v>1537.193296407695</v>
      </c>
      <c r="C24">
        <v>1537.193296407695</v>
      </c>
      <c r="D24">
        <v>1620.4819277108434</v>
      </c>
      <c r="E24">
        <v>1620.4819277108434</v>
      </c>
      <c r="F24">
        <v>1640.2439024390244</v>
      </c>
    </row>
    <row r="25" spans="1:6" x14ac:dyDescent="0.25">
      <c r="A25" t="s">
        <v>64</v>
      </c>
      <c r="B25">
        <v>38134.000665294669</v>
      </c>
      <c r="C25">
        <v>38134.000665294669</v>
      </c>
      <c r="D25">
        <v>40816.326530612248</v>
      </c>
      <c r="E25">
        <v>40816.326530612248</v>
      </c>
      <c r="F25">
        <v>40816.326530612248</v>
      </c>
    </row>
    <row r="26" spans="1:6" x14ac:dyDescent="0.25">
      <c r="A26" t="s">
        <v>65</v>
      </c>
      <c r="B26">
        <v>5181.6174400703521</v>
      </c>
      <c r="C26">
        <v>5181.6174400703521</v>
      </c>
      <c r="D26">
        <v>5102.0408163265301</v>
      </c>
      <c r="E26">
        <v>5102.0408163265301</v>
      </c>
      <c r="F26">
        <v>4950.4950495049507</v>
      </c>
    </row>
    <row r="27" spans="1:6" x14ac:dyDescent="0.25">
      <c r="A27" t="s">
        <v>66</v>
      </c>
      <c r="B27">
        <v>77747.204225308029</v>
      </c>
      <c r="C27">
        <v>77747.204225308029</v>
      </c>
      <c r="D27">
        <v>83333.333333333328</v>
      </c>
      <c r="E27">
        <v>83333.333333333328</v>
      </c>
      <c r="F27">
        <v>111731.84357541898</v>
      </c>
    </row>
    <row r="28" spans="1:6" x14ac:dyDescent="0.25">
      <c r="A28" t="s">
        <v>67</v>
      </c>
      <c r="B28">
        <v>14317.549643698041</v>
      </c>
      <c r="C28">
        <v>14317.549643698041</v>
      </c>
      <c r="D28">
        <v>16949.152542372882</v>
      </c>
      <c r="E28">
        <v>16949.152542372882</v>
      </c>
      <c r="F28">
        <v>16949.152542372882</v>
      </c>
    </row>
    <row r="29" spans="1:6" x14ac:dyDescent="0.25">
      <c r="A29" t="s">
        <v>68</v>
      </c>
      <c r="B29">
        <v>86990.532950810972</v>
      </c>
      <c r="C29">
        <v>86990.532950810972</v>
      </c>
      <c r="D29">
        <v>99580</v>
      </c>
      <c r="E29">
        <v>99580</v>
      </c>
      <c r="F29">
        <v>101612.24489795919</v>
      </c>
    </row>
    <row r="30" spans="1:6" x14ac:dyDescent="0.25">
      <c r="A30" t="s">
        <v>69</v>
      </c>
      <c r="B30">
        <v>74142.104782459515</v>
      </c>
      <c r="C30">
        <v>74142.104782459515</v>
      </c>
      <c r="D30">
        <v>83333.333333333343</v>
      </c>
      <c r="E30">
        <v>83333.333333333343</v>
      </c>
      <c r="F30">
        <v>83333.333333333343</v>
      </c>
    </row>
    <row r="31" spans="1:6" x14ac:dyDescent="0.25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71</v>
      </c>
      <c r="B32">
        <v>0</v>
      </c>
      <c r="C32">
        <v>0</v>
      </c>
      <c r="D32">
        <v>0</v>
      </c>
      <c r="E32">
        <v>0</v>
      </c>
      <c r="F32">
        <v>3303.964757709251</v>
      </c>
    </row>
    <row r="33" spans="1:6" x14ac:dyDescent="0.25">
      <c r="A33" t="s">
        <v>72</v>
      </c>
      <c r="B33">
        <v>63826.826810013343</v>
      </c>
      <c r="C33">
        <v>63826.826810013343</v>
      </c>
      <c r="D33">
        <v>78125</v>
      </c>
      <c r="E33">
        <v>78125</v>
      </c>
      <c r="F33">
        <v>81300.813008130077</v>
      </c>
    </row>
    <row r="34" spans="1:6" x14ac:dyDescent="0.2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74</v>
      </c>
      <c r="B35">
        <v>102850.5599005469</v>
      </c>
      <c r="C35">
        <v>102850.5599005469</v>
      </c>
      <c r="D35">
        <v>118840.57971014494</v>
      </c>
      <c r="E35">
        <v>118840.57971014494</v>
      </c>
      <c r="F35">
        <v>121428.57142857143</v>
      </c>
    </row>
    <row r="36" spans="1:6" x14ac:dyDescent="0.25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36"/>
    </sheetView>
  </sheetViews>
  <sheetFormatPr defaultRowHeight="15" x14ac:dyDescent="0.25"/>
  <sheetData>
    <row r="1" spans="1:13" x14ac:dyDescent="0.25">
      <c r="A1" t="s">
        <v>104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H1" t="s">
        <v>104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</row>
    <row r="2" spans="1:13" x14ac:dyDescent="0.25">
      <c r="A2" t="s">
        <v>41</v>
      </c>
      <c r="B2">
        <v>30</v>
      </c>
      <c r="C2">
        <v>30</v>
      </c>
      <c r="D2">
        <v>30</v>
      </c>
      <c r="E2">
        <v>30</v>
      </c>
      <c r="F2">
        <v>30</v>
      </c>
      <c r="H2" t="s">
        <v>41</v>
      </c>
      <c r="I2">
        <f>B2/100</f>
        <v>0.3</v>
      </c>
      <c r="J2">
        <f t="shared" ref="J2:M17" si="0">C2/100</f>
        <v>0.3</v>
      </c>
      <c r="K2">
        <f t="shared" si="0"/>
        <v>0.3</v>
      </c>
      <c r="L2">
        <f t="shared" si="0"/>
        <v>0.3</v>
      </c>
      <c r="M2">
        <f t="shared" si="0"/>
        <v>0.3</v>
      </c>
    </row>
    <row r="3" spans="1:13" x14ac:dyDescent="0.25">
      <c r="A3" t="s">
        <v>42</v>
      </c>
      <c r="B3">
        <v>25</v>
      </c>
      <c r="C3">
        <v>25</v>
      </c>
      <c r="D3">
        <v>25</v>
      </c>
      <c r="E3">
        <v>25</v>
      </c>
      <c r="F3">
        <v>25</v>
      </c>
      <c r="H3" t="s">
        <v>42</v>
      </c>
      <c r="I3">
        <f t="shared" ref="I3:I36" si="1">B3/100</f>
        <v>0.25</v>
      </c>
      <c r="J3">
        <f t="shared" si="0"/>
        <v>0.25</v>
      </c>
      <c r="K3">
        <f t="shared" si="0"/>
        <v>0.25</v>
      </c>
      <c r="L3">
        <f t="shared" si="0"/>
        <v>0.25</v>
      </c>
      <c r="M3">
        <f t="shared" si="0"/>
        <v>0.25</v>
      </c>
    </row>
    <row r="4" spans="1:13" x14ac:dyDescent="0.25">
      <c r="A4" t="s">
        <v>43</v>
      </c>
      <c r="B4">
        <v>33.99</v>
      </c>
      <c r="C4">
        <v>33.99</v>
      </c>
      <c r="D4">
        <v>33.99</v>
      </c>
      <c r="E4">
        <v>33.99</v>
      </c>
      <c r="F4">
        <v>29.58</v>
      </c>
      <c r="H4" t="s">
        <v>43</v>
      </c>
      <c r="I4">
        <f t="shared" si="1"/>
        <v>0.33990000000000004</v>
      </c>
      <c r="J4">
        <f t="shared" si="0"/>
        <v>0.33990000000000004</v>
      </c>
      <c r="K4">
        <f t="shared" si="0"/>
        <v>0.33990000000000004</v>
      </c>
      <c r="L4">
        <f t="shared" si="0"/>
        <v>0.33990000000000004</v>
      </c>
      <c r="M4">
        <f t="shared" si="0"/>
        <v>0.29580000000000001</v>
      </c>
    </row>
    <row r="5" spans="1:13" x14ac:dyDescent="0.25">
      <c r="A5" t="s">
        <v>44</v>
      </c>
      <c r="B5">
        <v>26.2</v>
      </c>
      <c r="C5">
        <v>26.7</v>
      </c>
      <c r="D5">
        <v>26.7</v>
      </c>
      <c r="E5">
        <v>26.7</v>
      </c>
      <c r="F5">
        <v>26.8</v>
      </c>
      <c r="H5" t="s">
        <v>44</v>
      </c>
      <c r="I5">
        <f t="shared" si="1"/>
        <v>0.26200000000000001</v>
      </c>
      <c r="J5">
        <f t="shared" si="0"/>
        <v>0.26700000000000002</v>
      </c>
      <c r="K5">
        <f t="shared" si="0"/>
        <v>0.26700000000000002</v>
      </c>
      <c r="L5">
        <f t="shared" si="0"/>
        <v>0.26700000000000002</v>
      </c>
      <c r="M5">
        <f t="shared" si="0"/>
        <v>0.26800000000000002</v>
      </c>
    </row>
    <row r="6" spans="1:13" x14ac:dyDescent="0.25">
      <c r="A6" t="s">
        <v>45</v>
      </c>
      <c r="B6">
        <v>21</v>
      </c>
      <c r="C6">
        <v>22.5</v>
      </c>
      <c r="D6">
        <v>24</v>
      </c>
      <c r="E6">
        <v>25</v>
      </c>
      <c r="F6">
        <v>25</v>
      </c>
      <c r="H6" t="s">
        <v>45</v>
      </c>
      <c r="I6">
        <f t="shared" si="1"/>
        <v>0.21</v>
      </c>
      <c r="J6">
        <f t="shared" si="0"/>
        <v>0.22500000000000001</v>
      </c>
      <c r="K6">
        <f t="shared" si="0"/>
        <v>0.24</v>
      </c>
      <c r="L6">
        <f t="shared" si="0"/>
        <v>0.25</v>
      </c>
      <c r="M6">
        <f t="shared" si="0"/>
        <v>0.25</v>
      </c>
    </row>
    <row r="7" spans="1:13" x14ac:dyDescent="0.25">
      <c r="A7" t="s">
        <v>46</v>
      </c>
      <c r="B7">
        <v>19</v>
      </c>
      <c r="C7">
        <v>19</v>
      </c>
      <c r="D7">
        <v>19</v>
      </c>
      <c r="E7">
        <v>19</v>
      </c>
      <c r="F7">
        <v>19</v>
      </c>
      <c r="H7" t="s">
        <v>46</v>
      </c>
      <c r="I7">
        <f t="shared" si="1"/>
        <v>0.19</v>
      </c>
      <c r="J7">
        <f t="shared" si="0"/>
        <v>0.19</v>
      </c>
      <c r="K7">
        <f t="shared" si="0"/>
        <v>0.19</v>
      </c>
      <c r="L7">
        <f t="shared" si="0"/>
        <v>0.19</v>
      </c>
      <c r="M7">
        <f t="shared" si="0"/>
        <v>0.19</v>
      </c>
    </row>
    <row r="8" spans="1:13" x14ac:dyDescent="0.25">
      <c r="A8" t="s">
        <v>47</v>
      </c>
      <c r="B8">
        <v>24.5</v>
      </c>
      <c r="C8">
        <v>23.5</v>
      </c>
      <c r="D8">
        <v>22</v>
      </c>
      <c r="E8">
        <v>22</v>
      </c>
      <c r="F8">
        <v>22</v>
      </c>
      <c r="H8" t="s">
        <v>47</v>
      </c>
      <c r="I8">
        <f t="shared" si="1"/>
        <v>0.245</v>
      </c>
      <c r="J8">
        <f t="shared" si="0"/>
        <v>0.23499999999999999</v>
      </c>
      <c r="K8">
        <f t="shared" si="0"/>
        <v>0.22</v>
      </c>
      <c r="L8">
        <f t="shared" si="0"/>
        <v>0.22</v>
      </c>
      <c r="M8">
        <f t="shared" si="0"/>
        <v>0.22</v>
      </c>
    </row>
    <row r="9" spans="1:13" x14ac:dyDescent="0.25">
      <c r="A9" t="s">
        <v>48</v>
      </c>
      <c r="B9">
        <v>21</v>
      </c>
      <c r="C9">
        <v>20</v>
      </c>
      <c r="D9">
        <v>20</v>
      </c>
      <c r="E9">
        <v>20</v>
      </c>
      <c r="F9">
        <v>20</v>
      </c>
      <c r="H9" t="s">
        <v>48</v>
      </c>
      <c r="I9">
        <f t="shared" si="1"/>
        <v>0.21</v>
      </c>
      <c r="J9">
        <f t="shared" si="0"/>
        <v>0.2</v>
      </c>
      <c r="K9">
        <f t="shared" si="0"/>
        <v>0.2</v>
      </c>
      <c r="L9">
        <f t="shared" si="0"/>
        <v>0.2</v>
      </c>
      <c r="M9">
        <f t="shared" si="0"/>
        <v>0.2</v>
      </c>
    </row>
    <row r="10" spans="1:13" x14ac:dyDescent="0.25">
      <c r="A10" t="s">
        <v>49</v>
      </c>
      <c r="B10">
        <v>20</v>
      </c>
      <c r="C10">
        <v>20</v>
      </c>
      <c r="D10">
        <v>20</v>
      </c>
      <c r="E10">
        <v>20</v>
      </c>
      <c r="F10">
        <v>20</v>
      </c>
      <c r="H10" t="s">
        <v>49</v>
      </c>
      <c r="I10">
        <f t="shared" si="1"/>
        <v>0.2</v>
      </c>
      <c r="J10">
        <f t="shared" si="0"/>
        <v>0.2</v>
      </c>
      <c r="K10">
        <f t="shared" si="0"/>
        <v>0.2</v>
      </c>
      <c r="L10">
        <f t="shared" si="0"/>
        <v>0.2</v>
      </c>
      <c r="M10">
        <f t="shared" si="0"/>
        <v>0.2</v>
      </c>
    </row>
    <row r="11" spans="1:13" x14ac:dyDescent="0.25">
      <c r="A11" t="s">
        <v>50</v>
      </c>
      <c r="B11">
        <v>37.996200000000002</v>
      </c>
      <c r="C11">
        <v>37.996200000000002</v>
      </c>
      <c r="D11">
        <v>34.43</v>
      </c>
      <c r="E11">
        <v>44.428890000000003</v>
      </c>
      <c r="F11">
        <v>34.43</v>
      </c>
      <c r="H11" t="s">
        <v>50</v>
      </c>
      <c r="I11">
        <f t="shared" si="1"/>
        <v>0.37996200000000002</v>
      </c>
      <c r="J11">
        <f t="shared" si="0"/>
        <v>0.37996200000000002</v>
      </c>
      <c r="K11">
        <f t="shared" si="0"/>
        <v>0.34429999999999999</v>
      </c>
      <c r="L11">
        <f t="shared" si="0"/>
        <v>0.44428890000000004</v>
      </c>
      <c r="M11">
        <f t="shared" si="0"/>
        <v>0.34429999999999999</v>
      </c>
    </row>
    <row r="12" spans="1:13" x14ac:dyDescent="0.25">
      <c r="A12" t="s">
        <v>51</v>
      </c>
      <c r="B12">
        <v>29.72</v>
      </c>
      <c r="C12">
        <v>29.79</v>
      </c>
      <c r="D12">
        <v>29.824999999999999</v>
      </c>
      <c r="E12">
        <v>29.824999999999999</v>
      </c>
      <c r="F12">
        <v>29.824999999999999</v>
      </c>
      <c r="H12" t="s">
        <v>51</v>
      </c>
      <c r="I12">
        <f t="shared" si="1"/>
        <v>0.29719999999999996</v>
      </c>
      <c r="J12">
        <f t="shared" si="0"/>
        <v>0.2979</v>
      </c>
      <c r="K12">
        <f t="shared" si="0"/>
        <v>0.29825000000000002</v>
      </c>
      <c r="L12">
        <f t="shared" si="0"/>
        <v>0.29825000000000002</v>
      </c>
      <c r="M12">
        <f t="shared" si="0"/>
        <v>0.29825000000000002</v>
      </c>
    </row>
    <row r="13" spans="1:13" x14ac:dyDescent="0.25">
      <c r="A13" t="s">
        <v>52</v>
      </c>
      <c r="B13">
        <v>26</v>
      </c>
      <c r="C13">
        <v>29</v>
      </c>
      <c r="D13">
        <v>29</v>
      </c>
      <c r="E13">
        <v>29</v>
      </c>
      <c r="F13">
        <v>29</v>
      </c>
      <c r="H13" t="s">
        <v>52</v>
      </c>
      <c r="I13">
        <f t="shared" si="1"/>
        <v>0.26</v>
      </c>
      <c r="J13">
        <f t="shared" si="0"/>
        <v>0.28999999999999998</v>
      </c>
      <c r="K13">
        <f t="shared" si="0"/>
        <v>0.28999999999999998</v>
      </c>
      <c r="L13">
        <f t="shared" si="0"/>
        <v>0.28999999999999998</v>
      </c>
      <c r="M13">
        <f t="shared" si="0"/>
        <v>0.28999999999999998</v>
      </c>
    </row>
    <row r="14" spans="1:13" x14ac:dyDescent="0.25">
      <c r="A14" t="s">
        <v>53</v>
      </c>
      <c r="B14">
        <v>19</v>
      </c>
      <c r="C14">
        <v>19</v>
      </c>
      <c r="D14">
        <v>19</v>
      </c>
      <c r="E14">
        <v>9</v>
      </c>
      <c r="F14">
        <v>9</v>
      </c>
      <c r="H14" t="s">
        <v>53</v>
      </c>
      <c r="I14">
        <f t="shared" si="1"/>
        <v>0.19</v>
      </c>
      <c r="J14">
        <f t="shared" si="0"/>
        <v>0.19</v>
      </c>
      <c r="K14">
        <f t="shared" si="0"/>
        <v>0.19</v>
      </c>
      <c r="L14">
        <f t="shared" si="0"/>
        <v>0.09</v>
      </c>
      <c r="M14">
        <f t="shared" si="0"/>
        <v>0.09</v>
      </c>
    </row>
    <row r="15" spans="1:13" x14ac:dyDescent="0.25">
      <c r="A15" t="s">
        <v>106</v>
      </c>
      <c r="B15">
        <v>20</v>
      </c>
      <c r="C15">
        <v>20</v>
      </c>
      <c r="D15">
        <v>20</v>
      </c>
      <c r="E15">
        <v>20</v>
      </c>
      <c r="F15">
        <v>20</v>
      </c>
      <c r="H15" t="s">
        <v>106</v>
      </c>
      <c r="I15">
        <f t="shared" si="1"/>
        <v>0.2</v>
      </c>
      <c r="J15">
        <f t="shared" si="0"/>
        <v>0.2</v>
      </c>
      <c r="K15">
        <f t="shared" si="0"/>
        <v>0.2</v>
      </c>
      <c r="L15">
        <f t="shared" si="0"/>
        <v>0.2</v>
      </c>
      <c r="M15">
        <f t="shared" si="0"/>
        <v>0.2</v>
      </c>
    </row>
    <row r="16" spans="1:13" x14ac:dyDescent="0.25">
      <c r="A16" t="s">
        <v>55</v>
      </c>
      <c r="B16">
        <v>12.5</v>
      </c>
      <c r="C16">
        <v>12.5</v>
      </c>
      <c r="D16">
        <v>12.5</v>
      </c>
      <c r="E16">
        <v>12.5</v>
      </c>
      <c r="F16">
        <v>12.5</v>
      </c>
      <c r="H16" t="s">
        <v>55</v>
      </c>
      <c r="I16">
        <f t="shared" si="1"/>
        <v>0.125</v>
      </c>
      <c r="J16">
        <f t="shared" si="0"/>
        <v>0.125</v>
      </c>
      <c r="K16">
        <f t="shared" si="0"/>
        <v>0.125</v>
      </c>
      <c r="L16">
        <f t="shared" si="0"/>
        <v>0.125</v>
      </c>
      <c r="M16">
        <f t="shared" si="0"/>
        <v>0.125</v>
      </c>
    </row>
    <row r="17" spans="1:13" x14ac:dyDescent="0.25">
      <c r="A17" t="s">
        <v>56</v>
      </c>
      <c r="B17">
        <v>26.5</v>
      </c>
      <c r="C17">
        <v>26.5</v>
      </c>
      <c r="D17">
        <v>25</v>
      </c>
      <c r="E17">
        <v>24</v>
      </c>
      <c r="F17">
        <v>23</v>
      </c>
      <c r="H17" t="s">
        <v>56</v>
      </c>
      <c r="I17">
        <f t="shared" si="1"/>
        <v>0.26500000000000001</v>
      </c>
      <c r="J17">
        <f t="shared" si="0"/>
        <v>0.26500000000000001</v>
      </c>
      <c r="K17">
        <f t="shared" si="0"/>
        <v>0.25</v>
      </c>
      <c r="L17">
        <f t="shared" si="0"/>
        <v>0.24</v>
      </c>
      <c r="M17">
        <f t="shared" si="0"/>
        <v>0.23</v>
      </c>
    </row>
    <row r="18" spans="1:13" x14ac:dyDescent="0.25">
      <c r="A18" t="s">
        <v>57</v>
      </c>
      <c r="B18">
        <v>31.292750000000002</v>
      </c>
      <c r="C18">
        <v>31.292750000000002</v>
      </c>
      <c r="D18">
        <v>31.292750000000002</v>
      </c>
      <c r="E18">
        <v>27.8064</v>
      </c>
      <c r="F18">
        <v>27.8064</v>
      </c>
      <c r="H18" t="s">
        <v>57</v>
      </c>
      <c r="I18">
        <f t="shared" si="1"/>
        <v>0.31292750000000003</v>
      </c>
      <c r="J18">
        <f t="shared" ref="J18:J36" si="2">C18/100</f>
        <v>0.31292750000000003</v>
      </c>
      <c r="K18">
        <f t="shared" ref="K18:K36" si="3">D18/100</f>
        <v>0.31292750000000003</v>
      </c>
      <c r="L18">
        <f t="shared" ref="L18:L36" si="4">E18/100</f>
        <v>0.27806399999999998</v>
      </c>
      <c r="M18">
        <f t="shared" ref="M18:M36" si="5">F18/100</f>
        <v>0.27806399999999998</v>
      </c>
    </row>
    <row r="19" spans="1:13" x14ac:dyDescent="0.25">
      <c r="A19" t="s">
        <v>58</v>
      </c>
      <c r="B19">
        <v>36.99</v>
      </c>
      <c r="C19">
        <v>32.11</v>
      </c>
      <c r="D19">
        <v>29.97</v>
      </c>
      <c r="E19">
        <v>29.97</v>
      </c>
      <c r="F19">
        <v>29.74</v>
      </c>
      <c r="H19" t="s">
        <v>58</v>
      </c>
      <c r="I19">
        <f t="shared" si="1"/>
        <v>0.36990000000000001</v>
      </c>
      <c r="J19">
        <f t="shared" si="2"/>
        <v>0.3211</v>
      </c>
      <c r="K19">
        <f t="shared" si="3"/>
        <v>0.29969999999999997</v>
      </c>
      <c r="L19">
        <f t="shared" si="4"/>
        <v>0.29969999999999997</v>
      </c>
      <c r="M19">
        <f t="shared" si="5"/>
        <v>0.2974</v>
      </c>
    </row>
    <row r="20" spans="1:13" x14ac:dyDescent="0.25">
      <c r="A20" t="s">
        <v>59</v>
      </c>
      <c r="B20">
        <v>24.2</v>
      </c>
      <c r="C20">
        <v>24.2</v>
      </c>
      <c r="D20">
        <v>24.2</v>
      </c>
      <c r="E20">
        <v>24.2</v>
      </c>
      <c r="F20">
        <v>27.5</v>
      </c>
      <c r="H20" t="s">
        <v>59</v>
      </c>
      <c r="I20">
        <f t="shared" si="1"/>
        <v>0.24199999999999999</v>
      </c>
      <c r="J20">
        <f t="shared" si="2"/>
        <v>0.24199999999999999</v>
      </c>
      <c r="K20">
        <f t="shared" si="3"/>
        <v>0.24199999999999999</v>
      </c>
      <c r="L20">
        <f t="shared" si="4"/>
        <v>0.24199999999999999</v>
      </c>
      <c r="M20">
        <f t="shared" si="5"/>
        <v>0.27500000000000002</v>
      </c>
    </row>
    <row r="21" spans="1:13" x14ac:dyDescent="0.25">
      <c r="A21" t="s">
        <v>60</v>
      </c>
      <c r="B21">
        <v>15</v>
      </c>
      <c r="C21">
        <v>15</v>
      </c>
      <c r="D21">
        <v>15</v>
      </c>
      <c r="E21">
        <v>15</v>
      </c>
      <c r="F21">
        <v>20</v>
      </c>
      <c r="H21" t="s">
        <v>60</v>
      </c>
      <c r="I21">
        <f t="shared" si="1"/>
        <v>0.15</v>
      </c>
      <c r="J21">
        <f t="shared" si="2"/>
        <v>0.15</v>
      </c>
      <c r="K21">
        <f t="shared" si="3"/>
        <v>0.15</v>
      </c>
      <c r="L21">
        <f t="shared" si="4"/>
        <v>0.15</v>
      </c>
      <c r="M21">
        <f t="shared" si="5"/>
        <v>0.2</v>
      </c>
    </row>
    <row r="22" spans="1:13" x14ac:dyDescent="0.25">
      <c r="A22" t="s">
        <v>61</v>
      </c>
      <c r="B22">
        <v>29.22</v>
      </c>
      <c r="C22">
        <v>29.22</v>
      </c>
      <c r="D22">
        <v>29.22</v>
      </c>
      <c r="E22">
        <v>27.08</v>
      </c>
      <c r="F22">
        <v>26.01</v>
      </c>
      <c r="H22" t="s">
        <v>61</v>
      </c>
      <c r="I22">
        <f t="shared" si="1"/>
        <v>0.29220000000000002</v>
      </c>
      <c r="J22">
        <f t="shared" si="2"/>
        <v>0.29220000000000002</v>
      </c>
      <c r="K22">
        <f t="shared" si="3"/>
        <v>0.29220000000000002</v>
      </c>
      <c r="L22">
        <f t="shared" si="4"/>
        <v>0.27079999999999999</v>
      </c>
      <c r="M22">
        <f t="shared" si="5"/>
        <v>0.2601</v>
      </c>
    </row>
    <row r="23" spans="1:13" x14ac:dyDescent="0.25">
      <c r="A23" t="s">
        <v>62</v>
      </c>
      <c r="B23">
        <v>30</v>
      </c>
      <c r="C23">
        <v>30</v>
      </c>
      <c r="D23">
        <v>30</v>
      </c>
      <c r="E23">
        <v>30</v>
      </c>
      <c r="F23">
        <v>30</v>
      </c>
      <c r="H23" t="s">
        <v>62</v>
      </c>
      <c r="I23">
        <f t="shared" si="1"/>
        <v>0.3</v>
      </c>
      <c r="J23">
        <f t="shared" si="2"/>
        <v>0.3</v>
      </c>
      <c r="K23">
        <f t="shared" si="3"/>
        <v>0.3</v>
      </c>
      <c r="L23">
        <f t="shared" si="4"/>
        <v>0.3</v>
      </c>
      <c r="M23">
        <f t="shared" si="5"/>
        <v>0.3</v>
      </c>
    </row>
    <row r="24" spans="1:13" x14ac:dyDescent="0.25">
      <c r="A24" t="s">
        <v>63</v>
      </c>
      <c r="B24">
        <v>25</v>
      </c>
      <c r="C24">
        <v>25</v>
      </c>
      <c r="D24">
        <v>25</v>
      </c>
      <c r="E24">
        <v>25</v>
      </c>
      <c r="F24">
        <v>25</v>
      </c>
      <c r="H24" t="s">
        <v>63</v>
      </c>
      <c r="I24">
        <f t="shared" si="1"/>
        <v>0.25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x14ac:dyDescent="0.25">
      <c r="A25" t="s">
        <v>64</v>
      </c>
      <c r="B25">
        <v>28</v>
      </c>
      <c r="C25">
        <v>28</v>
      </c>
      <c r="D25">
        <v>28</v>
      </c>
      <c r="E25">
        <v>28</v>
      </c>
      <c r="F25">
        <v>28</v>
      </c>
      <c r="H25" t="s">
        <v>64</v>
      </c>
      <c r="I25">
        <f t="shared" si="1"/>
        <v>0.28000000000000003</v>
      </c>
      <c r="J25">
        <f t="shared" si="2"/>
        <v>0.28000000000000003</v>
      </c>
      <c r="K25">
        <f t="shared" si="3"/>
        <v>0.28000000000000003</v>
      </c>
      <c r="L25">
        <f t="shared" si="4"/>
        <v>0.28000000000000003</v>
      </c>
      <c r="M25">
        <f t="shared" si="5"/>
        <v>0.28000000000000003</v>
      </c>
    </row>
    <row r="26" spans="1:13" x14ac:dyDescent="0.25">
      <c r="A26" t="s">
        <v>65</v>
      </c>
      <c r="B26">
        <v>27</v>
      </c>
      <c r="C26">
        <v>27</v>
      </c>
      <c r="D26">
        <v>25</v>
      </c>
      <c r="E26">
        <v>24</v>
      </c>
      <c r="F26">
        <v>23</v>
      </c>
      <c r="H26" t="s">
        <v>65</v>
      </c>
      <c r="I26">
        <f t="shared" si="1"/>
        <v>0.27</v>
      </c>
      <c r="J26">
        <f t="shared" si="2"/>
        <v>0.27</v>
      </c>
      <c r="K26">
        <f t="shared" si="3"/>
        <v>0.25</v>
      </c>
      <c r="L26">
        <f t="shared" si="4"/>
        <v>0.24</v>
      </c>
      <c r="M26">
        <f t="shared" si="5"/>
        <v>0.23</v>
      </c>
    </row>
    <row r="27" spans="1:13" x14ac:dyDescent="0.25">
      <c r="A27" t="s">
        <v>66</v>
      </c>
      <c r="B27">
        <v>19</v>
      </c>
      <c r="C27">
        <v>19</v>
      </c>
      <c r="D27">
        <v>19</v>
      </c>
      <c r="E27">
        <v>19</v>
      </c>
      <c r="F27">
        <v>19</v>
      </c>
      <c r="H27" t="s">
        <v>66</v>
      </c>
      <c r="I27">
        <f t="shared" si="1"/>
        <v>0.19</v>
      </c>
      <c r="J27">
        <f t="shared" si="2"/>
        <v>0.19</v>
      </c>
      <c r="K27">
        <f t="shared" si="3"/>
        <v>0.19</v>
      </c>
      <c r="L27">
        <f t="shared" si="4"/>
        <v>0.19</v>
      </c>
      <c r="M27">
        <f t="shared" si="5"/>
        <v>0.19</v>
      </c>
    </row>
    <row r="28" spans="1:13" x14ac:dyDescent="0.25">
      <c r="A28" t="s">
        <v>67</v>
      </c>
      <c r="B28">
        <v>31.5</v>
      </c>
      <c r="C28">
        <v>29.5</v>
      </c>
      <c r="D28">
        <v>29.5</v>
      </c>
      <c r="E28">
        <v>29.5</v>
      </c>
      <c r="F28">
        <v>31.5</v>
      </c>
      <c r="H28" t="s">
        <v>67</v>
      </c>
      <c r="I28">
        <f t="shared" si="1"/>
        <v>0.315</v>
      </c>
      <c r="J28">
        <f t="shared" si="2"/>
        <v>0.29499999999999998</v>
      </c>
      <c r="K28">
        <f t="shared" si="3"/>
        <v>0.29499999999999998</v>
      </c>
      <c r="L28">
        <f t="shared" si="4"/>
        <v>0.29499999999999998</v>
      </c>
      <c r="M28">
        <f t="shared" si="5"/>
        <v>0.315</v>
      </c>
    </row>
    <row r="29" spans="1:13" x14ac:dyDescent="0.25">
      <c r="A29" t="s">
        <v>68</v>
      </c>
      <c r="B29">
        <v>22</v>
      </c>
      <c r="C29">
        <v>22</v>
      </c>
      <c r="D29">
        <v>22</v>
      </c>
      <c r="E29">
        <v>21</v>
      </c>
      <c r="F29">
        <v>21</v>
      </c>
      <c r="H29" t="s">
        <v>68</v>
      </c>
      <c r="I29">
        <f t="shared" si="1"/>
        <v>0.22</v>
      </c>
      <c r="J29">
        <f t="shared" si="2"/>
        <v>0.22</v>
      </c>
      <c r="K29">
        <f t="shared" si="3"/>
        <v>0.22</v>
      </c>
      <c r="L29">
        <f t="shared" si="4"/>
        <v>0.21</v>
      </c>
      <c r="M29">
        <f t="shared" si="5"/>
        <v>0.21</v>
      </c>
    </row>
    <row r="30" spans="1:13" x14ac:dyDescent="0.25">
      <c r="A30" t="s">
        <v>69</v>
      </c>
      <c r="B30">
        <v>17</v>
      </c>
      <c r="C30">
        <v>17</v>
      </c>
      <c r="D30">
        <v>17</v>
      </c>
      <c r="E30">
        <v>19</v>
      </c>
      <c r="F30">
        <v>19</v>
      </c>
      <c r="H30" t="s">
        <v>69</v>
      </c>
      <c r="I30">
        <f t="shared" si="1"/>
        <v>0.17</v>
      </c>
      <c r="J30">
        <f t="shared" si="2"/>
        <v>0.17</v>
      </c>
      <c r="K30">
        <f t="shared" si="3"/>
        <v>0.17</v>
      </c>
      <c r="L30">
        <f t="shared" si="4"/>
        <v>0.19</v>
      </c>
      <c r="M30">
        <f t="shared" si="5"/>
        <v>0.19</v>
      </c>
    </row>
    <row r="31" spans="1:13" x14ac:dyDescent="0.25">
      <c r="A31" t="s">
        <v>70</v>
      </c>
      <c r="B31">
        <v>30</v>
      </c>
      <c r="C31">
        <v>28</v>
      </c>
      <c r="D31">
        <v>25</v>
      </c>
      <c r="E31">
        <v>25</v>
      </c>
      <c r="F31">
        <v>25</v>
      </c>
      <c r="H31" t="s">
        <v>70</v>
      </c>
      <c r="I31">
        <f t="shared" si="1"/>
        <v>0.3</v>
      </c>
      <c r="J31">
        <f t="shared" si="2"/>
        <v>0.28000000000000003</v>
      </c>
      <c r="K31">
        <f t="shared" si="3"/>
        <v>0.25</v>
      </c>
      <c r="L31">
        <f t="shared" si="4"/>
        <v>0.25</v>
      </c>
      <c r="M31">
        <f t="shared" si="5"/>
        <v>0.25</v>
      </c>
    </row>
    <row r="32" spans="1:13" x14ac:dyDescent="0.25">
      <c r="A32" t="s">
        <v>107</v>
      </c>
      <c r="B32">
        <v>22</v>
      </c>
      <c r="C32">
        <v>22</v>
      </c>
      <c r="D32">
        <v>22</v>
      </c>
      <c r="E32">
        <v>22</v>
      </c>
      <c r="F32">
        <v>22</v>
      </c>
      <c r="H32" t="s">
        <v>107</v>
      </c>
      <c r="I32">
        <f t="shared" si="1"/>
        <v>0.22</v>
      </c>
      <c r="J32">
        <f t="shared" si="2"/>
        <v>0.22</v>
      </c>
      <c r="K32">
        <f t="shared" si="3"/>
        <v>0.22</v>
      </c>
      <c r="L32">
        <f t="shared" si="4"/>
        <v>0.22</v>
      </c>
      <c r="M32">
        <f t="shared" si="5"/>
        <v>0.22</v>
      </c>
    </row>
    <row r="33" spans="1:13" x14ac:dyDescent="0.25">
      <c r="A33" t="s">
        <v>72</v>
      </c>
      <c r="B33">
        <v>21.148581</v>
      </c>
      <c r="C33">
        <v>21.148581</v>
      </c>
      <c r="D33">
        <v>21.148581</v>
      </c>
      <c r="E33">
        <v>21.148581</v>
      </c>
      <c r="F33">
        <v>21.148581</v>
      </c>
      <c r="H33" t="s">
        <v>72</v>
      </c>
      <c r="I33">
        <f t="shared" si="1"/>
        <v>0.21148581</v>
      </c>
      <c r="J33">
        <f t="shared" si="2"/>
        <v>0.21148581</v>
      </c>
      <c r="K33">
        <f t="shared" si="3"/>
        <v>0.21148581</v>
      </c>
      <c r="L33">
        <f t="shared" si="4"/>
        <v>0.21148581</v>
      </c>
      <c r="M33">
        <f t="shared" si="5"/>
        <v>0.21148581</v>
      </c>
    </row>
    <row r="34" spans="1:13" x14ac:dyDescent="0.25">
      <c r="A34" t="s">
        <v>73</v>
      </c>
      <c r="B34">
        <v>20</v>
      </c>
      <c r="C34">
        <v>20</v>
      </c>
      <c r="D34">
        <v>20</v>
      </c>
      <c r="E34">
        <v>20</v>
      </c>
      <c r="F34">
        <v>22</v>
      </c>
      <c r="H34" t="s">
        <v>73</v>
      </c>
      <c r="I34">
        <f t="shared" si="1"/>
        <v>0.2</v>
      </c>
      <c r="J34">
        <f t="shared" si="2"/>
        <v>0.2</v>
      </c>
      <c r="K34">
        <f t="shared" si="3"/>
        <v>0.2</v>
      </c>
      <c r="L34">
        <f t="shared" si="4"/>
        <v>0.2</v>
      </c>
      <c r="M34">
        <f t="shared" si="5"/>
        <v>0.22</v>
      </c>
    </row>
    <row r="35" spans="1:13" x14ac:dyDescent="0.25">
      <c r="A35" t="s">
        <v>74</v>
      </c>
      <c r="B35">
        <v>21</v>
      </c>
      <c r="C35">
        <v>20</v>
      </c>
      <c r="D35">
        <v>20</v>
      </c>
      <c r="E35">
        <v>19</v>
      </c>
      <c r="F35">
        <v>19</v>
      </c>
      <c r="H35" t="s">
        <v>74</v>
      </c>
      <c r="I35">
        <f t="shared" si="1"/>
        <v>0.21</v>
      </c>
      <c r="J35">
        <f t="shared" si="2"/>
        <v>0.2</v>
      </c>
      <c r="K35">
        <f t="shared" si="3"/>
        <v>0.2</v>
      </c>
      <c r="L35">
        <f t="shared" si="4"/>
        <v>0.19</v>
      </c>
      <c r="M35">
        <f t="shared" si="5"/>
        <v>0.19</v>
      </c>
    </row>
    <row r="36" spans="1:13" x14ac:dyDescent="0.25">
      <c r="A36" t="s">
        <v>75</v>
      </c>
      <c r="B36">
        <v>39.075499999999998</v>
      </c>
      <c r="C36">
        <v>38.997500000000002</v>
      </c>
      <c r="D36">
        <v>38.923934000000003</v>
      </c>
      <c r="E36">
        <v>38.906474000000003</v>
      </c>
      <c r="F36">
        <v>25.83858</v>
      </c>
      <c r="H36" t="s">
        <v>75</v>
      </c>
      <c r="I36">
        <f t="shared" si="1"/>
        <v>0.39075499999999996</v>
      </c>
      <c r="J36">
        <f t="shared" si="2"/>
        <v>0.38997500000000002</v>
      </c>
      <c r="K36">
        <f t="shared" si="3"/>
        <v>0.38923934000000004</v>
      </c>
      <c r="L36">
        <f t="shared" si="4"/>
        <v>0.38906474000000002</v>
      </c>
      <c r="M36">
        <f t="shared" si="5"/>
        <v>0.2583858</v>
      </c>
    </row>
  </sheetData>
  <autoFilter ref="A1:F36" xr:uid="{00000000-0009-0000-0000-00000C000000}">
    <sortState xmlns:xlrd2="http://schemas.microsoft.com/office/spreadsheetml/2017/richdata2" ref="A2:F36">
      <sortCondition ref="A1:A36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"/>
  <sheetViews>
    <sheetView workbookViewId="0">
      <selection activeCell="F1" sqref="F1:F36"/>
    </sheetView>
  </sheetViews>
  <sheetFormatPr defaultRowHeight="15" x14ac:dyDescent="0.25"/>
  <sheetData>
    <row r="1" spans="1:6" x14ac:dyDescent="0.25">
      <c r="A1" t="s">
        <v>98</v>
      </c>
      <c r="B1" t="s">
        <v>109</v>
      </c>
      <c r="C1" t="s">
        <v>110</v>
      </c>
      <c r="D1" t="s">
        <v>99</v>
      </c>
      <c r="E1" t="s">
        <v>100</v>
      </c>
      <c r="F1" t="s">
        <v>101</v>
      </c>
    </row>
    <row r="2" spans="1:6" x14ac:dyDescent="0.25">
      <c r="A2" t="s">
        <v>41</v>
      </c>
      <c r="B2">
        <v>1.4279999999999999</v>
      </c>
      <c r="C2">
        <v>1.4850000000000001</v>
      </c>
      <c r="D2">
        <v>1.556</v>
      </c>
      <c r="E2">
        <v>1.65</v>
      </c>
      <c r="F2">
        <f>E2</f>
        <v>1.65</v>
      </c>
    </row>
    <row r="3" spans="1:6" x14ac:dyDescent="0.25">
      <c r="A3" t="s">
        <v>42</v>
      </c>
      <c r="B3">
        <v>0.224</v>
      </c>
      <c r="C3">
        <v>0.22800000000000001</v>
      </c>
      <c r="D3">
        <v>0.22700000000000001</v>
      </c>
      <c r="E3">
        <v>0.224</v>
      </c>
      <c r="F3">
        <v>0.222</v>
      </c>
    </row>
    <row r="4" spans="1:6" x14ac:dyDescent="0.25">
      <c r="A4" t="s">
        <v>43</v>
      </c>
      <c r="B4">
        <v>1.264</v>
      </c>
      <c r="C4">
        <v>1.3240000000000001</v>
      </c>
      <c r="D4">
        <v>1.333</v>
      </c>
      <c r="E4">
        <v>1.3240000000000001</v>
      </c>
      <c r="F4">
        <v>1.3320000000000001</v>
      </c>
    </row>
    <row r="5" spans="1:6" x14ac:dyDescent="0.25">
      <c r="A5" t="s">
        <v>44</v>
      </c>
      <c r="B5">
        <v>3.0310000000000001</v>
      </c>
      <c r="C5">
        <v>3.0110000000000001</v>
      </c>
      <c r="D5">
        <v>3.0009999999999999</v>
      </c>
      <c r="E5">
        <v>3.0640000000000001</v>
      </c>
      <c r="F5">
        <v>3.0590000000000002</v>
      </c>
    </row>
    <row r="6" spans="1:6" x14ac:dyDescent="0.25">
      <c r="A6" t="s">
        <v>45</v>
      </c>
      <c r="B6">
        <v>0.60699999999999998</v>
      </c>
      <c r="C6">
        <v>0.61</v>
      </c>
      <c r="D6">
        <v>0.621</v>
      </c>
      <c r="E6">
        <v>0.66600000000000004</v>
      </c>
      <c r="F6">
        <v>0.68899999999999995</v>
      </c>
    </row>
    <row r="7" spans="1:6" x14ac:dyDescent="0.25">
      <c r="A7" t="s">
        <v>46</v>
      </c>
      <c r="B7">
        <v>0.23499999999999999</v>
      </c>
      <c r="C7">
        <v>0.24</v>
      </c>
      <c r="D7">
        <v>0.23</v>
      </c>
      <c r="E7">
        <v>0.22500000000000001</v>
      </c>
      <c r="F7">
        <v>0.222</v>
      </c>
    </row>
    <row r="8" spans="1:6" x14ac:dyDescent="0.25">
      <c r="A8" t="s">
        <v>47</v>
      </c>
      <c r="B8">
        <v>1.304</v>
      </c>
      <c r="C8">
        <v>1.343</v>
      </c>
      <c r="D8">
        <v>1.3480000000000001</v>
      </c>
      <c r="E8">
        <v>1.357</v>
      </c>
      <c r="F8">
        <v>1.365</v>
      </c>
    </row>
    <row r="9" spans="1:6" x14ac:dyDescent="0.25">
      <c r="A9" t="s">
        <v>48</v>
      </c>
      <c r="B9">
        <v>0.32700000000000001</v>
      </c>
      <c r="C9">
        <v>0.30299999999999999</v>
      </c>
      <c r="D9">
        <v>0.29799999999999999</v>
      </c>
      <c r="E9">
        <v>0.28599999999999998</v>
      </c>
      <c r="F9">
        <v>0.28199999999999997</v>
      </c>
    </row>
    <row r="10" spans="1:6" x14ac:dyDescent="0.25">
      <c r="A10" t="s">
        <v>49</v>
      </c>
      <c r="B10">
        <v>0.63600000000000001</v>
      </c>
      <c r="C10">
        <v>0.67</v>
      </c>
      <c r="D10">
        <v>0.73599999999999999</v>
      </c>
      <c r="E10">
        <v>0.76500000000000001</v>
      </c>
      <c r="F10">
        <v>0.77500000000000002</v>
      </c>
    </row>
    <row r="11" spans="1:6" x14ac:dyDescent="0.25">
      <c r="A11" t="s">
        <v>50</v>
      </c>
      <c r="B11">
        <v>2.4870000000000001</v>
      </c>
      <c r="C11">
        <v>2.56</v>
      </c>
      <c r="D11">
        <v>2.5659999999999998</v>
      </c>
      <c r="E11">
        <v>2.6030000000000002</v>
      </c>
      <c r="F11">
        <v>2.649</v>
      </c>
    </row>
    <row r="12" spans="1:6" x14ac:dyDescent="0.25">
      <c r="A12" t="s">
        <v>51</v>
      </c>
      <c r="B12">
        <v>0.436</v>
      </c>
      <c r="C12">
        <v>0.438</v>
      </c>
      <c r="D12">
        <v>0.433</v>
      </c>
      <c r="E12">
        <v>0.434</v>
      </c>
      <c r="F12">
        <v>0.434</v>
      </c>
    </row>
    <row r="13" spans="1:6" x14ac:dyDescent="0.25">
      <c r="A13" t="s">
        <v>52</v>
      </c>
      <c r="B13">
        <v>1.472</v>
      </c>
      <c r="C13">
        <v>1.45</v>
      </c>
      <c r="D13">
        <v>1.869</v>
      </c>
      <c r="E13">
        <v>2.044</v>
      </c>
      <c r="F13">
        <f>E13</f>
        <v>2.044</v>
      </c>
    </row>
    <row r="14" spans="1:6" x14ac:dyDescent="0.25">
      <c r="A14" t="s">
        <v>53</v>
      </c>
      <c r="B14">
        <v>0.443</v>
      </c>
      <c r="C14">
        <v>0.63100000000000001</v>
      </c>
      <c r="D14">
        <v>0.59</v>
      </c>
      <c r="E14">
        <v>0.59199999999999997</v>
      </c>
      <c r="F14">
        <v>0.6</v>
      </c>
    </row>
    <row r="15" spans="1:6" x14ac:dyDescent="0.25">
      <c r="A15" t="s">
        <v>106</v>
      </c>
      <c r="B15">
        <v>1.6379999999999999</v>
      </c>
      <c r="C15">
        <v>1.621</v>
      </c>
      <c r="D15">
        <v>1.6120000000000001</v>
      </c>
      <c r="E15">
        <v>1.575</v>
      </c>
      <c r="F15">
        <v>1.53</v>
      </c>
    </row>
    <row r="16" spans="1:6" x14ac:dyDescent="0.25">
      <c r="A16" t="s">
        <v>55</v>
      </c>
      <c r="B16">
        <v>0.84199999999999997</v>
      </c>
      <c r="C16">
        <v>0.95599999999999996</v>
      </c>
      <c r="D16">
        <v>0.97399999999999998</v>
      </c>
      <c r="E16">
        <v>0.69499999999999995</v>
      </c>
      <c r="F16">
        <v>0.59299999999999997</v>
      </c>
    </row>
    <row r="17" spans="1:6" x14ac:dyDescent="0.25">
      <c r="A17" t="s">
        <v>56</v>
      </c>
      <c r="B17">
        <v>2.089</v>
      </c>
      <c r="C17">
        <v>2.0339999999999998</v>
      </c>
      <c r="D17">
        <v>2.0379999999999998</v>
      </c>
      <c r="E17">
        <v>2.0339999999999998</v>
      </c>
      <c r="F17">
        <v>1.994</v>
      </c>
    </row>
    <row r="18" spans="1:6" x14ac:dyDescent="0.25">
      <c r="A18" t="s">
        <v>57</v>
      </c>
      <c r="B18">
        <v>1.484</v>
      </c>
      <c r="C18">
        <v>1.2929999999999999</v>
      </c>
      <c r="D18">
        <v>1.554</v>
      </c>
      <c r="E18">
        <v>1.5529999999999999</v>
      </c>
      <c r="F18">
        <v>1.2689999999999999</v>
      </c>
    </row>
    <row r="19" spans="1:6" x14ac:dyDescent="0.25">
      <c r="A19" t="s">
        <v>58</v>
      </c>
      <c r="B19">
        <v>1.9810000000000001</v>
      </c>
      <c r="C19">
        <v>1.948</v>
      </c>
      <c r="D19">
        <v>1.9350000000000001</v>
      </c>
      <c r="E19">
        <v>1.881</v>
      </c>
      <c r="F19">
        <v>1.87</v>
      </c>
    </row>
    <row r="20" spans="1:6" x14ac:dyDescent="0.25">
      <c r="A20" t="s">
        <v>59</v>
      </c>
      <c r="B20">
        <v>0.749</v>
      </c>
      <c r="C20">
        <v>0.75600000000000001</v>
      </c>
      <c r="D20">
        <v>0.78400000000000003</v>
      </c>
      <c r="E20">
        <v>0.79800000000000004</v>
      </c>
      <c r="F20">
        <v>0.8</v>
      </c>
    </row>
    <row r="21" spans="1:6" x14ac:dyDescent="0.25">
      <c r="A21" t="s">
        <v>60</v>
      </c>
      <c r="B21">
        <v>0.76300000000000001</v>
      </c>
      <c r="C21">
        <v>0.75800000000000001</v>
      </c>
      <c r="D21">
        <v>0.80900000000000005</v>
      </c>
      <c r="E21">
        <v>0.80900000000000005</v>
      </c>
      <c r="F21">
        <v>0.879</v>
      </c>
    </row>
    <row r="22" spans="1:6" x14ac:dyDescent="0.25">
      <c r="A22" t="s">
        <v>61</v>
      </c>
      <c r="B22">
        <v>7.4999999999999997E-2</v>
      </c>
      <c r="C22">
        <v>7.0000000000000007E-2</v>
      </c>
      <c r="D22">
        <v>6.9000000000000006E-2</v>
      </c>
      <c r="E22">
        <v>6.9000000000000006E-2</v>
      </c>
      <c r="F22">
        <v>6.8000000000000005E-2</v>
      </c>
    </row>
    <row r="23" spans="1:6" x14ac:dyDescent="0.25">
      <c r="A23" t="s">
        <v>62</v>
      </c>
      <c r="B23">
        <v>0.20200000000000001</v>
      </c>
      <c r="C23">
        <v>0.19500000000000001</v>
      </c>
      <c r="D23">
        <v>0.219</v>
      </c>
      <c r="E23">
        <v>0.20899999999999999</v>
      </c>
      <c r="F23">
        <f>E23</f>
        <v>0.20899999999999999</v>
      </c>
    </row>
    <row r="24" spans="1:6" x14ac:dyDescent="0.25">
      <c r="A24" t="s">
        <v>63</v>
      </c>
      <c r="B24">
        <v>0.70499999999999996</v>
      </c>
      <c r="C24">
        <v>0.80400000000000005</v>
      </c>
      <c r="D24">
        <v>0.98299999999999998</v>
      </c>
      <c r="E24">
        <v>0.93400000000000005</v>
      </c>
      <c r="F24">
        <v>0.94</v>
      </c>
    </row>
    <row r="25" spans="1:6" x14ac:dyDescent="0.25">
      <c r="A25" t="s">
        <v>64</v>
      </c>
      <c r="B25">
        <v>1.9670000000000001</v>
      </c>
      <c r="C25">
        <v>1.901</v>
      </c>
      <c r="D25">
        <v>1.9490000000000001</v>
      </c>
      <c r="E25">
        <v>1.99</v>
      </c>
      <c r="F25">
        <v>1.929</v>
      </c>
    </row>
    <row r="26" spans="1:6" x14ac:dyDescent="0.25">
      <c r="A26" t="s">
        <v>65</v>
      </c>
      <c r="B26">
        <v>0.33100000000000002</v>
      </c>
      <c r="C26">
        <v>0.34399999999999997</v>
      </c>
      <c r="D26">
        <v>0.35499999999999998</v>
      </c>
      <c r="E26">
        <v>0.40799999999999997</v>
      </c>
      <c r="F26">
        <v>0.44</v>
      </c>
    </row>
    <row r="27" spans="1:6" x14ac:dyDescent="0.25">
      <c r="A27" t="s">
        <v>66</v>
      </c>
      <c r="B27">
        <v>1.1950000000000001</v>
      </c>
      <c r="C27">
        <v>1.252</v>
      </c>
      <c r="D27">
        <v>1.246</v>
      </c>
      <c r="E27">
        <v>1.234</v>
      </c>
      <c r="F27">
        <v>1.2270000000000001</v>
      </c>
    </row>
    <row r="28" spans="1:6" x14ac:dyDescent="0.25">
      <c r="A28" t="s">
        <v>67</v>
      </c>
      <c r="B28">
        <v>0.67700000000000005</v>
      </c>
      <c r="C28">
        <v>0.78500000000000003</v>
      </c>
      <c r="D28">
        <v>0.83499999999999996</v>
      </c>
      <c r="E28">
        <v>0.84399999999999997</v>
      </c>
      <c r="F28">
        <v>0.81200000000000006</v>
      </c>
    </row>
    <row r="29" spans="1:6" x14ac:dyDescent="0.25">
      <c r="A29" t="s">
        <v>68</v>
      </c>
      <c r="B29">
        <v>0.434</v>
      </c>
      <c r="C29">
        <v>0.441</v>
      </c>
      <c r="D29">
        <v>0.435</v>
      </c>
      <c r="E29">
        <v>0.42599999999999999</v>
      </c>
      <c r="F29">
        <v>0.43</v>
      </c>
    </row>
    <row r="30" spans="1:6" x14ac:dyDescent="0.25">
      <c r="A30" t="s">
        <v>69</v>
      </c>
      <c r="B30">
        <v>0.52300000000000002</v>
      </c>
      <c r="C30">
        <v>0.55400000000000005</v>
      </c>
      <c r="D30">
        <v>0.51700000000000002</v>
      </c>
      <c r="E30">
        <v>0.51500000000000001</v>
      </c>
      <c r="F30">
        <v>0.53300000000000003</v>
      </c>
    </row>
    <row r="31" spans="1:6" x14ac:dyDescent="0.25">
      <c r="A31" t="s">
        <v>70</v>
      </c>
      <c r="B31">
        <v>1.054</v>
      </c>
      <c r="C31">
        <v>1.133</v>
      </c>
      <c r="D31">
        <v>1.181</v>
      </c>
      <c r="E31">
        <v>1.179</v>
      </c>
      <c r="F31">
        <v>1.1519999999999999</v>
      </c>
    </row>
    <row r="32" spans="1:6" x14ac:dyDescent="0.25">
      <c r="A32" t="s">
        <v>107</v>
      </c>
      <c r="B32">
        <v>0.78</v>
      </c>
      <c r="C32">
        <v>0.83799999999999997</v>
      </c>
      <c r="D32">
        <v>0.81299999999999994</v>
      </c>
      <c r="E32">
        <v>0.77600000000000002</v>
      </c>
      <c r="F32">
        <v>0.76300000000000001</v>
      </c>
    </row>
    <row r="33" spans="1:6" x14ac:dyDescent="0.25">
      <c r="A33" t="s">
        <v>72</v>
      </c>
      <c r="B33">
        <v>0.16500000000000001</v>
      </c>
      <c r="C33">
        <v>0.16600000000000001</v>
      </c>
      <c r="D33">
        <v>0.16200000000000001</v>
      </c>
      <c r="E33">
        <v>0.17799999999999999</v>
      </c>
      <c r="F33">
        <v>0.17899999999999999</v>
      </c>
    </row>
    <row r="34" spans="1:6" x14ac:dyDescent="0.25">
      <c r="A34" t="s">
        <v>73</v>
      </c>
      <c r="B34">
        <v>0.22500000000000001</v>
      </c>
      <c r="C34">
        <v>0.21299999999999999</v>
      </c>
      <c r="D34">
        <v>0.24399999999999999</v>
      </c>
      <c r="E34">
        <v>0.252</v>
      </c>
      <c r="F34">
        <v>0.26</v>
      </c>
    </row>
    <row r="35" spans="1:6" x14ac:dyDescent="0.25">
      <c r="A35" t="s">
        <v>74</v>
      </c>
      <c r="B35">
        <v>3.1659999999999999</v>
      </c>
      <c r="C35">
        <v>3.1560000000000001</v>
      </c>
      <c r="D35">
        <v>3.0870000000000002</v>
      </c>
      <c r="E35">
        <v>3.1110000000000002</v>
      </c>
      <c r="F35">
        <v>3.113</v>
      </c>
    </row>
    <row r="36" spans="1:6" x14ac:dyDescent="0.25">
      <c r="A36" t="s">
        <v>75</v>
      </c>
      <c r="B36">
        <v>2.7370000000000001</v>
      </c>
      <c r="C36">
        <v>2.6890000000000001</v>
      </c>
      <c r="D36">
        <v>2.6019999999999999</v>
      </c>
      <c r="E36">
        <v>2.52</v>
      </c>
      <c r="F36">
        <v>2.4790000000000001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6"/>
  <sheetViews>
    <sheetView workbookViewId="0">
      <selection activeCell="K7" sqref="K7"/>
    </sheetView>
  </sheetViews>
  <sheetFormatPr defaultRowHeight="15" x14ac:dyDescent="0.25"/>
  <sheetData>
    <row r="1" spans="1:13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</row>
    <row r="2" spans="1:13" x14ac:dyDescent="0.25">
      <c r="A2" t="s">
        <v>41</v>
      </c>
      <c r="B2">
        <v>27.120999999999999</v>
      </c>
      <c r="C2">
        <v>27.120999999999999</v>
      </c>
      <c r="D2">
        <v>27.120999999999999</v>
      </c>
      <c r="E2">
        <v>24.28</v>
      </c>
      <c r="F2">
        <v>24.28</v>
      </c>
      <c r="H2" t="s">
        <v>41</v>
      </c>
      <c r="I2">
        <f>B2/100</f>
        <v>0.27121000000000001</v>
      </c>
      <c r="J2">
        <f t="shared" ref="J2:M2" si="0">C2/100</f>
        <v>0.27121000000000001</v>
      </c>
      <c r="K2">
        <f t="shared" si="0"/>
        <v>0.27121000000000001</v>
      </c>
      <c r="L2">
        <f t="shared" si="0"/>
        <v>0.24280000000000002</v>
      </c>
      <c r="M2">
        <f t="shared" si="0"/>
        <v>0.24280000000000002</v>
      </c>
    </row>
    <row r="3" spans="1:13" x14ac:dyDescent="0.25">
      <c r="A3" t="s">
        <v>42</v>
      </c>
      <c r="B3">
        <v>25</v>
      </c>
      <c r="C3">
        <v>25</v>
      </c>
      <c r="D3">
        <v>27.5</v>
      </c>
      <c r="E3">
        <v>27.5</v>
      </c>
      <c r="F3">
        <v>27.5</v>
      </c>
      <c r="H3" t="s">
        <v>42</v>
      </c>
      <c r="I3">
        <f t="shared" ref="I3:I36" si="1">B3/100</f>
        <v>0.25</v>
      </c>
      <c r="J3">
        <f t="shared" ref="J3:J36" si="2">C3/100</f>
        <v>0.25</v>
      </c>
      <c r="K3">
        <f t="shared" ref="K3:K36" si="3">D3/100</f>
        <v>0.27500000000000002</v>
      </c>
      <c r="L3">
        <f t="shared" ref="L3:L36" si="4">E3/100</f>
        <v>0.27500000000000002</v>
      </c>
      <c r="M3">
        <f t="shared" ref="M3:M36" si="5">F3/100</f>
        <v>0.27500000000000002</v>
      </c>
    </row>
    <row r="4" spans="1:13" x14ac:dyDescent="0.25">
      <c r="A4" t="s">
        <v>43</v>
      </c>
      <c r="B4">
        <v>25</v>
      </c>
      <c r="C4">
        <v>25</v>
      </c>
      <c r="D4">
        <v>27</v>
      </c>
      <c r="E4">
        <v>30</v>
      </c>
      <c r="F4">
        <v>30</v>
      </c>
      <c r="H4" t="s">
        <v>43</v>
      </c>
      <c r="I4">
        <f t="shared" si="1"/>
        <v>0.25</v>
      </c>
      <c r="J4">
        <f t="shared" si="2"/>
        <v>0.25</v>
      </c>
      <c r="K4">
        <f t="shared" si="3"/>
        <v>0.27</v>
      </c>
      <c r="L4">
        <f t="shared" si="4"/>
        <v>0.3</v>
      </c>
      <c r="M4">
        <f t="shared" si="5"/>
        <v>0.3</v>
      </c>
    </row>
    <row r="5" spans="1:13" x14ac:dyDescent="0.25">
      <c r="A5" t="s">
        <v>44</v>
      </c>
      <c r="B5">
        <v>33.8414</v>
      </c>
      <c r="C5">
        <v>33.821399999999997</v>
      </c>
      <c r="D5">
        <v>39.343524000000002</v>
      </c>
      <c r="E5">
        <v>39.343524000000002</v>
      </c>
      <c r="F5">
        <v>39.343524000000002</v>
      </c>
      <c r="H5" t="s">
        <v>44</v>
      </c>
      <c r="I5">
        <f t="shared" si="1"/>
        <v>0.33841399999999999</v>
      </c>
      <c r="J5">
        <f t="shared" si="2"/>
        <v>0.33821399999999996</v>
      </c>
      <c r="K5">
        <f t="shared" si="3"/>
        <v>0.39343524000000002</v>
      </c>
      <c r="L5">
        <f t="shared" si="4"/>
        <v>0.39343524000000002</v>
      </c>
      <c r="M5">
        <f t="shared" si="5"/>
        <v>0.39343524000000002</v>
      </c>
    </row>
    <row r="6" spans="1:13" x14ac:dyDescent="0.25">
      <c r="A6" t="s">
        <v>45</v>
      </c>
      <c r="B6">
        <v>24.050633000000001</v>
      </c>
      <c r="C6">
        <v>22.580645000000001</v>
      </c>
      <c r="D6">
        <v>21.052631999999999</v>
      </c>
      <c r="E6">
        <v>13.333333</v>
      </c>
      <c r="F6">
        <v>13.333333</v>
      </c>
      <c r="H6" t="s">
        <v>45</v>
      </c>
      <c r="I6">
        <f t="shared" si="1"/>
        <v>0.24050633000000002</v>
      </c>
      <c r="J6">
        <f t="shared" si="2"/>
        <v>0.22580644999999999</v>
      </c>
      <c r="K6">
        <f t="shared" si="3"/>
        <v>0.21052631999999999</v>
      </c>
      <c r="L6">
        <f t="shared" si="4"/>
        <v>0.13333333</v>
      </c>
      <c r="M6">
        <f t="shared" si="5"/>
        <v>0.13333333</v>
      </c>
    </row>
    <row r="7" spans="1:13" x14ac:dyDescent="0.25">
      <c r="A7" t="s">
        <v>46</v>
      </c>
      <c r="B7">
        <v>15</v>
      </c>
      <c r="C7">
        <v>15</v>
      </c>
      <c r="D7">
        <v>15</v>
      </c>
      <c r="E7">
        <v>15</v>
      </c>
      <c r="F7">
        <v>15</v>
      </c>
      <c r="H7" t="s">
        <v>46</v>
      </c>
      <c r="I7">
        <f t="shared" si="1"/>
        <v>0.15</v>
      </c>
      <c r="J7">
        <f t="shared" si="2"/>
        <v>0.15</v>
      </c>
      <c r="K7">
        <f t="shared" si="3"/>
        <v>0.15</v>
      </c>
      <c r="L7">
        <f t="shared" si="4"/>
        <v>0.15</v>
      </c>
      <c r="M7">
        <f t="shared" si="5"/>
        <v>0.15</v>
      </c>
    </row>
    <row r="8" spans="1:13" x14ac:dyDescent="0.25">
      <c r="A8" t="s">
        <v>47</v>
      </c>
      <c r="B8">
        <v>42</v>
      </c>
      <c r="C8">
        <v>42</v>
      </c>
      <c r="D8">
        <v>42</v>
      </c>
      <c r="E8">
        <v>42</v>
      </c>
      <c r="F8">
        <v>42</v>
      </c>
      <c r="H8" t="s">
        <v>47</v>
      </c>
      <c r="I8">
        <f t="shared" si="1"/>
        <v>0.42</v>
      </c>
      <c r="J8">
        <f t="shared" si="2"/>
        <v>0.42</v>
      </c>
      <c r="K8">
        <f t="shared" si="3"/>
        <v>0.42</v>
      </c>
      <c r="L8">
        <f t="shared" si="4"/>
        <v>0.42</v>
      </c>
      <c r="M8">
        <f t="shared" si="5"/>
        <v>0.42</v>
      </c>
    </row>
    <row r="9" spans="1:13" x14ac:dyDescent="0.25">
      <c r="A9" t="s">
        <v>48</v>
      </c>
      <c r="B9">
        <v>0</v>
      </c>
      <c r="C9">
        <v>0</v>
      </c>
      <c r="D9">
        <v>0</v>
      </c>
      <c r="E9">
        <v>0</v>
      </c>
      <c r="F9">
        <v>0</v>
      </c>
      <c r="H9" t="s">
        <v>48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3" x14ac:dyDescent="0.25">
      <c r="A10" t="s">
        <v>49</v>
      </c>
      <c r="B10">
        <v>27.2</v>
      </c>
      <c r="C10">
        <v>28.05</v>
      </c>
      <c r="D10">
        <v>28.9</v>
      </c>
      <c r="E10">
        <v>28.9</v>
      </c>
      <c r="F10">
        <v>28.9</v>
      </c>
      <c r="H10" t="s">
        <v>49</v>
      </c>
      <c r="I10">
        <f t="shared" si="1"/>
        <v>0.27200000000000002</v>
      </c>
      <c r="J10">
        <f t="shared" si="2"/>
        <v>0.28050000000000003</v>
      </c>
      <c r="K10">
        <f t="shared" si="3"/>
        <v>0.28899999999999998</v>
      </c>
      <c r="L10">
        <f t="shared" si="4"/>
        <v>0.28899999999999998</v>
      </c>
      <c r="M10">
        <f t="shared" si="5"/>
        <v>0.28899999999999998</v>
      </c>
    </row>
    <row r="11" spans="1:13" x14ac:dyDescent="0.25">
      <c r="A11" t="s">
        <v>50</v>
      </c>
      <c r="B11">
        <v>44.000999999999998</v>
      </c>
      <c r="C11">
        <v>44.000999999999998</v>
      </c>
      <c r="D11">
        <v>44.000999999999998</v>
      </c>
      <c r="E11">
        <v>44.000999999999998</v>
      </c>
      <c r="F11">
        <v>34</v>
      </c>
      <c r="H11" t="s">
        <v>50</v>
      </c>
      <c r="I11">
        <f t="shared" si="1"/>
        <v>0.44000999999999996</v>
      </c>
      <c r="J11">
        <f t="shared" si="2"/>
        <v>0.44000999999999996</v>
      </c>
      <c r="K11">
        <f t="shared" si="3"/>
        <v>0.44000999999999996</v>
      </c>
      <c r="L11">
        <f t="shared" si="4"/>
        <v>0.44000999999999996</v>
      </c>
      <c r="M11">
        <f t="shared" si="5"/>
        <v>0.34</v>
      </c>
    </row>
    <row r="12" spans="1:13" x14ac:dyDescent="0.25">
      <c r="A12" t="s">
        <v>51</v>
      </c>
      <c r="B12">
        <v>26.375</v>
      </c>
      <c r="C12">
        <v>26.375</v>
      </c>
      <c r="D12">
        <v>26.375</v>
      </c>
      <c r="E12">
        <v>26.375</v>
      </c>
      <c r="F12">
        <v>26.375</v>
      </c>
      <c r="H12" t="s">
        <v>51</v>
      </c>
      <c r="I12">
        <f t="shared" si="1"/>
        <v>0.26374999999999998</v>
      </c>
      <c r="J12">
        <f t="shared" si="2"/>
        <v>0.26374999999999998</v>
      </c>
      <c r="K12">
        <f t="shared" si="3"/>
        <v>0.26374999999999998</v>
      </c>
      <c r="L12">
        <f t="shared" si="4"/>
        <v>0.26374999999999998</v>
      </c>
      <c r="M12">
        <f t="shared" si="5"/>
        <v>0.26374999999999998</v>
      </c>
    </row>
    <row r="13" spans="1:13" x14ac:dyDescent="0.25">
      <c r="A13" t="s">
        <v>52</v>
      </c>
      <c r="B13">
        <v>10</v>
      </c>
      <c r="C13">
        <v>10</v>
      </c>
      <c r="D13">
        <v>10</v>
      </c>
      <c r="E13">
        <v>15</v>
      </c>
      <c r="F13">
        <v>15</v>
      </c>
      <c r="H13" t="s">
        <v>52</v>
      </c>
      <c r="I13">
        <f t="shared" si="1"/>
        <v>0.1</v>
      </c>
      <c r="J13">
        <f t="shared" si="2"/>
        <v>0.1</v>
      </c>
      <c r="K13">
        <f t="shared" si="3"/>
        <v>0.1</v>
      </c>
      <c r="L13">
        <f t="shared" si="4"/>
        <v>0.15</v>
      </c>
      <c r="M13">
        <f t="shared" si="5"/>
        <v>0.15</v>
      </c>
    </row>
    <row r="14" spans="1:13" x14ac:dyDescent="0.25">
      <c r="A14" t="s">
        <v>53</v>
      </c>
      <c r="B14">
        <v>16</v>
      </c>
      <c r="C14">
        <v>16</v>
      </c>
      <c r="D14">
        <v>15</v>
      </c>
      <c r="E14">
        <v>15</v>
      </c>
      <c r="F14">
        <v>15</v>
      </c>
      <c r="H14" t="s">
        <v>53</v>
      </c>
      <c r="I14">
        <f t="shared" si="1"/>
        <v>0.16</v>
      </c>
      <c r="J14">
        <f t="shared" si="2"/>
        <v>0.16</v>
      </c>
      <c r="K14">
        <f t="shared" si="3"/>
        <v>0.15</v>
      </c>
      <c r="L14">
        <f t="shared" si="4"/>
        <v>0.15</v>
      </c>
      <c r="M14">
        <f t="shared" si="5"/>
        <v>0.15</v>
      </c>
    </row>
    <row r="15" spans="1:13" x14ac:dyDescent="0.25">
      <c r="A15" t="s">
        <v>106</v>
      </c>
      <c r="B15">
        <v>20</v>
      </c>
      <c r="C15">
        <v>20</v>
      </c>
      <c r="D15">
        <v>20</v>
      </c>
      <c r="E15">
        <v>20</v>
      </c>
      <c r="F15">
        <v>22</v>
      </c>
      <c r="H15" t="s">
        <v>106</v>
      </c>
      <c r="I15">
        <f t="shared" si="1"/>
        <v>0.2</v>
      </c>
      <c r="J15">
        <f t="shared" si="2"/>
        <v>0.2</v>
      </c>
      <c r="K15">
        <f t="shared" si="3"/>
        <v>0.2</v>
      </c>
      <c r="L15">
        <f t="shared" si="4"/>
        <v>0.2</v>
      </c>
      <c r="M15">
        <f t="shared" si="5"/>
        <v>0.22</v>
      </c>
    </row>
    <row r="16" spans="1:13" x14ac:dyDescent="0.25">
      <c r="A16" t="s">
        <v>55</v>
      </c>
      <c r="B16">
        <v>51</v>
      </c>
      <c r="C16">
        <v>51</v>
      </c>
      <c r="D16">
        <v>51</v>
      </c>
      <c r="E16">
        <v>51</v>
      </c>
      <c r="F16">
        <v>51</v>
      </c>
      <c r="H16" t="s">
        <v>55</v>
      </c>
      <c r="I16">
        <f t="shared" si="1"/>
        <v>0.51</v>
      </c>
      <c r="J16">
        <f t="shared" si="2"/>
        <v>0.51</v>
      </c>
      <c r="K16">
        <f t="shared" si="3"/>
        <v>0.51</v>
      </c>
      <c r="L16">
        <f t="shared" si="4"/>
        <v>0.51</v>
      </c>
      <c r="M16">
        <f t="shared" si="5"/>
        <v>0.51</v>
      </c>
    </row>
    <row r="17" spans="1:13" x14ac:dyDescent="0.25">
      <c r="A17" t="s">
        <v>56</v>
      </c>
      <c r="B17">
        <v>32</v>
      </c>
      <c r="C17">
        <v>32</v>
      </c>
      <c r="D17">
        <v>32</v>
      </c>
      <c r="E17">
        <v>27</v>
      </c>
      <c r="F17">
        <v>33</v>
      </c>
      <c r="H17" t="s">
        <v>56</v>
      </c>
      <c r="I17">
        <f t="shared" si="1"/>
        <v>0.32</v>
      </c>
      <c r="J17">
        <f t="shared" si="2"/>
        <v>0.32</v>
      </c>
      <c r="K17">
        <f t="shared" si="3"/>
        <v>0.32</v>
      </c>
      <c r="L17">
        <f t="shared" si="4"/>
        <v>0.27</v>
      </c>
      <c r="M17">
        <f t="shared" si="5"/>
        <v>0.33</v>
      </c>
    </row>
    <row r="18" spans="1:13" x14ac:dyDescent="0.25">
      <c r="A18" t="s">
        <v>57</v>
      </c>
      <c r="B18">
        <v>20</v>
      </c>
      <c r="C18">
        <v>26</v>
      </c>
      <c r="D18">
        <v>26</v>
      </c>
      <c r="E18">
        <v>26</v>
      </c>
      <c r="F18">
        <v>26</v>
      </c>
      <c r="H18" t="s">
        <v>57</v>
      </c>
      <c r="I18">
        <f t="shared" si="1"/>
        <v>0.2</v>
      </c>
      <c r="J18">
        <f t="shared" si="2"/>
        <v>0.26</v>
      </c>
      <c r="K18">
        <f t="shared" si="3"/>
        <v>0.26</v>
      </c>
      <c r="L18">
        <f t="shared" si="4"/>
        <v>0.26</v>
      </c>
      <c r="M18">
        <f t="shared" si="5"/>
        <v>0.26</v>
      </c>
    </row>
    <row r="19" spans="1:13" x14ac:dyDescent="0.25">
      <c r="A19" t="s">
        <v>58</v>
      </c>
      <c r="B19">
        <v>20.315000000000001</v>
      </c>
      <c r="C19">
        <v>20.315000000000001</v>
      </c>
      <c r="D19">
        <v>20.32</v>
      </c>
      <c r="E19">
        <v>20.32</v>
      </c>
      <c r="F19">
        <v>20.32</v>
      </c>
      <c r="H19" t="s">
        <v>58</v>
      </c>
      <c r="I19">
        <f t="shared" si="1"/>
        <v>0.20315000000000003</v>
      </c>
      <c r="J19">
        <f t="shared" si="2"/>
        <v>0.20315000000000003</v>
      </c>
      <c r="K19">
        <f t="shared" si="3"/>
        <v>0.20319999999999999</v>
      </c>
      <c r="L19">
        <f t="shared" si="4"/>
        <v>0.20319999999999999</v>
      </c>
      <c r="M19">
        <f t="shared" si="5"/>
        <v>0.20319999999999999</v>
      </c>
    </row>
    <row r="20" spans="1:13" x14ac:dyDescent="0.25">
      <c r="A20" t="s">
        <v>59</v>
      </c>
      <c r="B20">
        <v>35.398000000000003</v>
      </c>
      <c r="C20">
        <v>35.398000000000003</v>
      </c>
      <c r="D20">
        <v>35.398000000000003</v>
      </c>
      <c r="E20">
        <v>37.840000000000003</v>
      </c>
      <c r="F20">
        <v>40.28</v>
      </c>
      <c r="H20" t="s">
        <v>59</v>
      </c>
      <c r="I20">
        <f t="shared" si="1"/>
        <v>0.35398000000000002</v>
      </c>
      <c r="J20">
        <f t="shared" si="2"/>
        <v>0.35398000000000002</v>
      </c>
      <c r="K20">
        <f t="shared" si="3"/>
        <v>0.35398000000000002</v>
      </c>
      <c r="L20">
        <f t="shared" si="4"/>
        <v>0.37840000000000001</v>
      </c>
      <c r="M20">
        <f t="shared" si="5"/>
        <v>0.40279999999999999</v>
      </c>
    </row>
    <row r="21" spans="1:13" x14ac:dyDescent="0.25">
      <c r="A21" t="s">
        <v>60</v>
      </c>
      <c r="B21">
        <v>10</v>
      </c>
      <c r="C21">
        <v>10</v>
      </c>
      <c r="D21">
        <v>10</v>
      </c>
      <c r="E21">
        <v>10</v>
      </c>
      <c r="F21">
        <v>0</v>
      </c>
      <c r="H21" t="s">
        <v>60</v>
      </c>
      <c r="I21">
        <f t="shared" si="1"/>
        <v>0.1</v>
      </c>
      <c r="J21">
        <f t="shared" si="2"/>
        <v>0.1</v>
      </c>
      <c r="K21">
        <f t="shared" si="3"/>
        <v>0.1</v>
      </c>
      <c r="L21">
        <f t="shared" si="4"/>
        <v>0.1</v>
      </c>
      <c r="M21">
        <f t="shared" si="5"/>
        <v>0</v>
      </c>
    </row>
    <row r="22" spans="1:13" x14ac:dyDescent="0.25">
      <c r="A22" t="s">
        <v>61</v>
      </c>
      <c r="B22">
        <v>20</v>
      </c>
      <c r="C22">
        <v>20</v>
      </c>
      <c r="D22">
        <v>20</v>
      </c>
      <c r="E22">
        <v>21</v>
      </c>
      <c r="F22">
        <v>21</v>
      </c>
      <c r="H22" t="s">
        <v>61</v>
      </c>
      <c r="I22">
        <f t="shared" si="1"/>
        <v>0.2</v>
      </c>
      <c r="J22">
        <f t="shared" si="2"/>
        <v>0.2</v>
      </c>
      <c r="K22">
        <f t="shared" si="3"/>
        <v>0.2</v>
      </c>
      <c r="L22">
        <f t="shared" si="4"/>
        <v>0.21</v>
      </c>
      <c r="M22">
        <f t="shared" si="5"/>
        <v>0.21</v>
      </c>
    </row>
    <row r="23" spans="1:13" x14ac:dyDescent="0.25">
      <c r="A23" t="s">
        <v>62</v>
      </c>
      <c r="B23">
        <v>17.142856999999999</v>
      </c>
      <c r="C23">
        <v>17.142856999999999</v>
      </c>
      <c r="D23">
        <v>17.142856999999999</v>
      </c>
      <c r="E23">
        <v>17.142856999999999</v>
      </c>
      <c r="F23">
        <v>17.142856999999999</v>
      </c>
      <c r="H23" t="s">
        <v>62</v>
      </c>
      <c r="I23">
        <f t="shared" si="1"/>
        <v>0.17142857</v>
      </c>
      <c r="J23">
        <f t="shared" si="2"/>
        <v>0.17142857</v>
      </c>
      <c r="K23">
        <f t="shared" si="3"/>
        <v>0.17142857</v>
      </c>
      <c r="L23">
        <f t="shared" si="4"/>
        <v>0.17142857</v>
      </c>
      <c r="M23">
        <f t="shared" si="5"/>
        <v>0.17142857</v>
      </c>
    </row>
    <row r="24" spans="1:13" x14ac:dyDescent="0.25">
      <c r="A24" t="s">
        <v>63</v>
      </c>
      <c r="B24">
        <v>22</v>
      </c>
      <c r="C24">
        <v>25</v>
      </c>
      <c r="D24">
        <v>25</v>
      </c>
      <c r="E24">
        <v>25</v>
      </c>
      <c r="F24">
        <v>25</v>
      </c>
      <c r="H24" t="s">
        <v>63</v>
      </c>
      <c r="I24">
        <f t="shared" si="1"/>
        <v>0.22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x14ac:dyDescent="0.25">
      <c r="A25" t="s">
        <v>64</v>
      </c>
      <c r="B25">
        <v>6.9444439999999998</v>
      </c>
      <c r="C25">
        <v>6.9444439999999998</v>
      </c>
      <c r="D25">
        <v>6.9444439999999998</v>
      </c>
      <c r="E25">
        <v>6.9444439999999998</v>
      </c>
      <c r="F25">
        <v>6.9444439999999998</v>
      </c>
      <c r="H25" t="s">
        <v>64</v>
      </c>
      <c r="I25">
        <f t="shared" si="1"/>
        <v>6.9444439999999996E-2</v>
      </c>
      <c r="J25">
        <f t="shared" si="2"/>
        <v>6.9444439999999996E-2</v>
      </c>
      <c r="K25">
        <f t="shared" si="3"/>
        <v>6.9444439999999996E-2</v>
      </c>
      <c r="L25">
        <f t="shared" si="4"/>
        <v>6.9444439999999996E-2</v>
      </c>
      <c r="M25">
        <f t="shared" si="5"/>
        <v>6.9444439999999996E-2</v>
      </c>
    </row>
    <row r="26" spans="1:13" x14ac:dyDescent="0.25">
      <c r="A26" t="s">
        <v>65</v>
      </c>
      <c r="B26">
        <v>27</v>
      </c>
      <c r="C26">
        <v>27</v>
      </c>
      <c r="D26">
        <v>28.75</v>
      </c>
      <c r="E26">
        <v>29.76</v>
      </c>
      <c r="F26">
        <v>30.59</v>
      </c>
      <c r="H26" t="s">
        <v>65</v>
      </c>
      <c r="I26">
        <f t="shared" si="1"/>
        <v>0.27</v>
      </c>
      <c r="J26">
        <f t="shared" si="2"/>
        <v>0.27</v>
      </c>
      <c r="K26">
        <f t="shared" si="3"/>
        <v>0.28749999999999998</v>
      </c>
      <c r="L26">
        <f t="shared" si="4"/>
        <v>0.29760000000000003</v>
      </c>
      <c r="M26">
        <f t="shared" si="5"/>
        <v>0.30590000000000001</v>
      </c>
    </row>
    <row r="27" spans="1:13" x14ac:dyDescent="0.25">
      <c r="A27" t="s">
        <v>66</v>
      </c>
      <c r="B27">
        <v>19</v>
      </c>
      <c r="C27">
        <v>19</v>
      </c>
      <c r="D27">
        <v>19</v>
      </c>
      <c r="E27">
        <v>19</v>
      </c>
      <c r="F27">
        <v>19</v>
      </c>
      <c r="H27" t="s">
        <v>66</v>
      </c>
      <c r="I27">
        <f t="shared" si="1"/>
        <v>0.19</v>
      </c>
      <c r="J27">
        <f t="shared" si="2"/>
        <v>0.19</v>
      </c>
      <c r="K27">
        <f t="shared" si="3"/>
        <v>0.19</v>
      </c>
      <c r="L27">
        <f t="shared" si="4"/>
        <v>0.19</v>
      </c>
      <c r="M27">
        <f t="shared" si="5"/>
        <v>0.19</v>
      </c>
    </row>
    <row r="28" spans="1:13" x14ac:dyDescent="0.25">
      <c r="A28" t="s">
        <v>67</v>
      </c>
      <c r="B28">
        <v>28</v>
      </c>
      <c r="C28">
        <v>28</v>
      </c>
      <c r="D28">
        <v>28</v>
      </c>
      <c r="E28">
        <v>28</v>
      </c>
      <c r="F28">
        <v>28</v>
      </c>
      <c r="H28" t="s">
        <v>67</v>
      </c>
      <c r="I28">
        <f t="shared" si="1"/>
        <v>0.28000000000000003</v>
      </c>
      <c r="J28">
        <f t="shared" si="2"/>
        <v>0.28000000000000003</v>
      </c>
      <c r="K28">
        <f t="shared" si="3"/>
        <v>0.28000000000000003</v>
      </c>
      <c r="L28">
        <f t="shared" si="4"/>
        <v>0.28000000000000003</v>
      </c>
      <c r="M28">
        <f t="shared" si="5"/>
        <v>0.28000000000000003</v>
      </c>
    </row>
    <row r="29" spans="1:13" x14ac:dyDescent="0.25">
      <c r="A29" t="s">
        <v>68</v>
      </c>
      <c r="B29">
        <v>0</v>
      </c>
      <c r="C29">
        <v>0</v>
      </c>
      <c r="D29">
        <v>0</v>
      </c>
      <c r="E29">
        <v>7</v>
      </c>
      <c r="F29">
        <v>7</v>
      </c>
      <c r="H29" t="s">
        <v>68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7.0000000000000007E-2</v>
      </c>
      <c r="M29">
        <f t="shared" si="5"/>
        <v>7.0000000000000007E-2</v>
      </c>
    </row>
    <row r="30" spans="1:13" x14ac:dyDescent="0.25">
      <c r="A30" t="s">
        <v>69</v>
      </c>
      <c r="B30">
        <v>25</v>
      </c>
      <c r="C30">
        <v>25</v>
      </c>
      <c r="D30">
        <v>25</v>
      </c>
      <c r="E30">
        <v>25</v>
      </c>
      <c r="F30">
        <v>25</v>
      </c>
      <c r="H30" t="s">
        <v>69</v>
      </c>
      <c r="I30">
        <f t="shared" si="1"/>
        <v>0.25</v>
      </c>
      <c r="J30">
        <f t="shared" si="2"/>
        <v>0.25</v>
      </c>
      <c r="K30">
        <f t="shared" si="3"/>
        <v>0.25</v>
      </c>
      <c r="L30">
        <f t="shared" si="4"/>
        <v>0.25</v>
      </c>
      <c r="M30">
        <f t="shared" si="5"/>
        <v>0.25</v>
      </c>
    </row>
    <row r="31" spans="1:13" x14ac:dyDescent="0.25">
      <c r="A31" t="s">
        <v>70</v>
      </c>
      <c r="B31">
        <v>27</v>
      </c>
      <c r="C31">
        <v>23.5</v>
      </c>
      <c r="D31">
        <v>23</v>
      </c>
      <c r="E31">
        <v>23</v>
      </c>
      <c r="F31">
        <v>23</v>
      </c>
      <c r="H31" t="s">
        <v>70</v>
      </c>
      <c r="I31">
        <f t="shared" si="1"/>
        <v>0.27</v>
      </c>
      <c r="J31">
        <f t="shared" si="2"/>
        <v>0.23499999999999999</v>
      </c>
      <c r="K31">
        <f t="shared" si="3"/>
        <v>0.23</v>
      </c>
      <c r="L31">
        <f t="shared" si="4"/>
        <v>0.23</v>
      </c>
      <c r="M31">
        <f t="shared" si="5"/>
        <v>0.23</v>
      </c>
    </row>
    <row r="32" spans="1:13" x14ac:dyDescent="0.25">
      <c r="A32" t="s">
        <v>107</v>
      </c>
      <c r="B32">
        <v>30</v>
      </c>
      <c r="C32">
        <v>30</v>
      </c>
      <c r="D32">
        <v>30</v>
      </c>
      <c r="E32">
        <v>30</v>
      </c>
      <c r="F32">
        <v>30</v>
      </c>
      <c r="H32" t="s">
        <v>107</v>
      </c>
      <c r="I32">
        <f t="shared" si="1"/>
        <v>0.3</v>
      </c>
      <c r="J32">
        <f t="shared" si="2"/>
        <v>0.3</v>
      </c>
      <c r="K32">
        <f t="shared" si="3"/>
        <v>0.3</v>
      </c>
      <c r="L32">
        <f t="shared" si="4"/>
        <v>0.3</v>
      </c>
      <c r="M32">
        <f t="shared" si="5"/>
        <v>0.3</v>
      </c>
    </row>
    <row r="33" spans="1:13" x14ac:dyDescent="0.25">
      <c r="A33" t="s">
        <v>72</v>
      </c>
      <c r="B33">
        <v>21.135000000000002</v>
      </c>
      <c r="C33">
        <v>21.135000000000002</v>
      </c>
      <c r="D33">
        <v>21.135000000000002</v>
      </c>
      <c r="E33">
        <v>21.135000000000002</v>
      </c>
      <c r="F33">
        <v>21.135000000000002</v>
      </c>
      <c r="H33" t="s">
        <v>72</v>
      </c>
      <c r="I33">
        <f t="shared" si="1"/>
        <v>0.21135000000000001</v>
      </c>
      <c r="J33">
        <f t="shared" si="2"/>
        <v>0.21135000000000001</v>
      </c>
      <c r="K33">
        <f t="shared" si="3"/>
        <v>0.21135000000000001</v>
      </c>
      <c r="L33">
        <f t="shared" si="4"/>
        <v>0.21135000000000001</v>
      </c>
      <c r="M33">
        <f t="shared" si="5"/>
        <v>0.21135000000000001</v>
      </c>
    </row>
    <row r="34" spans="1:13" x14ac:dyDescent="0.25">
      <c r="A34" t="s">
        <v>73</v>
      </c>
      <c r="B34">
        <v>17.5</v>
      </c>
      <c r="C34">
        <v>17.5</v>
      </c>
      <c r="D34">
        <v>17.5</v>
      </c>
      <c r="E34">
        <v>17.5</v>
      </c>
      <c r="F34">
        <v>17.5</v>
      </c>
      <c r="H34" t="s">
        <v>73</v>
      </c>
      <c r="I34">
        <f t="shared" si="1"/>
        <v>0.17499999999999999</v>
      </c>
      <c r="J34">
        <f t="shared" si="2"/>
        <v>0.17499999999999999</v>
      </c>
      <c r="K34">
        <f t="shared" si="3"/>
        <v>0.17499999999999999</v>
      </c>
      <c r="L34">
        <f t="shared" si="4"/>
        <v>0.17499999999999999</v>
      </c>
      <c r="M34">
        <f t="shared" si="5"/>
        <v>0.17499999999999999</v>
      </c>
    </row>
    <row r="35" spans="1:13" x14ac:dyDescent="0.25">
      <c r="A35" t="s">
        <v>74</v>
      </c>
      <c r="B35">
        <v>30.556249999999999</v>
      </c>
      <c r="C35">
        <v>30.556249999999999</v>
      </c>
      <c r="D35">
        <v>38.1</v>
      </c>
      <c r="E35">
        <v>38.1</v>
      </c>
      <c r="F35">
        <v>38.1</v>
      </c>
      <c r="H35" t="s">
        <v>74</v>
      </c>
      <c r="I35">
        <f t="shared" si="1"/>
        <v>0.30556249999999996</v>
      </c>
      <c r="J35">
        <f t="shared" si="2"/>
        <v>0.30556249999999996</v>
      </c>
      <c r="K35">
        <f t="shared" si="3"/>
        <v>0.38100000000000001</v>
      </c>
      <c r="L35">
        <f t="shared" si="4"/>
        <v>0.38100000000000001</v>
      </c>
      <c r="M35">
        <f t="shared" si="5"/>
        <v>0.38100000000000001</v>
      </c>
    </row>
    <row r="36" spans="1:13" x14ac:dyDescent="0.25">
      <c r="A36" t="s">
        <v>75</v>
      </c>
      <c r="B36">
        <v>28.583863000000001</v>
      </c>
      <c r="C36">
        <v>28.535405999999998</v>
      </c>
      <c r="D36">
        <v>28.515809999999998</v>
      </c>
      <c r="E36">
        <v>28.506063999999999</v>
      </c>
      <c r="F36">
        <v>29.240839999999999</v>
      </c>
      <c r="H36" t="s">
        <v>75</v>
      </c>
      <c r="I36">
        <f t="shared" si="1"/>
        <v>0.28583862999999998</v>
      </c>
      <c r="J36">
        <f t="shared" si="2"/>
        <v>0.28535405999999996</v>
      </c>
      <c r="K36">
        <f t="shared" si="3"/>
        <v>0.28515809999999997</v>
      </c>
      <c r="L36">
        <f t="shared" si="4"/>
        <v>0.28506063999999998</v>
      </c>
      <c r="M36">
        <f t="shared" si="5"/>
        <v>0.29240840000000001</v>
      </c>
    </row>
  </sheetData>
  <hyperlinks>
    <hyperlink ref="A2" r:id="rId1" display="http://localhost/OECDStat_Metadata/ShowMetadata.ashx?Dataset=TABLE_II4&amp;Coords=[COU].[AUS]&amp;ShowOnWeb=true&amp;Lang=en" xr:uid="{00000000-0004-0000-0E00-000000000000}"/>
    <hyperlink ref="A5" r:id="rId2" display="http://localhost/OECDStat_Metadata/ShowMetadata.ashx?Dataset=TABLE_II4&amp;Coords=[COU].[CAN]&amp;ShowOnWeb=true&amp;Lang=en" xr:uid="{00000000-0004-0000-0E00-000001000000}"/>
    <hyperlink ref="A10" r:id="rId3" display="http://localhost/OECDStat_Metadata/ShowMetadata.ashx?Dataset=TABLE_II4&amp;Coords=[COU].[FIN]&amp;ShowOnWeb=true&amp;Lang=en" xr:uid="{00000000-0004-0000-0E00-000002000000}"/>
    <hyperlink ref="A12" r:id="rId4" display="http://localhost/OECDStat_Metadata/ShowMetadata.ashx?Dataset=TABLE_II4&amp;Coords=[COU].[DEU]&amp;ShowOnWeb=true&amp;Lang=en" xr:uid="{00000000-0004-0000-0E00-000003000000}"/>
    <hyperlink ref="A17" r:id="rId5" display="http://localhost/OECDStat_Metadata/ShowMetadata.ashx?Dataset=TABLE_II4&amp;Coords=[COU].[ISR]&amp;ShowOnWeb=true&amp;Lang=en" xr:uid="{00000000-0004-0000-0E00-000004000000}"/>
    <hyperlink ref="A20" r:id="rId6" display="http://localhost/OECDStat_Metadata/ShowMetadata.ashx?Dataset=TABLE_II4&amp;Coords=[COU].[KOR]&amp;ShowOnWeb=true&amp;Lang=en" xr:uid="{00000000-0004-0000-0E00-000005000000}"/>
    <hyperlink ref="A21" r:id="rId7" display="http://localhost/OECDStat_Metadata/ShowMetadata.ashx?Dataset=TABLE_II4&amp;Coords=[COU].[LVA]&amp;ShowOnWeb=true&amp;Lang=en" xr:uid="{00000000-0004-0000-0E00-000006000000}"/>
    <hyperlink ref="A23" r:id="rId8" display="http://localhost/OECDStat_Metadata/ShowMetadata.ashx?Dataset=TABLE_II4&amp;Coords=[COU].[MEX]&amp;ShowOnWeb=true&amp;Lang=en" xr:uid="{00000000-0004-0000-0E00-000007000000}"/>
    <hyperlink ref="A24" r:id="rId9" display="http://localhost/OECDStat_Metadata/ShowMetadata.ashx?Dataset=TABLE_II4&amp;Coords=[COU].[NLD]&amp;ShowOnWeb=true&amp;Lang=en" xr:uid="{00000000-0004-0000-0E00-000008000000}"/>
    <hyperlink ref="A25" r:id="rId10" display="http://localhost/OECDStat_Metadata/ShowMetadata.ashx?Dataset=TABLE_II4&amp;Coords=[COU].[NZL]&amp;ShowOnWeb=true&amp;Lang=en" xr:uid="{00000000-0004-0000-0E00-000009000000}"/>
    <hyperlink ref="A27" r:id="rId11" display="http://localhost/OECDStat_Metadata/ShowMetadata.ashx?Dataset=TABLE_II4&amp;Coords=[COU].[POL]&amp;ShowOnWeb=true&amp;Lang=en" xr:uid="{00000000-0004-0000-0E00-00000A000000}"/>
    <hyperlink ref="A28" r:id="rId12" display="http://localhost/OECDStat_Metadata/ShowMetadata.ashx?Dataset=TABLE_II4&amp;Coords=[COU].[PRT]&amp;ShowOnWeb=true&amp;Lang=en" xr:uid="{00000000-0004-0000-0E00-00000B000000}"/>
    <hyperlink ref="A29" r:id="rId13" display="http://localhost/OECDStat_Metadata/ShowMetadata.ashx?Dataset=TABLE_II4&amp;Coords=[COU].[SVK]&amp;ShowOnWeb=true&amp;Lang=en" xr:uid="{00000000-0004-0000-0E00-00000C000000}"/>
    <hyperlink ref="A30" r:id="rId14" display="http://localhost/OECDStat_Metadata/ShowMetadata.ashx?Dataset=TABLE_II4&amp;Coords=[COU].[SVN]&amp;ShowOnWeb=true&amp;Lang=en" xr:uid="{00000000-0004-0000-0E00-00000D000000}"/>
    <hyperlink ref="A33" r:id="rId15" display="http://localhost/OECDStat_Metadata/ShowMetadata.ashx?Dataset=TABLE_II4&amp;Coords=[COU].[CHE]&amp;ShowOnWeb=true&amp;Lang=en" xr:uid="{00000000-0004-0000-0E00-00000E000000}"/>
    <hyperlink ref="A35" r:id="rId16" display="http://localhost/OECDStat_Metadata/ShowMetadata.ashx?Dataset=TABLE_II4&amp;Coords=[COU].[GBR]&amp;ShowOnWeb=true&amp;Lang=en" xr:uid="{00000000-0004-0000-0E00-00000F000000}"/>
    <hyperlink ref="A36" r:id="rId17" display="http://localhost/OECDStat_Metadata/ShowMetadata.ashx?Dataset=TABLE_II4&amp;Coords=[COU].[USA]&amp;ShowOnWeb=true&amp;Lang=en" xr:uid="{00000000-0004-0000-0E00-000010000000}"/>
    <hyperlink ref="H2" r:id="rId18" display="http://localhost/OECDStat_Metadata/ShowMetadata.ashx?Dataset=TABLE_II4&amp;Coords=[COU].[AUS]&amp;ShowOnWeb=true&amp;Lang=en" xr:uid="{00000000-0004-0000-0E00-000011000000}"/>
    <hyperlink ref="H5" r:id="rId19" display="http://localhost/OECDStat_Metadata/ShowMetadata.ashx?Dataset=TABLE_II4&amp;Coords=[COU].[CAN]&amp;ShowOnWeb=true&amp;Lang=en" xr:uid="{00000000-0004-0000-0E00-000012000000}"/>
    <hyperlink ref="H10" r:id="rId20" display="http://localhost/OECDStat_Metadata/ShowMetadata.ashx?Dataset=TABLE_II4&amp;Coords=[COU].[FIN]&amp;ShowOnWeb=true&amp;Lang=en" xr:uid="{00000000-0004-0000-0E00-000013000000}"/>
    <hyperlink ref="H12" r:id="rId21" display="http://localhost/OECDStat_Metadata/ShowMetadata.ashx?Dataset=TABLE_II4&amp;Coords=[COU].[DEU]&amp;ShowOnWeb=true&amp;Lang=en" xr:uid="{00000000-0004-0000-0E00-000014000000}"/>
    <hyperlink ref="H17" r:id="rId22" display="http://localhost/OECDStat_Metadata/ShowMetadata.ashx?Dataset=TABLE_II4&amp;Coords=[COU].[ISR]&amp;ShowOnWeb=true&amp;Lang=en" xr:uid="{00000000-0004-0000-0E00-000015000000}"/>
    <hyperlink ref="H20" r:id="rId23" display="http://localhost/OECDStat_Metadata/ShowMetadata.ashx?Dataset=TABLE_II4&amp;Coords=[COU].[KOR]&amp;ShowOnWeb=true&amp;Lang=en" xr:uid="{00000000-0004-0000-0E00-000016000000}"/>
    <hyperlink ref="H21" r:id="rId24" display="http://localhost/OECDStat_Metadata/ShowMetadata.ashx?Dataset=TABLE_II4&amp;Coords=[COU].[LVA]&amp;ShowOnWeb=true&amp;Lang=en" xr:uid="{00000000-0004-0000-0E00-000017000000}"/>
    <hyperlink ref="H23" r:id="rId25" display="http://localhost/OECDStat_Metadata/ShowMetadata.ashx?Dataset=TABLE_II4&amp;Coords=[COU].[MEX]&amp;ShowOnWeb=true&amp;Lang=en" xr:uid="{00000000-0004-0000-0E00-000018000000}"/>
    <hyperlink ref="H24" r:id="rId26" display="http://localhost/OECDStat_Metadata/ShowMetadata.ashx?Dataset=TABLE_II4&amp;Coords=[COU].[NLD]&amp;ShowOnWeb=true&amp;Lang=en" xr:uid="{00000000-0004-0000-0E00-000019000000}"/>
    <hyperlink ref="H25" r:id="rId27" display="http://localhost/OECDStat_Metadata/ShowMetadata.ashx?Dataset=TABLE_II4&amp;Coords=[COU].[NZL]&amp;ShowOnWeb=true&amp;Lang=en" xr:uid="{00000000-0004-0000-0E00-00001A000000}"/>
    <hyperlink ref="H27" r:id="rId28" display="http://localhost/OECDStat_Metadata/ShowMetadata.ashx?Dataset=TABLE_II4&amp;Coords=[COU].[POL]&amp;ShowOnWeb=true&amp;Lang=en" xr:uid="{00000000-0004-0000-0E00-00001B000000}"/>
    <hyperlink ref="H28" r:id="rId29" display="http://localhost/OECDStat_Metadata/ShowMetadata.ashx?Dataset=TABLE_II4&amp;Coords=[COU].[PRT]&amp;ShowOnWeb=true&amp;Lang=en" xr:uid="{00000000-0004-0000-0E00-00001C000000}"/>
    <hyperlink ref="H29" r:id="rId30" display="http://localhost/OECDStat_Metadata/ShowMetadata.ashx?Dataset=TABLE_II4&amp;Coords=[COU].[SVK]&amp;ShowOnWeb=true&amp;Lang=en" xr:uid="{00000000-0004-0000-0E00-00001D000000}"/>
    <hyperlink ref="H30" r:id="rId31" display="http://localhost/OECDStat_Metadata/ShowMetadata.ashx?Dataset=TABLE_II4&amp;Coords=[COU].[SVN]&amp;ShowOnWeb=true&amp;Lang=en" xr:uid="{00000000-0004-0000-0E00-00001E000000}"/>
    <hyperlink ref="H33" r:id="rId32" display="http://localhost/OECDStat_Metadata/ShowMetadata.ashx?Dataset=TABLE_II4&amp;Coords=[COU].[CHE]&amp;ShowOnWeb=true&amp;Lang=en" xr:uid="{00000000-0004-0000-0E00-00001F000000}"/>
    <hyperlink ref="H35" r:id="rId33" display="http://localhost/OECDStat_Metadata/ShowMetadata.ashx?Dataset=TABLE_II4&amp;Coords=[COU].[GBR]&amp;ShowOnWeb=true&amp;Lang=en" xr:uid="{00000000-0004-0000-0E00-000020000000}"/>
    <hyperlink ref="H36" r:id="rId34" display="http://localhost/OECDStat_Metadata/ShowMetadata.ashx?Dataset=TABLE_II4&amp;Coords=[COU].[USA]&amp;ShowOnWeb=true&amp;Lang=en" xr:uid="{00000000-0004-0000-0E00-00002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75</v>
      </c>
      <c r="B2">
        <f>'2018'!B36-'2017'!B36</f>
        <v>-0.13067894000000002</v>
      </c>
      <c r="C2">
        <f>'2018'!C36-'2017'!C36</f>
        <v>-2</v>
      </c>
      <c r="D2">
        <f>'2018'!D36-'2017'!D36</f>
        <v>60</v>
      </c>
      <c r="E2">
        <f>'2018'!E36-'2017'!E36</f>
        <v>0.12307453400000001</v>
      </c>
      <c r="F2">
        <f>'2018'!F36-'2017'!F36</f>
        <v>4.1688800000000414E-4</v>
      </c>
      <c r="G2">
        <f>'2018'!G36-'2017'!G36</f>
        <v>2.4866099999998337E-4</v>
      </c>
      <c r="H2">
        <f>'2018'!H36-'2017'!H36</f>
        <v>0</v>
      </c>
      <c r="I2">
        <f>'2018'!I36-'2017'!I36</f>
        <v>0</v>
      </c>
      <c r="J2">
        <f>'2018'!J36-'2017'!J36</f>
        <v>0</v>
      </c>
      <c r="K2">
        <f>'2018'!K36-'2017'!K36</f>
        <v>0</v>
      </c>
      <c r="L2">
        <f>'2018'!L36-'2017'!L36</f>
        <v>0</v>
      </c>
      <c r="M2">
        <f>'2018'!M36-'2017'!M36</f>
        <v>0</v>
      </c>
      <c r="N2">
        <f>'2018'!N36-'2017'!N36</f>
        <v>9.8000000000000864E-5</v>
      </c>
      <c r="O2">
        <f>'2018'!O36-'2017'!O36</f>
        <v>0</v>
      </c>
      <c r="P2">
        <f>'2018'!P36-'2017'!P36</f>
        <v>3.0000000000000027E-3</v>
      </c>
      <c r="Q2">
        <f>'2018'!Q36-'2017'!Q36</f>
        <v>0</v>
      </c>
      <c r="R2">
        <f>'2018'!R36-'2017'!R36</f>
        <v>0</v>
      </c>
      <c r="S2">
        <f>'2018'!S36-'2017'!S36</f>
        <v>2.3878543421705256E-2</v>
      </c>
      <c r="T2">
        <f>'2018'!T36-'2017'!T36</f>
        <v>0</v>
      </c>
      <c r="U2">
        <f>'2018'!U36-'2017'!U36</f>
        <v>0</v>
      </c>
      <c r="V2">
        <f>'2018'!V36-'2017'!V36</f>
        <v>0</v>
      </c>
      <c r="W2">
        <f>'2018'!W36-'2017'!W36</f>
        <v>0</v>
      </c>
      <c r="X2">
        <f>'2018'!X36-'2017'!X36</f>
        <v>0</v>
      </c>
      <c r="Y2">
        <f>'2018'!Y36-'2017'!Y36</f>
        <v>0</v>
      </c>
      <c r="Z2">
        <f>'2018'!Z36-'2017'!Z36</f>
        <v>-4.7060639999999987E-2</v>
      </c>
      <c r="AA2">
        <f>'2018'!AA36-'2017'!AA36</f>
        <v>0</v>
      </c>
      <c r="AB2">
        <f>'2018'!AB36-'2017'!AB36</f>
        <v>7.3477600000000365E-3</v>
      </c>
      <c r="AC2">
        <f>'2018'!AC36-'2017'!AC36</f>
        <v>-2.5999999999999968E-2</v>
      </c>
      <c r="AD2">
        <f>'2018'!AD36-'2017'!AD36</f>
        <v>1.3119250000000005</v>
      </c>
      <c r="AE2">
        <f>'2018'!AE36-'2017'!AE36</f>
        <v>-2.8617473440879504E-3</v>
      </c>
      <c r="AF2">
        <f>'2018'!AF36-'2017'!AF36</f>
        <v>0</v>
      </c>
      <c r="AG2">
        <f>'2018'!AG36-'2017'!AG36</f>
        <v>0</v>
      </c>
      <c r="AH2">
        <f>'2018'!AH36-'2017'!AH36</f>
        <v>1</v>
      </c>
      <c r="AI2">
        <f>'2018'!AI36-'2017'!AI36</f>
        <v>0</v>
      </c>
      <c r="AJ2">
        <f>'2018'!AJ36-'2017'!AJ36</f>
        <v>0</v>
      </c>
      <c r="AK2">
        <f>'2018'!AK36-'2017'!AK36</f>
        <v>0</v>
      </c>
      <c r="AL2">
        <f>'2018'!AL36-'2017'!AL36</f>
        <v>0</v>
      </c>
      <c r="AM2">
        <f>'2018'!AM36-'2017'!AM36</f>
        <v>0</v>
      </c>
      <c r="AN2">
        <f>'2018'!AN36-'2017'!AN36</f>
        <v>-3.3333330000000494E-3</v>
      </c>
      <c r="AO2">
        <f>'2018'!AO36-'2017'!AO36</f>
        <v>0</v>
      </c>
      <c r="AP2">
        <f>'2018'!AP36-'2017'!AP36</f>
        <v>0.5</v>
      </c>
    </row>
    <row r="3" spans="1:42" x14ac:dyDescent="0.25">
      <c r="A3" t="s">
        <v>60</v>
      </c>
      <c r="B3">
        <f>'2018'!B21-'2017'!B21</f>
        <v>5.0000000000000017E-2</v>
      </c>
      <c r="C3">
        <f>'2018'!C21-'2017'!C21</f>
        <v>100</v>
      </c>
      <c r="D3">
        <f>'2018'!D21-'2017'!D21</f>
        <v>25</v>
      </c>
      <c r="E3">
        <f>'2018'!E21-'2017'!E21</f>
        <v>9.4999999999999973E-2</v>
      </c>
      <c r="F3">
        <f>'2018'!F21-'2017'!F21</f>
        <v>0.38580000000000003</v>
      </c>
      <c r="G3">
        <f>'2018'!G21-'2017'!G21</f>
        <v>0.26211130000000005</v>
      </c>
      <c r="H3">
        <f>'2018'!H21-'2017'!H21</f>
        <v>0.5</v>
      </c>
      <c r="I3">
        <f>'2018'!I21-'2017'!I21</f>
        <v>0</v>
      </c>
      <c r="J3">
        <f>'2018'!J21-'2017'!J21</f>
        <v>-1</v>
      </c>
      <c r="K3">
        <f>'2018'!K21-'2017'!K21</f>
        <v>0</v>
      </c>
      <c r="L3">
        <f>'2018'!L21-'2017'!L21</f>
        <v>0</v>
      </c>
      <c r="M3">
        <f>'2018'!M21-'2017'!M21</f>
        <v>0</v>
      </c>
      <c r="N3">
        <f>'2018'!N21-'2017'!N21</f>
        <v>0</v>
      </c>
      <c r="O3">
        <f>'2018'!O21-'2017'!O21</f>
        <v>-18619.32938856016</v>
      </c>
      <c r="P3">
        <f>'2018'!P21-'2017'!P21</f>
        <v>0</v>
      </c>
      <c r="Q3">
        <f>'2018'!Q21-'2017'!Q21</f>
        <v>0</v>
      </c>
      <c r="R3">
        <f>'2018'!R21-'2017'!R21</f>
        <v>0</v>
      </c>
      <c r="S3">
        <f>'2018'!S21-'2017'!S21</f>
        <v>5.8103695865557359E-2</v>
      </c>
      <c r="T3">
        <f>'2018'!T21-'2017'!T21</f>
        <v>0</v>
      </c>
      <c r="U3">
        <f>'2018'!U21-'2017'!U21</f>
        <v>0</v>
      </c>
      <c r="V3">
        <f>'2018'!V21-'2017'!V21</f>
        <v>0</v>
      </c>
      <c r="W3">
        <f>'2018'!W21-'2017'!W21</f>
        <v>0</v>
      </c>
      <c r="X3">
        <f>'2018'!X21-'2017'!X21</f>
        <v>0</v>
      </c>
      <c r="Y3">
        <f>'2018'!Y21-'2017'!Y21</f>
        <v>0</v>
      </c>
      <c r="Z3">
        <f>'2018'!Z21-'2017'!Z21</f>
        <v>5.0000000000000017E-2</v>
      </c>
      <c r="AA3">
        <f>'2018'!AA21-'2017'!AA21</f>
        <v>0</v>
      </c>
      <c r="AB3">
        <f>'2018'!AB21-'2017'!AB21</f>
        <v>-0.1</v>
      </c>
      <c r="AC3">
        <f>'2018'!AC21-'2017'!AC21</f>
        <v>2.4149999999999977E-2</v>
      </c>
      <c r="AD3">
        <f>'2018'!AD21-'2017'!AD21</f>
        <v>-2.5383000000000003E-2</v>
      </c>
      <c r="AE3">
        <f>'2018'!AE21-'2017'!AE21</f>
        <v>3.1132017299548842E-3</v>
      </c>
      <c r="AF3">
        <f>'2018'!AF21-'2017'!AF21</f>
        <v>0</v>
      </c>
      <c r="AG3">
        <f>'2018'!AG21-'2017'!AG21</f>
        <v>0</v>
      </c>
      <c r="AH3">
        <f>'2018'!AH21-'2017'!AH21</f>
        <v>0</v>
      </c>
      <c r="AI3">
        <f>'2018'!AI21-'2017'!AI21</f>
        <v>0</v>
      </c>
      <c r="AJ3">
        <f>'2018'!AJ21-'2017'!AJ21</f>
        <v>0</v>
      </c>
      <c r="AK3">
        <f>'2018'!AK21-'2017'!AK21</f>
        <v>0</v>
      </c>
      <c r="AL3">
        <f>'2018'!AL21-'2017'!AL21</f>
        <v>0</v>
      </c>
      <c r="AM3">
        <f>'2018'!AM21-'2017'!AM21</f>
        <v>2</v>
      </c>
      <c r="AN3">
        <f>'2018'!AN21-'2017'!AN21</f>
        <v>0</v>
      </c>
      <c r="AO3">
        <f>'2018'!AO21-'2017'!AO21</f>
        <v>0</v>
      </c>
      <c r="AP3">
        <f>'2018'!AP21-'2017'!AP21</f>
        <v>0.5</v>
      </c>
    </row>
    <row r="4" spans="1:42" x14ac:dyDescent="0.25">
      <c r="A4" t="s">
        <v>70</v>
      </c>
      <c r="B4">
        <f>'2018'!B31-'2017'!B31</f>
        <v>0</v>
      </c>
      <c r="C4">
        <f>'2018'!C31-'2017'!C31</f>
        <v>0</v>
      </c>
      <c r="D4">
        <f>'2018'!D31-'2017'!D31</f>
        <v>30</v>
      </c>
      <c r="E4">
        <f>'2018'!E31-'2017'!E31</f>
        <v>4.3696100000001348E-4</v>
      </c>
      <c r="F4">
        <f>'2018'!F31-'2017'!F31</f>
        <v>-4.0601299999998286E-4</v>
      </c>
      <c r="G4">
        <f>'2018'!G31-'2017'!G31</f>
        <v>4.1551000000028537E-5</v>
      </c>
      <c r="H4">
        <f>'2018'!H31-'2017'!H31</f>
        <v>0</v>
      </c>
      <c r="I4">
        <f>'2018'!I31-'2017'!I31</f>
        <v>0</v>
      </c>
      <c r="J4">
        <f>'2018'!J31-'2017'!J31</f>
        <v>0</v>
      </c>
      <c r="K4">
        <f>'2018'!K31-'2017'!K31</f>
        <v>0</v>
      </c>
      <c r="L4">
        <f>'2018'!L31-'2017'!L31</f>
        <v>0</v>
      </c>
      <c r="M4">
        <f>'2018'!M31-'2017'!M31</f>
        <v>1</v>
      </c>
      <c r="N4">
        <f>'2018'!N31-'2017'!N31</f>
        <v>0</v>
      </c>
      <c r="O4">
        <f>'2018'!O31-'2017'!O31</f>
        <v>0</v>
      </c>
      <c r="P4">
        <f>'2018'!P31-'2017'!P31</f>
        <v>0</v>
      </c>
      <c r="Q4">
        <f>'2018'!Q31-'2017'!Q31</f>
        <v>0</v>
      </c>
      <c r="R4">
        <f>'2018'!R31-'2017'!R31</f>
        <v>0</v>
      </c>
      <c r="S4">
        <f>'2018'!S31-'2017'!S31</f>
        <v>1.159717195010479E-2</v>
      </c>
      <c r="T4">
        <f>'2018'!T31-'2017'!T31</f>
        <v>0</v>
      </c>
      <c r="U4">
        <f>'2018'!U31-'2017'!U31</f>
        <v>0</v>
      </c>
      <c r="V4">
        <f>'2018'!V31-'2017'!V31</f>
        <v>0</v>
      </c>
      <c r="W4">
        <f>'2018'!W31-'2017'!W31</f>
        <v>0</v>
      </c>
      <c r="X4">
        <f>'2018'!X31-'2017'!X31</f>
        <v>0</v>
      </c>
      <c r="Y4">
        <f>'2018'!Y31-'2017'!Y31</f>
        <v>0</v>
      </c>
      <c r="Z4">
        <f>'2018'!Z31-'2017'!Z31</f>
        <v>0</v>
      </c>
      <c r="AA4">
        <f>'2018'!AA31-'2017'!AA31</f>
        <v>0</v>
      </c>
      <c r="AB4">
        <f>'2018'!AB31-'2017'!AB31</f>
        <v>0</v>
      </c>
      <c r="AC4">
        <f>'2018'!AC31-'2017'!AC31</f>
        <v>-1.5000000000000013E-2</v>
      </c>
      <c r="AD4">
        <f>'2018'!AD31-'2017'!AD31</f>
        <v>-4.7839999999998994E-3</v>
      </c>
      <c r="AE4">
        <f>'2018'!AE31-'2017'!AE31</f>
        <v>8.3822439299621854E-2</v>
      </c>
      <c r="AF4">
        <f>'2018'!AF31-'2017'!AF31</f>
        <v>0</v>
      </c>
      <c r="AG4">
        <f>'2018'!AG31-'2017'!AG31</f>
        <v>0</v>
      </c>
      <c r="AH4">
        <f>'2018'!AH31-'2017'!AH31</f>
        <v>0</v>
      </c>
      <c r="AI4">
        <f>'2018'!AI31-'2017'!AI31</f>
        <v>0</v>
      </c>
      <c r="AJ4">
        <f>'2018'!AJ31-'2017'!AJ31</f>
        <v>0</v>
      </c>
      <c r="AK4">
        <f>'2018'!AK31-'2017'!AK31</f>
        <v>0</v>
      </c>
      <c r="AL4">
        <f>'2018'!AL31-'2017'!AL31</f>
        <v>4.9999999999999989E-2</v>
      </c>
      <c r="AM4">
        <f>'2018'!AM31-'2017'!AM31</f>
        <v>1</v>
      </c>
      <c r="AN4">
        <f>'2018'!AN31-'2017'!AN31</f>
        <v>0</v>
      </c>
      <c r="AO4">
        <f>'2018'!AO31-'2017'!AO31</f>
        <v>0</v>
      </c>
      <c r="AP4">
        <f>'2018'!AP31-'2017'!AP31</f>
        <v>0</v>
      </c>
    </row>
    <row r="5" spans="1:42" x14ac:dyDescent="0.25">
      <c r="A5" t="s">
        <v>58</v>
      </c>
      <c r="B5">
        <f>'2018'!B19-'2017'!B19</f>
        <v>-2.2999999999999687E-3</v>
      </c>
      <c r="C5">
        <f>'2018'!C19-'2017'!C19</f>
        <v>0</v>
      </c>
      <c r="D5">
        <f>'2018'!D19-'2017'!D19</f>
        <v>4.9999999999999822E-2</v>
      </c>
      <c r="E5">
        <f>'2018'!E19-'2017'!E19</f>
        <v>3.9772700000006989E-4</v>
      </c>
      <c r="F5">
        <f>'2018'!F19-'2017'!F19</f>
        <v>4.1551000000028537E-5</v>
      </c>
      <c r="G5">
        <f>'2018'!G19-'2017'!G19</f>
        <v>-7.5164999999932647E-5</v>
      </c>
      <c r="H5">
        <f>'2018'!H19-'2017'!H19</f>
        <v>-0.5</v>
      </c>
      <c r="I5">
        <f>'2018'!I19-'2017'!I19</f>
        <v>0</v>
      </c>
      <c r="J5">
        <f>'2018'!J19-'2017'!J19</f>
        <v>0</v>
      </c>
      <c r="K5">
        <f>'2018'!K19-'2017'!K19</f>
        <v>-24</v>
      </c>
      <c r="L5">
        <f>'2018'!L19-'2017'!L19</f>
        <v>0</v>
      </c>
      <c r="M5">
        <f>'2018'!M19-'2017'!M19</f>
        <v>0</v>
      </c>
      <c r="N5">
        <f>'2018'!N19-'2017'!N19</f>
        <v>0</v>
      </c>
      <c r="O5">
        <f>'2018'!O19-'2017'!O19</f>
        <v>5060.2867179341119</v>
      </c>
      <c r="P5">
        <f>'2018'!P19-'2017'!P19</f>
        <v>0</v>
      </c>
      <c r="Q5">
        <f>'2018'!Q19-'2017'!Q19</f>
        <v>0</v>
      </c>
      <c r="R5">
        <f>'2018'!R19-'2017'!R19</f>
        <v>0</v>
      </c>
      <c r="S5">
        <f>'2018'!S19-'2017'!S19</f>
        <v>4.1437877692772629E-2</v>
      </c>
      <c r="T5">
        <f>'2018'!T19-'2017'!T19</f>
        <v>0</v>
      </c>
      <c r="U5">
        <f>'2018'!U19-'2017'!U19</f>
        <v>0</v>
      </c>
      <c r="V5">
        <f>'2018'!V19-'2017'!V19</f>
        <v>0</v>
      </c>
      <c r="W5">
        <f>'2018'!W19-'2017'!W19</f>
        <v>1</v>
      </c>
      <c r="X5">
        <f>'2018'!X19-'2017'!X19</f>
        <v>0</v>
      </c>
      <c r="Y5">
        <f>'2018'!Y19-'2017'!Y19</f>
        <v>0</v>
      </c>
      <c r="Z5">
        <f>'2018'!Z19-'2017'!Z19</f>
        <v>0</v>
      </c>
      <c r="AA5">
        <f>'2018'!AA19-'2017'!AA19</f>
        <v>0</v>
      </c>
      <c r="AB5">
        <f>'2018'!AB19-'2017'!AB19</f>
        <v>0</v>
      </c>
      <c r="AC5">
        <f>'2018'!AC19-'2017'!AC19</f>
        <v>-4.4055000000009503E-4</v>
      </c>
      <c r="AD5">
        <f>'2018'!AD19-'2017'!AD19</f>
        <v>-0.11122099999999868</v>
      </c>
      <c r="AE5">
        <f>'2018'!AE19-'2017'!AE19</f>
        <v>-3.0882016429512049E-3</v>
      </c>
      <c r="AF5">
        <f>'2018'!AF19-'2017'!AF19</f>
        <v>0</v>
      </c>
      <c r="AG5">
        <f>'2018'!AG19-'2017'!AG19</f>
        <v>0</v>
      </c>
      <c r="AH5">
        <f>'2018'!AH19-'2017'!AH19</f>
        <v>0</v>
      </c>
      <c r="AI5">
        <f>'2018'!AI19-'2017'!AI19</f>
        <v>0</v>
      </c>
      <c r="AJ5">
        <f>'2018'!AJ19-'2017'!AJ19</f>
        <v>-4.1999999999999815E-3</v>
      </c>
      <c r="AK5">
        <f>'2018'!AK19-'2017'!AK19</f>
        <v>-4.1999999999999815E-3</v>
      </c>
      <c r="AL5">
        <f>'2018'!AL19-'2017'!AL19</f>
        <v>-4.1999999999999815E-3</v>
      </c>
      <c r="AM5">
        <f>'2018'!AM19-'2017'!AM19</f>
        <v>-11</v>
      </c>
      <c r="AN5">
        <f>'2018'!AN19-'2017'!AN19</f>
        <v>-3.3333330000000494E-3</v>
      </c>
      <c r="AO5">
        <f>'2018'!AO19-'2017'!AO19</f>
        <v>0</v>
      </c>
      <c r="AP5">
        <f>'2018'!AP19-'2017'!AP19</f>
        <v>0</v>
      </c>
    </row>
    <row r="6" spans="1:42" x14ac:dyDescent="0.25">
      <c r="A6" t="s">
        <v>45</v>
      </c>
      <c r="B6">
        <f>'2018'!B6-'2017'!B6</f>
        <v>0</v>
      </c>
      <c r="C6">
        <f>'2018'!C6-'2017'!C6</f>
        <v>0</v>
      </c>
      <c r="D6">
        <f>'2018'!D6-'2017'!D6</f>
        <v>0</v>
      </c>
      <c r="E6">
        <f>'2018'!E6-'2017'!E6</f>
        <v>3.8833999999998703E-4</v>
      </c>
      <c r="F6">
        <f>'2018'!F6-'2017'!F6</f>
        <v>-4.7473300000000496E-4</v>
      </c>
      <c r="G6">
        <f>'2018'!G6-'2017'!G6</f>
        <v>0</v>
      </c>
      <c r="H6">
        <f>'2018'!H6-'2017'!H6</f>
        <v>0</v>
      </c>
      <c r="I6">
        <f>'2018'!I6-'2017'!I6</f>
        <v>0</v>
      </c>
      <c r="J6">
        <f>'2018'!J6-'2017'!J6</f>
        <v>0</v>
      </c>
      <c r="K6">
        <f>'2018'!K6-'2017'!K6</f>
        <v>0</v>
      </c>
      <c r="L6">
        <f>'2018'!L6-'2017'!L6</f>
        <v>0</v>
      </c>
      <c r="M6">
        <f>'2018'!M6-'2017'!M6</f>
        <v>0</v>
      </c>
      <c r="N6">
        <f>'2018'!N6-'2017'!N6</f>
        <v>0</v>
      </c>
      <c r="O6">
        <f>'2018'!O6-'2017'!O6</f>
        <v>0</v>
      </c>
      <c r="P6">
        <f>'2018'!P6-'2017'!P6</f>
        <v>0</v>
      </c>
      <c r="Q6">
        <f>'2018'!Q6-'2017'!Q6</f>
        <v>0</v>
      </c>
      <c r="R6">
        <f>'2018'!R6-'2017'!R6</f>
        <v>0</v>
      </c>
      <c r="S6">
        <f>'2018'!S6-'2017'!S6</f>
        <v>3.9489590940319896E-2</v>
      </c>
      <c r="T6">
        <f>'2018'!T6-'2017'!T6</f>
        <v>0</v>
      </c>
      <c r="U6">
        <f>'2018'!U6-'2017'!U6</f>
        <v>0</v>
      </c>
      <c r="V6">
        <f>'2018'!V6-'2017'!V6</f>
        <v>0</v>
      </c>
      <c r="W6">
        <f>'2018'!W6-'2017'!W6</f>
        <v>0</v>
      </c>
      <c r="X6">
        <f>'2018'!X6-'2017'!X6</f>
        <v>0</v>
      </c>
      <c r="Y6">
        <f>'2018'!Y6-'2017'!Y6</f>
        <v>0</v>
      </c>
      <c r="Z6">
        <f>'2018'!Z6-'2017'!Z6</f>
        <v>0</v>
      </c>
      <c r="AA6">
        <f>'2018'!AA6-'2017'!AA6</f>
        <v>0</v>
      </c>
      <c r="AB6">
        <f>'2018'!AB6-'2017'!AB6</f>
        <v>0</v>
      </c>
      <c r="AC6">
        <f>'2018'!AC6-'2017'!AC6</f>
        <v>-5.0000000000000044E-2</v>
      </c>
      <c r="AD6">
        <f>'2018'!AD6-'2017'!AD6</f>
        <v>-2.0276169999999993</v>
      </c>
      <c r="AE6">
        <f>'2018'!AE6-'2017'!AE6</f>
        <v>-4.2693898172010414E-3</v>
      </c>
      <c r="AF6">
        <f>'2018'!AF6-'2017'!AF6</f>
        <v>0</v>
      </c>
      <c r="AG6">
        <f>'2018'!AG6-'2017'!AG6</f>
        <v>0</v>
      </c>
      <c r="AH6">
        <f>'2018'!AH6-'2017'!AH6</f>
        <v>0</v>
      </c>
      <c r="AI6">
        <f>'2018'!AI6-'2017'!AI6</f>
        <v>0</v>
      </c>
      <c r="AJ6">
        <f>'2018'!AJ6-'2017'!AJ6</f>
        <v>0</v>
      </c>
      <c r="AK6">
        <f>'2018'!AK6-'2017'!AK6</f>
        <v>0</v>
      </c>
      <c r="AL6">
        <f>'2018'!AL6-'2017'!AL6</f>
        <v>0</v>
      </c>
      <c r="AM6">
        <f>'2018'!AM6-'2017'!AM6</f>
        <v>0</v>
      </c>
      <c r="AN6">
        <f>'2018'!AN6-'2017'!AN6</f>
        <v>0</v>
      </c>
      <c r="AO6">
        <f>'2018'!AO6-'2017'!AO6</f>
        <v>0</v>
      </c>
      <c r="AP6">
        <f>'2018'!AP6-'2017'!AP6</f>
        <v>0</v>
      </c>
    </row>
    <row r="7" spans="1:42" x14ac:dyDescent="0.25">
      <c r="A7" t="s">
        <v>59</v>
      </c>
      <c r="B7">
        <f>'2018'!B20-'2017'!B20</f>
        <v>3.3000000000000029E-2</v>
      </c>
      <c r="C7">
        <f>'2018'!C20-'2017'!C20</f>
        <v>0</v>
      </c>
      <c r="D7">
        <f>'2018'!D20-'2017'!D20</f>
        <v>-0.5</v>
      </c>
      <c r="E7">
        <f>'2018'!E20-'2017'!E20</f>
        <v>2.7946800000000493E-4</v>
      </c>
      <c r="F7">
        <f>'2018'!F20-'2017'!F20</f>
        <v>4.6089000000026914E-5</v>
      </c>
      <c r="G7">
        <f>'2018'!G20-'2017'!G20</f>
        <v>1.1129700000001019E-4</v>
      </c>
      <c r="H7">
        <f>'2018'!H20-'2017'!H20</f>
        <v>0</v>
      </c>
      <c r="I7">
        <f>'2018'!I20-'2017'!I20</f>
        <v>0</v>
      </c>
      <c r="J7">
        <f>'2018'!J20-'2017'!J20</f>
        <v>0</v>
      </c>
      <c r="K7">
        <f>'2018'!K20-'2017'!K20</f>
        <v>0</v>
      </c>
      <c r="L7">
        <f>'2018'!L20-'2017'!L20</f>
        <v>0</v>
      </c>
      <c r="M7">
        <f>'2018'!M20-'2017'!M20</f>
        <v>0</v>
      </c>
      <c r="N7">
        <f>'2018'!N20-'2017'!N20</f>
        <v>0</v>
      </c>
      <c r="O7">
        <f>'2018'!O20-'2017'!O20</f>
        <v>500.10018032458174</v>
      </c>
      <c r="P7">
        <f>'2018'!P20-'2017'!P20</f>
        <v>0</v>
      </c>
      <c r="Q7">
        <f>'2018'!Q20-'2017'!Q20</f>
        <v>0</v>
      </c>
      <c r="R7">
        <f>'2018'!R20-'2017'!R20</f>
        <v>0</v>
      </c>
      <c r="S7">
        <f>'2018'!S20-'2017'!S20</f>
        <v>1.1021825235446758E-2</v>
      </c>
      <c r="T7">
        <f>'2018'!T20-'2017'!T20</f>
        <v>0</v>
      </c>
      <c r="U7">
        <f>'2018'!U20-'2017'!U20</f>
        <v>0</v>
      </c>
      <c r="V7">
        <f>'2018'!V20-'2017'!V20</f>
        <v>0</v>
      </c>
      <c r="W7">
        <f>'2018'!W20-'2017'!W20</f>
        <v>0</v>
      </c>
      <c r="X7">
        <f>'2018'!X20-'2017'!X20</f>
        <v>0</v>
      </c>
      <c r="Y7">
        <f>'2018'!Y20-'2017'!Y20</f>
        <v>0</v>
      </c>
      <c r="Z7">
        <f>'2018'!Z20-'2017'!Z20</f>
        <v>0</v>
      </c>
      <c r="AA7">
        <f>'2018'!AA20-'2017'!AA20</f>
        <v>0</v>
      </c>
      <c r="AB7">
        <f>'2018'!AB20-'2017'!AB20</f>
        <v>2.4399999999999977E-2</v>
      </c>
      <c r="AC7">
        <f>'2018'!AC20-'2017'!AC20</f>
        <v>0</v>
      </c>
      <c r="AD7">
        <f>'2018'!AD20-'2017'!AD20</f>
        <v>-0.12706799999999996</v>
      </c>
      <c r="AE7">
        <f>'2018'!AE20-'2017'!AE20</f>
        <v>-4.2871302728220151E-3</v>
      </c>
      <c r="AF7">
        <f>'2018'!AF20-'2017'!AF20</f>
        <v>0</v>
      </c>
      <c r="AG7">
        <f>'2018'!AG20-'2017'!AG20</f>
        <v>0</v>
      </c>
      <c r="AH7">
        <f>'2018'!AH20-'2017'!AH20</f>
        <v>0</v>
      </c>
      <c r="AI7">
        <f>'2018'!AI20-'2017'!AI20</f>
        <v>0</v>
      </c>
      <c r="AJ7">
        <f>'2018'!AJ20-'2017'!AJ20</f>
        <v>-1.999999999999999E-2</v>
      </c>
      <c r="AK7">
        <f>'2018'!AK20-'2017'!AK20</f>
        <v>-1.999999999999999E-2</v>
      </c>
      <c r="AL7">
        <f>'2018'!AL20-'2017'!AL20</f>
        <v>-1.999999999999999E-2</v>
      </c>
      <c r="AM7">
        <f>'2018'!AM20-'2017'!AM20</f>
        <v>1</v>
      </c>
      <c r="AN7">
        <f>'2018'!AN20-'2017'!AN20</f>
        <v>-3.3333330000000494E-3</v>
      </c>
      <c r="AO7">
        <f>'2018'!AO20-'2017'!AO20</f>
        <v>0</v>
      </c>
      <c r="AP7">
        <f>'2018'!AP20-'2017'!AP20</f>
        <v>0</v>
      </c>
    </row>
    <row r="8" spans="1:42" x14ac:dyDescent="0.25">
      <c r="A8" t="s">
        <v>50</v>
      </c>
      <c r="B8">
        <f>'2018'!B11-'2017'!B11</f>
        <v>-9.9988900000000047E-2</v>
      </c>
      <c r="C8">
        <f>'2018'!C11-'2017'!C11</f>
        <v>0</v>
      </c>
      <c r="D8">
        <f>'2018'!D11-'2017'!D11</f>
        <v>0</v>
      </c>
      <c r="E8">
        <f>'2018'!E11-'2017'!E11</f>
        <v>2.6198499999996461E-4</v>
      </c>
      <c r="F8">
        <f>'2018'!F11-'2017'!F11</f>
        <v>4.6089000000026914E-5</v>
      </c>
      <c r="G8">
        <f>'2018'!G11-'2017'!G11</f>
        <v>1.347459999999634E-4</v>
      </c>
      <c r="H8">
        <f>'2018'!H11-'2017'!H11</f>
        <v>0</v>
      </c>
      <c r="I8">
        <f>'2018'!I11-'2017'!I11</f>
        <v>0</v>
      </c>
      <c r="J8">
        <f>'2018'!J11-'2017'!J11</f>
        <v>0</v>
      </c>
      <c r="K8">
        <f>'2018'!K11-'2017'!K11</f>
        <v>0</v>
      </c>
      <c r="L8">
        <f>'2018'!L11-'2017'!L11</f>
        <v>0</v>
      </c>
      <c r="M8">
        <f>'2018'!M11-'2017'!M11</f>
        <v>1</v>
      </c>
      <c r="N8">
        <f>'2018'!N11-'2017'!N11</f>
        <v>0</v>
      </c>
      <c r="O8">
        <f>'2018'!O11-'2017'!O11</f>
        <v>1237.5790424570732</v>
      </c>
      <c r="P8">
        <f>'2018'!P11-'2017'!P11</f>
        <v>0</v>
      </c>
      <c r="Q8">
        <f>'2018'!Q11-'2017'!Q11</f>
        <v>0</v>
      </c>
      <c r="R8">
        <f>'2018'!R11-'2017'!R11</f>
        <v>0</v>
      </c>
      <c r="S8">
        <f>'2018'!S11-'2017'!S11</f>
        <v>6.8134335052116413E-2</v>
      </c>
      <c r="T8">
        <f>'2018'!T11-'2017'!T11</f>
        <v>0</v>
      </c>
      <c r="U8">
        <f>'2018'!U11-'2017'!U11</f>
        <v>0</v>
      </c>
      <c r="V8">
        <f>'2018'!V11-'2017'!V11</f>
        <v>0</v>
      </c>
      <c r="W8">
        <f>'2018'!W11-'2017'!W11</f>
        <v>0</v>
      </c>
      <c r="X8">
        <f>'2018'!X11-'2017'!X11</f>
        <v>0</v>
      </c>
      <c r="Y8">
        <f>'2018'!Y11-'2017'!Y11</f>
        <v>0</v>
      </c>
      <c r="Z8">
        <f>'2018'!Z11-'2017'!Z11</f>
        <v>-1.674999999999871E-4</v>
      </c>
      <c r="AA8">
        <f>'2018'!AA11-'2017'!AA11</f>
        <v>0</v>
      </c>
      <c r="AB8">
        <f>'2018'!AB11-'2017'!AB11</f>
        <v>-0.10000999999999993</v>
      </c>
      <c r="AC8">
        <f>'2018'!AC11-'2017'!AC11</f>
        <v>2.5500000000000522E-4</v>
      </c>
      <c r="AD8">
        <f>'2018'!AD11-'2017'!AD11</f>
        <v>-0.24209399999999981</v>
      </c>
      <c r="AE8">
        <f>'2018'!AE11-'2017'!AE11</f>
        <v>2.4360085907623397E-2</v>
      </c>
      <c r="AF8">
        <f>'2018'!AF11-'2017'!AF11</f>
        <v>0</v>
      </c>
      <c r="AG8">
        <f>'2018'!AG11-'2017'!AG11</f>
        <v>0</v>
      </c>
      <c r="AH8">
        <f>'2018'!AH11-'2017'!AH11</f>
        <v>0</v>
      </c>
      <c r="AI8">
        <f>'2018'!AI11-'2017'!AI11</f>
        <v>0</v>
      </c>
      <c r="AJ8">
        <f>'2018'!AJ11-'2017'!AJ11</f>
        <v>0</v>
      </c>
      <c r="AK8">
        <f>'2018'!AK11-'2017'!AK11</f>
        <v>0</v>
      </c>
      <c r="AL8">
        <f>'2018'!AL11-'2017'!AL11</f>
        <v>-2.9999999999996696E-4</v>
      </c>
      <c r="AM8">
        <f>'2018'!AM11-'2017'!AM11</f>
        <v>0</v>
      </c>
      <c r="AN8">
        <f>'2018'!AN11-'2017'!AN11</f>
        <v>-3.3333330000000494E-3</v>
      </c>
      <c r="AO8">
        <f>'2018'!AO11-'2017'!AO11</f>
        <v>0</v>
      </c>
      <c r="AP8">
        <f>'2018'!AP11-'2017'!AP11</f>
        <v>0</v>
      </c>
    </row>
    <row r="9" spans="1:42" x14ac:dyDescent="0.25">
      <c r="A9" t="s">
        <v>65</v>
      </c>
      <c r="B9">
        <f>'2018'!B26-'2017'!B26</f>
        <v>-9.9999999999999811E-3</v>
      </c>
      <c r="C9">
        <f>'2018'!C26-'2017'!C26</f>
        <v>0</v>
      </c>
      <c r="D9">
        <f>'2018'!D26-'2017'!D26</f>
        <v>0</v>
      </c>
      <c r="E9">
        <f>'2018'!E26-'2017'!E26</f>
        <v>1.8181800000005577E-4</v>
      </c>
      <c r="F9">
        <f>'2018'!F26-'2017'!F26</f>
        <v>8.6956999999998619E-5</v>
      </c>
      <c r="G9">
        <f>'2018'!G26-'2017'!G26</f>
        <v>1.1129700000001019E-4</v>
      </c>
      <c r="H9">
        <f>'2018'!H26-'2017'!H26</f>
        <v>0</v>
      </c>
      <c r="I9">
        <f>'2018'!I26-'2017'!I26</f>
        <v>0</v>
      </c>
      <c r="J9">
        <f>'2018'!J26-'2017'!J26</f>
        <v>0</v>
      </c>
      <c r="K9">
        <f>'2018'!K26-'2017'!K26</f>
        <v>0</v>
      </c>
      <c r="L9">
        <f>'2018'!L26-'2017'!L26</f>
        <v>0</v>
      </c>
      <c r="M9">
        <f>'2018'!M26-'2017'!M26</f>
        <v>0</v>
      </c>
      <c r="N9">
        <f>'2018'!N26-'2017'!N26</f>
        <v>0</v>
      </c>
      <c r="O9">
        <f>'2018'!O26-'2017'!O26</f>
        <v>-151.54576682157949</v>
      </c>
      <c r="P9">
        <f>'2018'!P26-'2017'!P26</f>
        <v>0</v>
      </c>
      <c r="Q9">
        <f>'2018'!Q26-'2017'!Q26</f>
        <v>0</v>
      </c>
      <c r="R9">
        <f>'2018'!R26-'2017'!R26</f>
        <v>0</v>
      </c>
      <c r="S9">
        <f>'2018'!S26-'2017'!S26</f>
        <v>9.3567991536421813E-3</v>
      </c>
      <c r="T9">
        <f>'2018'!T26-'2017'!T26</f>
        <v>0</v>
      </c>
      <c r="U9">
        <f>'2018'!U26-'2017'!U26</f>
        <v>0</v>
      </c>
      <c r="V9">
        <f>'2018'!V26-'2017'!V26</f>
        <v>0</v>
      </c>
      <c r="W9">
        <f>'2018'!W26-'2017'!W26</f>
        <v>0</v>
      </c>
      <c r="X9">
        <f>'2018'!X26-'2017'!X26</f>
        <v>0</v>
      </c>
      <c r="Y9">
        <f>'2018'!Y26-'2017'!Y26</f>
        <v>0</v>
      </c>
      <c r="Z9">
        <f>'2018'!Z26-'2017'!Z26</f>
        <v>-9.9999999999999811E-3</v>
      </c>
      <c r="AA9">
        <f>'2018'!AA26-'2017'!AA26</f>
        <v>0</v>
      </c>
      <c r="AB9">
        <f>'2018'!AB26-'2017'!AB26</f>
        <v>8.2999999999999741E-3</v>
      </c>
      <c r="AC9">
        <f>'2018'!AC26-'2017'!AC26</f>
        <v>-1.7999999999999683E-3</v>
      </c>
      <c r="AD9">
        <f>'2018'!AD26-'2017'!AD26</f>
        <v>1.0512000000000077E-2</v>
      </c>
      <c r="AE9">
        <f>'2018'!AE26-'2017'!AE26</f>
        <v>-5.0224085021302267E-2</v>
      </c>
      <c r="AF9">
        <f>'2018'!AF26-'2017'!AF26</f>
        <v>0</v>
      </c>
      <c r="AG9">
        <f>'2018'!AG26-'2017'!AG26</f>
        <v>0</v>
      </c>
      <c r="AH9">
        <f>'2018'!AH26-'2017'!AH26</f>
        <v>0</v>
      </c>
      <c r="AI9">
        <f>'2018'!AI26-'2017'!AI26</f>
        <v>0</v>
      </c>
      <c r="AJ9">
        <f>'2018'!AJ26-'2017'!AJ26</f>
        <v>0</v>
      </c>
      <c r="AK9">
        <f>'2018'!AK26-'2017'!AK26</f>
        <v>0</v>
      </c>
      <c r="AL9">
        <f>'2018'!AL26-'2017'!AL26</f>
        <v>0</v>
      </c>
      <c r="AM9">
        <f>'2018'!AM26-'2017'!AM26</f>
        <v>0</v>
      </c>
      <c r="AN9">
        <f>'2018'!AN26-'2017'!AN26</f>
        <v>3.3333330000000494E-3</v>
      </c>
      <c r="AO9">
        <f>'2018'!AO26-'2017'!AO26</f>
        <v>0</v>
      </c>
      <c r="AP9">
        <f>'2018'!AP26-'2017'!AP26</f>
        <v>0</v>
      </c>
    </row>
    <row r="10" spans="1:42" x14ac:dyDescent="0.25">
      <c r="A10" t="s">
        <v>74</v>
      </c>
      <c r="B10">
        <f>'2018'!B35-'2017'!B35</f>
        <v>0</v>
      </c>
      <c r="C10">
        <f>'2018'!C35-'2017'!C35</f>
        <v>0</v>
      </c>
      <c r="D10">
        <f>'2018'!D35-'2017'!D35</f>
        <v>-50</v>
      </c>
      <c r="E10">
        <f>'2018'!E35-'2017'!E35</f>
        <v>1.7647099999995586E-4</v>
      </c>
      <c r="F10">
        <f>'2018'!F35-'2017'!F35</f>
        <v>0</v>
      </c>
      <c r="G10">
        <f>'2018'!G35-'2017'!G35</f>
        <v>7.6922999999951003E-5</v>
      </c>
      <c r="H10">
        <f>'2018'!H35-'2017'!H35</f>
        <v>0</v>
      </c>
      <c r="I10">
        <f>'2018'!I35-'2017'!I35</f>
        <v>0</v>
      </c>
      <c r="J10">
        <f>'2018'!J35-'2017'!J35</f>
        <v>0</v>
      </c>
      <c r="K10">
        <f>'2018'!K35-'2017'!K35</f>
        <v>0</v>
      </c>
      <c r="L10">
        <f>'2018'!L35-'2017'!L35</f>
        <v>0</v>
      </c>
      <c r="M10">
        <f>'2018'!M35-'2017'!M35</f>
        <v>0</v>
      </c>
      <c r="N10">
        <f>'2018'!N35-'2017'!N35</f>
        <v>0</v>
      </c>
      <c r="O10">
        <f>'2018'!O35-'2017'!O35</f>
        <v>2587.9917184264923</v>
      </c>
      <c r="P10">
        <f>'2018'!P35-'2017'!P35</f>
        <v>0</v>
      </c>
      <c r="Q10">
        <f>'2018'!Q35-'2017'!Q35</f>
        <v>0</v>
      </c>
      <c r="R10">
        <f>'2018'!R35-'2017'!R35</f>
        <v>0</v>
      </c>
      <c r="S10">
        <f>'2018'!S35-'2017'!S35</f>
        <v>7.8877087076606678E-2</v>
      </c>
      <c r="T10">
        <f>'2018'!T35-'2017'!T35</f>
        <v>0</v>
      </c>
      <c r="U10">
        <f>'2018'!U35-'2017'!U35</f>
        <v>0</v>
      </c>
      <c r="V10">
        <f>'2018'!V35-'2017'!V35</f>
        <v>0</v>
      </c>
      <c r="W10">
        <f>'2018'!W35-'2017'!W35</f>
        <v>0</v>
      </c>
      <c r="X10">
        <f>'2018'!X35-'2017'!X35</f>
        <v>0</v>
      </c>
      <c r="Y10">
        <f>'2018'!Y35-'2017'!Y35</f>
        <v>0</v>
      </c>
      <c r="Z10">
        <f>'2018'!Z35-'2017'!Z35</f>
        <v>8.0000000000000016E-2</v>
      </c>
      <c r="AA10">
        <f>'2018'!AA35-'2017'!AA35</f>
        <v>0</v>
      </c>
      <c r="AB10">
        <f>'2018'!AB35-'2017'!AB35</f>
        <v>0</v>
      </c>
      <c r="AC10">
        <f>'2018'!AC35-'2017'!AC35</f>
        <v>0</v>
      </c>
      <c r="AD10">
        <f>'2018'!AD35-'2017'!AD35</f>
        <v>-0.11268200000000039</v>
      </c>
      <c r="AE10">
        <f>'2018'!AE35-'2017'!AE35</f>
        <v>2.7814680948574644E-3</v>
      </c>
      <c r="AF10">
        <f>'2018'!AF35-'2017'!AF35</f>
        <v>0</v>
      </c>
      <c r="AG10">
        <f>'2018'!AG35-'2017'!AG35</f>
        <v>0</v>
      </c>
      <c r="AH10">
        <f>'2018'!AH35-'2017'!AH35</f>
        <v>0</v>
      </c>
      <c r="AI10">
        <f>'2018'!AI35-'2017'!AI35</f>
        <v>0</v>
      </c>
      <c r="AJ10">
        <f>'2018'!AJ35-'2017'!AJ35</f>
        <v>0</v>
      </c>
      <c r="AK10">
        <f>'2018'!AK35-'2017'!AK35</f>
        <v>0</v>
      </c>
      <c r="AL10">
        <f>'2018'!AL35-'2017'!AL35</f>
        <v>0</v>
      </c>
      <c r="AM10">
        <f>'2018'!AM35-'2017'!AM35</f>
        <v>0</v>
      </c>
      <c r="AN10">
        <f>'2018'!AN35-'2017'!AN35</f>
        <v>-3.3333330000000494E-3</v>
      </c>
      <c r="AO10">
        <f>'2018'!AO35-'2017'!AO35</f>
        <v>0</v>
      </c>
      <c r="AP10">
        <f>'2018'!AP35-'2017'!AP35</f>
        <v>0</v>
      </c>
    </row>
    <row r="11" spans="1:42" x14ac:dyDescent="0.25">
      <c r="A11" t="s">
        <v>56</v>
      </c>
      <c r="B11">
        <f>'2018'!B17-'2017'!B17</f>
        <v>-9.9999999999999811E-3</v>
      </c>
      <c r="C11">
        <f>'2018'!C17-'2017'!C17</f>
        <v>0</v>
      </c>
      <c r="D11">
        <f>'2018'!D17-'2017'!D17</f>
        <v>0</v>
      </c>
      <c r="E11">
        <f>'2018'!E17-'2017'!E17</f>
        <v>1.347459999999634E-4</v>
      </c>
      <c r="F11">
        <f>'2018'!F17-'2017'!F17</f>
        <v>4.6089000000026914E-5</v>
      </c>
      <c r="G11">
        <f>'2018'!G17-'2017'!G17</f>
        <v>-7.5164999999932647E-5</v>
      </c>
      <c r="H11">
        <f>'2018'!H17-'2017'!H17</f>
        <v>0</v>
      </c>
      <c r="I11">
        <f>'2018'!I17-'2017'!I17</f>
        <v>0</v>
      </c>
      <c r="J11">
        <f>'2018'!J17-'2017'!J17</f>
        <v>0</v>
      </c>
      <c r="K11">
        <f>'2018'!K17-'2017'!K17</f>
        <v>0</v>
      </c>
      <c r="L11">
        <f>'2018'!L17-'2017'!L17</f>
        <v>0</v>
      </c>
      <c r="M11">
        <f>'2018'!M17-'2017'!M17</f>
        <v>0</v>
      </c>
      <c r="N11">
        <f>'2018'!N17-'2017'!N17</f>
        <v>0</v>
      </c>
      <c r="O11">
        <f>'2018'!O17-'2017'!O17</f>
        <v>333.12023902451983</v>
      </c>
      <c r="P11">
        <f>'2018'!P17-'2017'!P17</f>
        <v>0</v>
      </c>
      <c r="Q11">
        <f>'2018'!Q17-'2017'!Q17</f>
        <v>0</v>
      </c>
      <c r="R11">
        <f>'2018'!R17-'2017'!R17</f>
        <v>0</v>
      </c>
      <c r="S11">
        <f>'2018'!S17-'2017'!S17</f>
        <v>6.7078939809241733E-2</v>
      </c>
      <c r="T11">
        <f>'2018'!T17-'2017'!T17</f>
        <v>0</v>
      </c>
      <c r="U11">
        <f>'2018'!U17-'2017'!U17</f>
        <v>0</v>
      </c>
      <c r="V11">
        <f>'2018'!V17-'2017'!V17</f>
        <v>0</v>
      </c>
      <c r="W11">
        <f>'2018'!W17-'2017'!W17</f>
        <v>0</v>
      </c>
      <c r="X11">
        <f>'2018'!X17-'2017'!X17</f>
        <v>0</v>
      </c>
      <c r="Y11">
        <f>'2018'!Y17-'2017'!Y17</f>
        <v>0</v>
      </c>
      <c r="Z11">
        <f>'2018'!Z17-'2017'!Z17</f>
        <v>-2.0000000000000018E-2</v>
      </c>
      <c r="AA11">
        <f>'2018'!AA17-'2017'!AA17</f>
        <v>0</v>
      </c>
      <c r="AB11">
        <f>'2018'!AB17-'2017'!AB17</f>
        <v>0.06</v>
      </c>
      <c r="AC11">
        <f>'2018'!AC17-'2017'!AC17</f>
        <v>0</v>
      </c>
      <c r="AD11">
        <f>'2018'!AD17-'2017'!AD17</f>
        <v>-1.2584499999999998</v>
      </c>
      <c r="AE11">
        <f>'2018'!AE17-'2017'!AE17</f>
        <v>1.4176245153775691E-2</v>
      </c>
      <c r="AF11">
        <f>'2018'!AF17-'2017'!AF17</f>
        <v>0</v>
      </c>
      <c r="AG11">
        <f>'2018'!AG17-'2017'!AG17</f>
        <v>0</v>
      </c>
      <c r="AH11">
        <f>'2018'!AH17-'2017'!AH17</f>
        <v>0</v>
      </c>
      <c r="AI11">
        <f>'2018'!AI17-'2017'!AI17</f>
        <v>0</v>
      </c>
      <c r="AJ11">
        <f>'2018'!AJ17-'2017'!AJ17</f>
        <v>0</v>
      </c>
      <c r="AK11">
        <f>'2018'!AK17-'2017'!AK17</f>
        <v>-9.9999999999999811E-3</v>
      </c>
      <c r="AL11">
        <f>'2018'!AL17-'2017'!AL17</f>
        <v>-9.9999999999999811E-3</v>
      </c>
      <c r="AM11">
        <f>'2018'!AM17-'2017'!AM17</f>
        <v>2</v>
      </c>
      <c r="AN11">
        <f>'2018'!AN17-'2017'!AN17</f>
        <v>-3.3333330000000494E-3</v>
      </c>
      <c r="AO11">
        <f>'2018'!AO17-'2017'!AO17</f>
        <v>0</v>
      </c>
      <c r="AP11">
        <f>'2018'!AP17-'2017'!AP17</f>
        <v>0</v>
      </c>
    </row>
    <row r="12" spans="1:42" x14ac:dyDescent="0.25">
      <c r="A12" t="s">
        <v>69</v>
      </c>
      <c r="B12">
        <f>'2018'!B30-'2017'!B30</f>
        <v>0</v>
      </c>
      <c r="C12">
        <f>'2018'!C30-'2017'!C30</f>
        <v>0</v>
      </c>
      <c r="D12">
        <f>'2018'!D30-'2017'!D30</f>
        <v>0</v>
      </c>
      <c r="E12">
        <f>'2018'!E30-'2017'!E30</f>
        <v>1.347459999999634E-4</v>
      </c>
      <c r="F12">
        <f>'2018'!F30-'2017'!F30</f>
        <v>-4.0601299999998286E-4</v>
      </c>
      <c r="G12">
        <f>'2018'!G30-'2017'!G30</f>
        <v>1.1129700000001019E-4</v>
      </c>
      <c r="H12">
        <f>'2018'!H30-'2017'!H30</f>
        <v>0</v>
      </c>
      <c r="I12">
        <f>'2018'!I30-'2017'!I30</f>
        <v>0</v>
      </c>
      <c r="J12">
        <f>'2018'!J30-'2017'!J30</f>
        <v>1</v>
      </c>
      <c r="K12">
        <f>'2018'!K30-'2017'!K30</f>
        <v>0</v>
      </c>
      <c r="L12">
        <f>'2018'!L30-'2017'!L30</f>
        <v>0</v>
      </c>
      <c r="M12">
        <f>'2018'!M30-'2017'!M30</f>
        <v>0</v>
      </c>
      <c r="N12">
        <f>'2018'!N30-'2017'!N30</f>
        <v>0</v>
      </c>
      <c r="O12">
        <f>'2018'!O30-'2017'!O30</f>
        <v>0</v>
      </c>
      <c r="P12">
        <f>'2018'!P30-'2017'!P30</f>
        <v>0</v>
      </c>
      <c r="Q12">
        <f>'2018'!Q30-'2017'!Q30</f>
        <v>0</v>
      </c>
      <c r="R12">
        <f>'2018'!R30-'2017'!R30</f>
        <v>0</v>
      </c>
      <c r="S12">
        <f>'2018'!S30-'2017'!S30</f>
        <v>2.5924964967934727E-2</v>
      </c>
      <c r="T12">
        <f>'2018'!T30-'2017'!T30</f>
        <v>0</v>
      </c>
      <c r="U12">
        <f>'2018'!U30-'2017'!U30</f>
        <v>0</v>
      </c>
      <c r="V12">
        <f>'2018'!V30-'2017'!V30</f>
        <v>0</v>
      </c>
      <c r="W12">
        <f>'2018'!W30-'2017'!W30</f>
        <v>0</v>
      </c>
      <c r="X12">
        <f>'2018'!X30-'2017'!X30</f>
        <v>0</v>
      </c>
      <c r="Y12">
        <f>'2018'!Y30-'2017'!Y30</f>
        <v>0</v>
      </c>
      <c r="Z12">
        <f>'2018'!Z30-'2017'!Z30</f>
        <v>0</v>
      </c>
      <c r="AA12">
        <f>'2018'!AA30-'2017'!AA30</f>
        <v>0</v>
      </c>
      <c r="AB12">
        <f>'2018'!AB30-'2017'!AB30</f>
        <v>0</v>
      </c>
      <c r="AC12">
        <f>'2018'!AC30-'2017'!AC30</f>
        <v>0</v>
      </c>
      <c r="AD12">
        <f>'2018'!AD30-'2017'!AD30</f>
        <v>-0.15545600000000004</v>
      </c>
      <c r="AE12">
        <f>'2018'!AE30-'2017'!AE30</f>
        <v>-3.9684596447604026E-2</v>
      </c>
      <c r="AF12">
        <f>'2018'!AF30-'2017'!AF30</f>
        <v>0</v>
      </c>
      <c r="AG12">
        <f>'2018'!AG30-'2017'!AG30</f>
        <v>0</v>
      </c>
      <c r="AH12">
        <f>'2018'!AH30-'2017'!AH30</f>
        <v>0</v>
      </c>
      <c r="AI12">
        <f>'2018'!AI30-'2017'!AI30</f>
        <v>0</v>
      </c>
      <c r="AJ12">
        <f>'2018'!AJ30-'2017'!AJ30</f>
        <v>0</v>
      </c>
      <c r="AK12">
        <f>'2018'!AK30-'2017'!AK30</f>
        <v>0</v>
      </c>
      <c r="AL12">
        <f>'2018'!AL30-'2017'!AL30</f>
        <v>0</v>
      </c>
      <c r="AM12">
        <f>'2018'!AM30-'2017'!AM30</f>
        <v>1</v>
      </c>
      <c r="AN12">
        <f>'2018'!AN30-'2017'!AN30</f>
        <v>0</v>
      </c>
      <c r="AO12">
        <f>'2018'!AO30-'2017'!AO30</f>
        <v>0</v>
      </c>
      <c r="AP12">
        <f>'2018'!AP30-'2017'!AP30</f>
        <v>0</v>
      </c>
    </row>
    <row r="13" spans="1:42" x14ac:dyDescent="0.25">
      <c r="A13" t="s">
        <v>61</v>
      </c>
      <c r="B13">
        <f>'2018'!B22-'2017'!B22</f>
        <v>-1.0699999999999987E-2</v>
      </c>
      <c r="C13">
        <f>'2018'!C22-'2017'!C22</f>
        <v>0</v>
      </c>
      <c r="D13">
        <f>'2018'!D22-'2017'!D22</f>
        <v>0</v>
      </c>
      <c r="E13">
        <f>'2018'!E22-'2017'!E22</f>
        <v>1.3045400000000207E-4</v>
      </c>
      <c r="F13">
        <f>'2018'!F22-'2017'!F22</f>
        <v>-3.1867200000001983E-4</v>
      </c>
      <c r="G13">
        <f>'2018'!G22-'2017'!G22</f>
        <v>1.347459999999634E-4</v>
      </c>
      <c r="H13">
        <f>'2018'!H22-'2017'!H22</f>
        <v>0</v>
      </c>
      <c r="I13">
        <f>'2018'!I22-'2017'!I22</f>
        <v>1</v>
      </c>
      <c r="J13">
        <f>'2018'!J22-'2017'!J22</f>
        <v>-1</v>
      </c>
      <c r="K13">
        <f>'2018'!K22-'2017'!K22</f>
        <v>0</v>
      </c>
      <c r="L13">
        <f>'2018'!L22-'2017'!L22</f>
        <v>0</v>
      </c>
      <c r="M13">
        <f>'2018'!M22-'2017'!M22</f>
        <v>0</v>
      </c>
      <c r="N13">
        <f>'2018'!N22-'2017'!N22</f>
        <v>0</v>
      </c>
      <c r="O13">
        <f>'2018'!O22-'2017'!O22</f>
        <v>5555.5555555555584</v>
      </c>
      <c r="P13">
        <f>'2018'!P22-'2017'!P22</f>
        <v>0</v>
      </c>
      <c r="Q13">
        <f>'2018'!Q22-'2017'!Q22</f>
        <v>0</v>
      </c>
      <c r="R13">
        <f>'2018'!R22-'2017'!R22</f>
        <v>0</v>
      </c>
      <c r="S13">
        <f>'2018'!S22-'2017'!S22</f>
        <v>9.3366681135846619E-5</v>
      </c>
      <c r="T13">
        <f>'2018'!T22-'2017'!T22</f>
        <v>0</v>
      </c>
      <c r="U13">
        <f>'2018'!U22-'2017'!U22</f>
        <v>0</v>
      </c>
      <c r="V13">
        <f>'2018'!V22-'2017'!V22</f>
        <v>0</v>
      </c>
      <c r="W13">
        <f>'2018'!W22-'2017'!W22</f>
        <v>0</v>
      </c>
      <c r="X13">
        <f>'2018'!X22-'2017'!X22</f>
        <v>0</v>
      </c>
      <c r="Y13">
        <f>'2018'!Y22-'2017'!Y22</f>
        <v>0</v>
      </c>
      <c r="Z13">
        <f>'2018'!Z22-'2017'!Z22</f>
        <v>0</v>
      </c>
      <c r="AA13">
        <f>'2018'!AA22-'2017'!AA22</f>
        <v>0</v>
      </c>
      <c r="AB13">
        <f>'2018'!AB22-'2017'!AB22</f>
        <v>0</v>
      </c>
      <c r="AC13">
        <f>'2018'!AC22-'2017'!AC22</f>
        <v>-2.679999999999999E-2</v>
      </c>
      <c r="AD13">
        <f>'2018'!AD22-'2017'!AD22</f>
        <v>-9.6334000000000142E-2</v>
      </c>
      <c r="AE13">
        <f>'2018'!AE22-'2017'!AE22</f>
        <v>2.6236705838481145E-2</v>
      </c>
      <c r="AF13">
        <f>'2018'!AF22-'2017'!AF22</f>
        <v>0</v>
      </c>
      <c r="AG13">
        <f>'2018'!AG22-'2017'!AG22</f>
        <v>0</v>
      </c>
      <c r="AH13">
        <f>'2018'!AH22-'2017'!AH22</f>
        <v>0</v>
      </c>
      <c r="AI13">
        <f>'2018'!AI22-'2017'!AI22</f>
        <v>0</v>
      </c>
      <c r="AJ13">
        <f>'2018'!AJ22-'2017'!AJ22</f>
        <v>0</v>
      </c>
      <c r="AK13">
        <f>'2018'!AK22-'2017'!AK22</f>
        <v>0</v>
      </c>
      <c r="AL13">
        <f>'2018'!AL22-'2017'!AL22</f>
        <v>0</v>
      </c>
      <c r="AM13">
        <f>'2018'!AM22-'2017'!AM22</f>
        <v>1</v>
      </c>
      <c r="AN13">
        <f>'2018'!AN22-'2017'!AN22</f>
        <v>0</v>
      </c>
      <c r="AO13">
        <f>'2018'!AO22-'2017'!AO22</f>
        <v>0</v>
      </c>
      <c r="AP13">
        <f>'2018'!AP22-'2017'!AP22</f>
        <v>0</v>
      </c>
    </row>
    <row r="14" spans="1:42" x14ac:dyDescent="0.25">
      <c r="A14" t="s">
        <v>46</v>
      </c>
      <c r="B14">
        <f>'2018'!B7-'2017'!B7</f>
        <v>0</v>
      </c>
      <c r="C14">
        <f>'2018'!C7-'2017'!C7</f>
        <v>0</v>
      </c>
      <c r="D14">
        <f>'2018'!D7-'2017'!D7</f>
        <v>0</v>
      </c>
      <c r="E14">
        <f>'2018'!E7-'2017'!E7</f>
        <v>1.2089199999998357E-4</v>
      </c>
      <c r="F14">
        <f>'2018'!F7-'2017'!F7</f>
        <v>-2.2283099999997891E-4</v>
      </c>
      <c r="G14">
        <f>'2018'!G7-'2017'!G7</f>
        <v>-3.1884800000003821E-4</v>
      </c>
      <c r="H14">
        <f>'2018'!H7-'2017'!H7</f>
        <v>0</v>
      </c>
      <c r="I14">
        <f>'2018'!I7-'2017'!I7</f>
        <v>0</v>
      </c>
      <c r="J14">
        <f>'2018'!J7-'2017'!J7</f>
        <v>0</v>
      </c>
      <c r="K14">
        <f>'2018'!K7-'2017'!K7</f>
        <v>0</v>
      </c>
      <c r="L14">
        <f>'2018'!L7-'2017'!L7</f>
        <v>0</v>
      </c>
      <c r="M14">
        <f>'2018'!M7-'2017'!M7</f>
        <v>0</v>
      </c>
      <c r="N14">
        <f>'2018'!N7-'2017'!N7</f>
        <v>0</v>
      </c>
      <c r="O14">
        <f>'2018'!O7-'2017'!O7</f>
        <v>1050.5427804365609</v>
      </c>
      <c r="P14">
        <f>'2018'!P7-'2017'!P7</f>
        <v>0</v>
      </c>
      <c r="Q14">
        <f>'2018'!Q7-'2017'!Q7</f>
        <v>14</v>
      </c>
      <c r="R14">
        <f>'2018'!R7-'2017'!R7</f>
        <v>0</v>
      </c>
      <c r="S14">
        <f>'2018'!S7-'2017'!S7</f>
        <v>3.8087306483731431E-3</v>
      </c>
      <c r="T14">
        <f>'2018'!T7-'2017'!T7</f>
        <v>0</v>
      </c>
      <c r="U14">
        <f>'2018'!U7-'2017'!U7</f>
        <v>0</v>
      </c>
      <c r="V14">
        <f>'2018'!V7-'2017'!V7</f>
        <v>0</v>
      </c>
      <c r="W14">
        <f>'2018'!W7-'2017'!W7</f>
        <v>0</v>
      </c>
      <c r="X14">
        <f>'2018'!X7-'2017'!X7</f>
        <v>0</v>
      </c>
      <c r="Y14">
        <f>'2018'!Y7-'2017'!Y7</f>
        <v>0</v>
      </c>
      <c r="Z14">
        <f>'2018'!Z7-'2017'!Z7</f>
        <v>0.15</v>
      </c>
      <c r="AA14">
        <f>'2018'!AA7-'2017'!AA7</f>
        <v>0</v>
      </c>
      <c r="AB14">
        <f>'2018'!AB7-'2017'!AB7</f>
        <v>0</v>
      </c>
      <c r="AC14">
        <f>'2018'!AC7-'2017'!AC7</f>
        <v>0</v>
      </c>
      <c r="AD14">
        <f>'2018'!AD7-'2017'!AD7</f>
        <v>-2.3787000000000003E-2</v>
      </c>
      <c r="AE14">
        <f>'2018'!AE7-'2017'!AE7</f>
        <v>-9.1685017221783127E-3</v>
      </c>
      <c r="AF14">
        <f>'2018'!AF7-'2017'!AF7</f>
        <v>0</v>
      </c>
      <c r="AG14">
        <f>'2018'!AG7-'2017'!AG7</f>
        <v>0</v>
      </c>
      <c r="AH14">
        <f>'2018'!AH7-'2017'!AH7</f>
        <v>0</v>
      </c>
      <c r="AI14">
        <f>'2018'!AI7-'2017'!AI7</f>
        <v>0</v>
      </c>
      <c r="AJ14">
        <f>'2018'!AJ7-'2017'!AJ7</f>
        <v>0</v>
      </c>
      <c r="AK14">
        <f>'2018'!AK7-'2017'!AK7</f>
        <v>0</v>
      </c>
      <c r="AL14">
        <f>'2018'!AL7-'2017'!AL7</f>
        <v>0</v>
      </c>
      <c r="AM14">
        <f>'2018'!AM7-'2017'!AM7</f>
        <v>0</v>
      </c>
      <c r="AN14">
        <f>'2018'!AN7-'2017'!AN7</f>
        <v>0</v>
      </c>
      <c r="AO14">
        <f>'2018'!AO7-'2017'!AO7</f>
        <v>0</v>
      </c>
      <c r="AP14">
        <f>'2018'!AP7-'2017'!AP7</f>
        <v>0</v>
      </c>
    </row>
    <row r="15" spans="1:42" x14ac:dyDescent="0.25">
      <c r="A15" t="s">
        <v>68</v>
      </c>
      <c r="B15">
        <f>'2018'!B29-'2017'!B29</f>
        <v>0</v>
      </c>
      <c r="C15">
        <f>'2018'!C29-'2017'!C29</f>
        <v>0</v>
      </c>
      <c r="D15">
        <f>'2018'!D29-'2017'!D29</f>
        <v>0</v>
      </c>
      <c r="E15">
        <f>'2018'!E29-'2017'!E29</f>
        <v>1.2089199999998357E-4</v>
      </c>
      <c r="F15">
        <f>'2018'!F29-'2017'!F29</f>
        <v>2.7188099999997384E-4</v>
      </c>
      <c r="G15">
        <f>'2018'!G29-'2017'!G29</f>
        <v>1.347459999999634E-4</v>
      </c>
      <c r="H15">
        <f>'2018'!H29-'2017'!H29</f>
        <v>0</v>
      </c>
      <c r="I15">
        <f>'2018'!I29-'2017'!I29</f>
        <v>0</v>
      </c>
      <c r="J15">
        <f>'2018'!J29-'2017'!J29</f>
        <v>0</v>
      </c>
      <c r="K15">
        <f>'2018'!K29-'2017'!K29</f>
        <v>0</v>
      </c>
      <c r="L15">
        <f>'2018'!L29-'2017'!L29</f>
        <v>0</v>
      </c>
      <c r="M15">
        <f>'2018'!M29-'2017'!M29</f>
        <v>0</v>
      </c>
      <c r="N15">
        <f>'2018'!N29-'2017'!N29</f>
        <v>0</v>
      </c>
      <c r="O15">
        <f>'2018'!O29-'2017'!O29</f>
        <v>2032.2448979591863</v>
      </c>
      <c r="P15">
        <f>'2018'!P29-'2017'!P29</f>
        <v>0</v>
      </c>
      <c r="Q15">
        <f>'2018'!Q29-'2017'!Q29</f>
        <v>0</v>
      </c>
      <c r="R15">
        <f>'2018'!R29-'2017'!R29</f>
        <v>0</v>
      </c>
      <c r="S15">
        <f>'2018'!S29-'2017'!S29</f>
        <v>1.5325341527794745E-2</v>
      </c>
      <c r="T15">
        <f>'2018'!T29-'2017'!T29</f>
        <v>0</v>
      </c>
      <c r="U15">
        <f>'2018'!U29-'2017'!U29</f>
        <v>0</v>
      </c>
      <c r="V15">
        <f>'2018'!V29-'2017'!V29</f>
        <v>0</v>
      </c>
      <c r="W15">
        <f>'2018'!W29-'2017'!W29</f>
        <v>0</v>
      </c>
      <c r="X15">
        <f>'2018'!X29-'2017'!X29</f>
        <v>0</v>
      </c>
      <c r="Y15">
        <f>'2018'!Y29-'2017'!Y29</f>
        <v>0</v>
      </c>
      <c r="Z15">
        <f>'2018'!Z29-'2017'!Z29</f>
        <v>0.21</v>
      </c>
      <c r="AA15">
        <f>'2018'!AA29-'2017'!AA29</f>
        <v>0</v>
      </c>
      <c r="AB15">
        <f>'2018'!AB29-'2017'!AB29</f>
        <v>0</v>
      </c>
      <c r="AC15">
        <f>'2018'!AC29-'2017'!AC29</f>
        <v>0</v>
      </c>
      <c r="AD15">
        <f>'2018'!AD29-'2017'!AD29</f>
        <v>-0.14551800000000004</v>
      </c>
      <c r="AE15">
        <f>'2018'!AE29-'2017'!AE29</f>
        <v>-4.7190749141656774E-3</v>
      </c>
      <c r="AF15">
        <f>'2018'!AF29-'2017'!AF29</f>
        <v>0</v>
      </c>
      <c r="AG15">
        <f>'2018'!AG29-'2017'!AG29</f>
        <v>0</v>
      </c>
      <c r="AH15">
        <f>'2018'!AH29-'2017'!AH29</f>
        <v>0</v>
      </c>
      <c r="AI15">
        <f>'2018'!AI29-'2017'!AI29</f>
        <v>-0.21</v>
      </c>
      <c r="AJ15">
        <f>'2018'!AJ29-'2017'!AJ29</f>
        <v>0</v>
      </c>
      <c r="AK15">
        <f>'2018'!AK29-'2017'!AK29</f>
        <v>0</v>
      </c>
      <c r="AL15">
        <f>'2018'!AL29-'2017'!AL29</f>
        <v>0</v>
      </c>
      <c r="AM15">
        <f>'2018'!AM29-'2017'!AM29</f>
        <v>0</v>
      </c>
      <c r="AN15">
        <f>'2018'!AN29-'2017'!AN29</f>
        <v>0</v>
      </c>
      <c r="AO15">
        <f>'2018'!AO29-'2017'!AO29</f>
        <v>0</v>
      </c>
      <c r="AP15">
        <f>'2018'!AP29-'2017'!AP29</f>
        <v>0</v>
      </c>
    </row>
    <row r="16" spans="1:42" x14ac:dyDescent="0.25">
      <c r="A16" t="s">
        <v>51</v>
      </c>
      <c r="B16">
        <f>'2018'!B12-'2017'!B12</f>
        <v>0</v>
      </c>
      <c r="C16">
        <f>'2018'!C12-'2017'!C12</f>
        <v>0</v>
      </c>
      <c r="D16">
        <f>'2018'!D12-'2017'!D12</f>
        <v>0</v>
      </c>
      <c r="E16">
        <f>'2018'!E12-'2017'!E12</f>
        <v>1.1129700000001019E-4</v>
      </c>
      <c r="F16">
        <f>'2018'!F12-'2017'!F12</f>
        <v>-4.0601299999998286E-4</v>
      </c>
      <c r="G16">
        <f>'2018'!G12-'2017'!G12</f>
        <v>1.347459999999634E-4</v>
      </c>
      <c r="H16">
        <f>'2018'!H12-'2017'!H12</f>
        <v>0</v>
      </c>
      <c r="I16">
        <f>'2018'!I12-'2017'!I12</f>
        <v>0</v>
      </c>
      <c r="J16">
        <f>'2018'!J12-'2017'!J12</f>
        <v>0</v>
      </c>
      <c r="K16">
        <f>'2018'!K12-'2017'!K12</f>
        <v>0</v>
      </c>
      <c r="L16">
        <f>'2018'!L12-'2017'!L12</f>
        <v>0</v>
      </c>
      <c r="M16">
        <f>'2018'!M12-'2017'!M12</f>
        <v>0</v>
      </c>
      <c r="N16">
        <f>'2018'!N12-'2017'!N12</f>
        <v>0</v>
      </c>
      <c r="O16">
        <f>'2018'!O12-'2017'!O12</f>
        <v>283.99870172021838</v>
      </c>
      <c r="P16">
        <f>'2018'!P12-'2017'!P12</f>
        <v>0</v>
      </c>
      <c r="Q16">
        <f>'2018'!Q12-'2017'!Q12</f>
        <v>0</v>
      </c>
      <c r="R16">
        <f>'2018'!R12-'2017'!R12</f>
        <v>0</v>
      </c>
      <c r="S16">
        <f>'2018'!S12-'2017'!S12</f>
        <v>1.0794412594338443E-2</v>
      </c>
      <c r="T16">
        <f>'2018'!T12-'2017'!T12</f>
        <v>0</v>
      </c>
      <c r="U16">
        <f>'2018'!U12-'2017'!U12</f>
        <v>0</v>
      </c>
      <c r="V16">
        <f>'2018'!V12-'2017'!V12</f>
        <v>0</v>
      </c>
      <c r="W16">
        <f>'2018'!W12-'2017'!W12</f>
        <v>0</v>
      </c>
      <c r="X16">
        <f>'2018'!X12-'2017'!X12</f>
        <v>0</v>
      </c>
      <c r="Y16">
        <f>'2018'!Y12-'2017'!Y12</f>
        <v>0</v>
      </c>
      <c r="Z16">
        <f>'2018'!Z12-'2017'!Z12</f>
        <v>0</v>
      </c>
      <c r="AA16">
        <f>'2018'!AA12-'2017'!AA12</f>
        <v>0</v>
      </c>
      <c r="AB16">
        <f>'2018'!AB12-'2017'!AB12</f>
        <v>0</v>
      </c>
      <c r="AC16">
        <f>'2018'!AC12-'2017'!AC12</f>
        <v>0</v>
      </c>
      <c r="AD16">
        <f>'2018'!AD12-'2017'!AD12</f>
        <v>-7.8348000000000084E-2</v>
      </c>
      <c r="AE16">
        <f>'2018'!AE12-'2017'!AE12</f>
        <v>-2.2250148425611016E-3</v>
      </c>
      <c r="AF16">
        <f>'2018'!AF12-'2017'!AF12</f>
        <v>0</v>
      </c>
      <c r="AG16">
        <f>'2018'!AG12-'2017'!AG12</f>
        <v>0</v>
      </c>
      <c r="AH16">
        <f>'2018'!AH12-'2017'!AH12</f>
        <v>0</v>
      </c>
      <c r="AI16">
        <f>'2018'!AI12-'2017'!AI12</f>
        <v>0</v>
      </c>
      <c r="AJ16">
        <f>'2018'!AJ12-'2017'!AJ12</f>
        <v>0</v>
      </c>
      <c r="AK16">
        <f>'2018'!AK12-'2017'!AK12</f>
        <v>0</v>
      </c>
      <c r="AL16">
        <f>'2018'!AL12-'2017'!AL12</f>
        <v>0</v>
      </c>
      <c r="AM16">
        <f>'2018'!AM12-'2017'!AM12</f>
        <v>0</v>
      </c>
      <c r="AN16">
        <f>'2018'!AN12-'2017'!AN12</f>
        <v>0</v>
      </c>
      <c r="AO16">
        <f>'2018'!AO12-'2017'!AO12</f>
        <v>0</v>
      </c>
      <c r="AP16">
        <f>'2018'!AP12-'2017'!AP12</f>
        <v>0</v>
      </c>
    </row>
    <row r="17" spans="1:42" x14ac:dyDescent="0.25">
      <c r="A17" t="s">
        <v>52</v>
      </c>
      <c r="B17">
        <f>'2018'!B13-'2017'!B13</f>
        <v>0</v>
      </c>
      <c r="C17">
        <f>'2018'!C13-'2017'!C13</f>
        <v>0</v>
      </c>
      <c r="D17">
        <f>'2018'!D13-'2017'!D13</f>
        <v>0</v>
      </c>
      <c r="E17">
        <f>'2018'!E13-'2017'!E13</f>
        <v>1.1129700000001019E-4</v>
      </c>
      <c r="F17">
        <f>'2018'!F13-'2017'!F13</f>
        <v>-3.1867200000001983E-4</v>
      </c>
      <c r="G17">
        <f>'2018'!G13-'2017'!G13</f>
        <v>1.1129700000001019E-4</v>
      </c>
      <c r="H17">
        <f>'2018'!H13-'2017'!H13</f>
        <v>0</v>
      </c>
      <c r="I17">
        <f>'2018'!I13-'2017'!I13</f>
        <v>0</v>
      </c>
      <c r="J17">
        <f>'2018'!J13-'2017'!J13</f>
        <v>0</v>
      </c>
      <c r="K17">
        <f>'2018'!K13-'2017'!K13</f>
        <v>0</v>
      </c>
      <c r="L17">
        <f>'2018'!L13-'2017'!L13</f>
        <v>0</v>
      </c>
      <c r="M17">
        <f>'2018'!M13-'2017'!M13</f>
        <v>0</v>
      </c>
      <c r="N17">
        <f>'2018'!N13-'2017'!N13</f>
        <v>0</v>
      </c>
      <c r="O17">
        <f>'2018'!O13-'2017'!O13</f>
        <v>273.22404371584707</v>
      </c>
      <c r="P17">
        <f>'2018'!P13-'2017'!P13</f>
        <v>0</v>
      </c>
      <c r="Q17">
        <f>'2018'!Q13-'2017'!Q13</f>
        <v>0</v>
      </c>
      <c r="R17">
        <f>'2018'!R13-'2017'!R13</f>
        <v>0</v>
      </c>
      <c r="S17">
        <f>'2018'!S13-'2017'!S13</f>
        <v>-2.4341573725701338E-3</v>
      </c>
      <c r="T17">
        <f>'2018'!T13-'2017'!T13</f>
        <v>0</v>
      </c>
      <c r="U17">
        <f>'2018'!U13-'2017'!U13</f>
        <v>0</v>
      </c>
      <c r="V17">
        <f>'2018'!V13-'2017'!V13</f>
        <v>0</v>
      </c>
      <c r="W17">
        <f>'2018'!W13-'2017'!W13</f>
        <v>0</v>
      </c>
      <c r="X17">
        <f>'2018'!X13-'2017'!X13</f>
        <v>0</v>
      </c>
      <c r="Y17">
        <f>'2018'!Y13-'2017'!Y13</f>
        <v>0</v>
      </c>
      <c r="Z17">
        <f>'2018'!Z13-'2017'!Z13</f>
        <v>-0.1</v>
      </c>
      <c r="AA17">
        <f>'2018'!AA13-'2017'!AA13</f>
        <v>0</v>
      </c>
      <c r="AB17">
        <f>'2018'!AB13-'2017'!AB13</f>
        <v>0</v>
      </c>
      <c r="AC17">
        <f>'2018'!AC13-'2017'!AC13</f>
        <v>0</v>
      </c>
      <c r="AD17">
        <f>'2018'!AD13-'2017'!AD13</f>
        <v>0.17296600000000018</v>
      </c>
      <c r="AE17">
        <f>'2018'!AE13-'2017'!AE13</f>
        <v>-4.9209173503461656E-3</v>
      </c>
      <c r="AF17">
        <f>'2018'!AF13-'2017'!AF13</f>
        <v>0</v>
      </c>
      <c r="AG17">
        <f>'2018'!AG13-'2017'!AG13</f>
        <v>0</v>
      </c>
      <c r="AH17">
        <f>'2018'!AH13-'2017'!AH13</f>
        <v>0</v>
      </c>
      <c r="AI17">
        <f>'2018'!AI13-'2017'!AI13</f>
        <v>0</v>
      </c>
      <c r="AJ17">
        <f>'2018'!AJ13-'2017'!AJ13</f>
        <v>0</v>
      </c>
      <c r="AK17">
        <f>'2018'!AK13-'2017'!AK13</f>
        <v>0</v>
      </c>
      <c r="AL17">
        <f>'2018'!AL13-'2017'!AL13</f>
        <v>0</v>
      </c>
      <c r="AM17">
        <f>'2018'!AM13-'2017'!AM13</f>
        <v>0</v>
      </c>
      <c r="AN17">
        <f>'2018'!AN13-'2017'!AN13</f>
        <v>0</v>
      </c>
      <c r="AO17">
        <f>'2018'!AO13-'2017'!AO13</f>
        <v>0</v>
      </c>
      <c r="AP17">
        <f>'2018'!AP13-'2017'!AP13</f>
        <v>0</v>
      </c>
    </row>
    <row r="18" spans="1:42" x14ac:dyDescent="0.25">
      <c r="A18" t="s">
        <v>62</v>
      </c>
      <c r="B18">
        <f>'2018'!B23-'2017'!B23</f>
        <v>0</v>
      </c>
      <c r="C18">
        <f>'2018'!C23-'2017'!C23</f>
        <v>0</v>
      </c>
      <c r="D18">
        <f>'2018'!D23-'2017'!D23</f>
        <v>0</v>
      </c>
      <c r="E18">
        <f>'2018'!E23-'2017'!E23</f>
        <v>1.1129700000001019E-4</v>
      </c>
      <c r="F18">
        <f>'2018'!F23-'2017'!F23</f>
        <v>4.6089000000026914E-5</v>
      </c>
      <c r="G18">
        <f>'2018'!G23-'2017'!G23</f>
        <v>1.1129700000001019E-4</v>
      </c>
      <c r="H18">
        <f>'2018'!H23-'2017'!H23</f>
        <v>0</v>
      </c>
      <c r="I18">
        <f>'2018'!I23-'2017'!I23</f>
        <v>0</v>
      </c>
      <c r="J18">
        <f>'2018'!J23-'2017'!J23</f>
        <v>0</v>
      </c>
      <c r="K18">
        <f>'2018'!K23-'2017'!K23</f>
        <v>-20</v>
      </c>
      <c r="L18">
        <f>'2018'!L23-'2017'!L23</f>
        <v>0</v>
      </c>
      <c r="M18">
        <f>'2018'!M23-'2017'!M23</f>
        <v>0</v>
      </c>
      <c r="N18">
        <f>'2018'!N23-'2017'!N23</f>
        <v>0</v>
      </c>
      <c r="O18">
        <f>'2018'!O23-'2017'!O23</f>
        <v>0</v>
      </c>
      <c r="P18">
        <f>'2018'!P23-'2017'!P23</f>
        <v>0</v>
      </c>
      <c r="Q18">
        <f>'2018'!Q23-'2017'!Q23</f>
        <v>0</v>
      </c>
      <c r="R18">
        <f>'2018'!R23-'2017'!R23</f>
        <v>0</v>
      </c>
      <c r="S18">
        <f>'2018'!S23-'2017'!S23</f>
        <v>8.4456438451863125E-3</v>
      </c>
      <c r="T18">
        <f>'2018'!T23-'2017'!T23</f>
        <v>0</v>
      </c>
      <c r="U18">
        <f>'2018'!U23-'2017'!U23</f>
        <v>0</v>
      </c>
      <c r="V18">
        <f>'2018'!V23-'2017'!V23</f>
        <v>0</v>
      </c>
      <c r="W18">
        <f>'2018'!W23-'2017'!W23</f>
        <v>0</v>
      </c>
      <c r="X18">
        <f>'2018'!X23-'2017'!X23</f>
        <v>0</v>
      </c>
      <c r="Y18">
        <f>'2018'!Y23-'2017'!Y23</f>
        <v>0</v>
      </c>
      <c r="Z18">
        <f>'2018'!Z23-'2017'!Z23</f>
        <v>0</v>
      </c>
      <c r="AA18">
        <f>'2018'!AA23-'2017'!AA23</f>
        <v>0</v>
      </c>
      <c r="AB18">
        <f>'2018'!AB23-'2017'!AB23</f>
        <v>0</v>
      </c>
      <c r="AC18">
        <f>'2018'!AC23-'2017'!AC23</f>
        <v>0</v>
      </c>
      <c r="AD18">
        <f>'2018'!AD23-'2017'!AD23</f>
        <v>-1.4653999999999989</v>
      </c>
      <c r="AE18">
        <f>'2018'!AE23-'2017'!AE23</f>
        <v>-2.9907943017685401E-2</v>
      </c>
      <c r="AF18">
        <f>'2018'!AF23-'2017'!AF23</f>
        <v>0</v>
      </c>
      <c r="AG18">
        <f>'2018'!AG23-'2017'!AG23</f>
        <v>-25</v>
      </c>
      <c r="AH18">
        <f>'2018'!AH23-'2017'!AH23</f>
        <v>0</v>
      </c>
      <c r="AI18">
        <f>'2018'!AI23-'2017'!AI23</f>
        <v>0</v>
      </c>
      <c r="AJ18">
        <f>'2018'!AJ23-'2017'!AJ23</f>
        <v>0</v>
      </c>
      <c r="AK18">
        <f>'2018'!AK23-'2017'!AK23</f>
        <v>-5.0000000000000044E-2</v>
      </c>
      <c r="AL18">
        <f>'2018'!AL23-'2017'!AL23</f>
        <v>-5.0000000000000044E-2</v>
      </c>
      <c r="AM18">
        <f>'2018'!AM23-'2017'!AM23</f>
        <v>3</v>
      </c>
      <c r="AN18">
        <f>'2018'!AN23-'2017'!AN23</f>
        <v>0</v>
      </c>
      <c r="AO18">
        <f>'2018'!AO23-'2017'!AO23</f>
        <v>0</v>
      </c>
      <c r="AP18">
        <f>'2018'!AP23-'2017'!AP23</f>
        <v>0</v>
      </c>
    </row>
    <row r="19" spans="1:42" x14ac:dyDescent="0.25">
      <c r="A19" t="s">
        <v>66</v>
      </c>
      <c r="B19">
        <f>'2018'!B27-'2017'!B27</f>
        <v>0</v>
      </c>
      <c r="C19">
        <f>'2018'!C27-'2017'!C27</f>
        <v>0</v>
      </c>
      <c r="D19">
        <f>'2018'!D27-'2017'!D27</f>
        <v>0</v>
      </c>
      <c r="E19">
        <f>'2018'!E27-'2017'!E27</f>
        <v>1.1129700000001019E-4</v>
      </c>
      <c r="F19">
        <f>'2018'!F27-'2017'!F27</f>
        <v>-4.7473300000000496E-4</v>
      </c>
      <c r="G19">
        <f>'2018'!G27-'2017'!G27</f>
        <v>1.347459999999634E-4</v>
      </c>
      <c r="H19">
        <f>'2018'!H27-'2017'!H27</f>
        <v>0</v>
      </c>
      <c r="I19">
        <f>'2018'!I27-'2017'!I27</f>
        <v>0</v>
      </c>
      <c r="J19">
        <f>'2018'!J27-'2017'!J27</f>
        <v>0</v>
      </c>
      <c r="K19">
        <f>'2018'!K27-'2017'!K27</f>
        <v>-11</v>
      </c>
      <c r="L19">
        <f>'2018'!L27-'2017'!L27</f>
        <v>0</v>
      </c>
      <c r="M19">
        <f>'2018'!M27-'2017'!M27</f>
        <v>0</v>
      </c>
      <c r="N19">
        <f>'2018'!N27-'2017'!N27</f>
        <v>0</v>
      </c>
      <c r="O19">
        <f>'2018'!O27-'2017'!O27</f>
        <v>28398.510242085657</v>
      </c>
      <c r="P19">
        <f>'2018'!P27-'2017'!P27</f>
        <v>0</v>
      </c>
      <c r="Q19">
        <f>'2018'!Q27-'2017'!Q27</f>
        <v>0</v>
      </c>
      <c r="R19">
        <f>'2018'!R27-'2017'!R27</f>
        <v>0</v>
      </c>
      <c r="S19">
        <f>'2018'!S27-'2017'!S27</f>
        <v>3.7166274293378931E-2</v>
      </c>
      <c r="T19">
        <f>'2018'!T27-'2017'!T27</f>
        <v>0</v>
      </c>
      <c r="U19">
        <f>'2018'!U27-'2017'!U27</f>
        <v>0</v>
      </c>
      <c r="V19">
        <f>'2018'!V27-'2017'!V27</f>
        <v>0</v>
      </c>
      <c r="W19">
        <f>'2018'!W27-'2017'!W27</f>
        <v>0</v>
      </c>
      <c r="X19">
        <f>'2018'!X27-'2017'!X27</f>
        <v>0</v>
      </c>
      <c r="Y19">
        <f>'2018'!Y27-'2017'!Y27</f>
        <v>0</v>
      </c>
      <c r="Z19">
        <f>'2018'!Z27-'2017'!Z27</f>
        <v>0</v>
      </c>
      <c r="AA19">
        <f>'2018'!AA27-'2017'!AA27</f>
        <v>0</v>
      </c>
      <c r="AB19">
        <f>'2018'!AB27-'2017'!AB27</f>
        <v>0</v>
      </c>
      <c r="AC19">
        <f>'2018'!AC27-'2017'!AC27</f>
        <v>1.1568999999999996E-2</v>
      </c>
      <c r="AD19">
        <f>'2018'!AD27-'2017'!AD27</f>
        <v>-7.9263000000000083E-2</v>
      </c>
      <c r="AE19">
        <f>'2018'!AE27-'2017'!AE27</f>
        <v>-1.5212462286982031E-3</v>
      </c>
      <c r="AF19">
        <f>'2018'!AF27-'2017'!AF27</f>
        <v>0</v>
      </c>
      <c r="AG19">
        <f>'2018'!AG27-'2017'!AG27</f>
        <v>0</v>
      </c>
      <c r="AH19">
        <f>'2018'!AH27-'2017'!AH27</f>
        <v>0</v>
      </c>
      <c r="AI19">
        <f>'2018'!AI27-'2017'!AI27</f>
        <v>0</v>
      </c>
      <c r="AJ19">
        <f>'2018'!AJ27-'2017'!AJ27</f>
        <v>0</v>
      </c>
      <c r="AK19">
        <f>'2018'!AK27-'2017'!AK27</f>
        <v>0</v>
      </c>
      <c r="AL19">
        <f>'2018'!AL27-'2017'!AL27</f>
        <v>0</v>
      </c>
      <c r="AM19">
        <f>'2018'!AM27-'2017'!AM27</f>
        <v>0</v>
      </c>
      <c r="AN19">
        <f>'2018'!AN27-'2017'!AN27</f>
        <v>3.3333330000000494E-3</v>
      </c>
      <c r="AO19">
        <f>'2018'!AO27-'2017'!AO27</f>
        <v>0</v>
      </c>
      <c r="AP19">
        <f>'2018'!AP27-'2017'!AP27</f>
        <v>0.5</v>
      </c>
    </row>
    <row r="20" spans="1:42" x14ac:dyDescent="0.25">
      <c r="A20" t="s">
        <v>64</v>
      </c>
      <c r="B20">
        <f>'2018'!B25-'2017'!B25</f>
        <v>0</v>
      </c>
      <c r="C20">
        <f>'2018'!C25-'2017'!C25</f>
        <v>0</v>
      </c>
      <c r="D20">
        <f>'2018'!D25-'2017'!D25</f>
        <v>0</v>
      </c>
      <c r="E20">
        <f>'2018'!E25-'2017'!E25</f>
        <v>8.5106000000001458E-5</v>
      </c>
      <c r="F20">
        <f>'2018'!F25-'2017'!F25</f>
        <v>-1.4285699999999624E-4</v>
      </c>
      <c r="G20">
        <f>'2018'!G25-'2017'!G25</f>
        <v>1.1129700000001019E-4</v>
      </c>
      <c r="H20">
        <f>'2018'!H25-'2017'!H25</f>
        <v>0</v>
      </c>
      <c r="I20">
        <f>'2018'!I25-'2017'!I25</f>
        <v>0</v>
      </c>
      <c r="J20">
        <f>'2018'!J25-'2017'!J25</f>
        <v>0</v>
      </c>
      <c r="K20">
        <f>'2018'!K25-'2017'!K25</f>
        <v>0</v>
      </c>
      <c r="L20">
        <f>'2018'!L25-'2017'!L25</f>
        <v>0</v>
      </c>
      <c r="M20">
        <f>'2018'!M25-'2017'!M25</f>
        <v>0</v>
      </c>
      <c r="N20">
        <f>'2018'!N25-'2017'!N25</f>
        <v>0</v>
      </c>
      <c r="O20">
        <f>'2018'!O25-'2017'!O25</f>
        <v>0</v>
      </c>
      <c r="P20">
        <f>'2018'!P25-'2017'!P25</f>
        <v>0</v>
      </c>
      <c r="Q20">
        <f>'2018'!Q25-'2017'!Q25</f>
        <v>-12</v>
      </c>
      <c r="R20">
        <f>'2018'!R25-'2017'!R25</f>
        <v>0</v>
      </c>
      <c r="S20">
        <f>'2018'!S25-'2017'!S25</f>
        <v>6.5436439535803803E-2</v>
      </c>
      <c r="T20">
        <f>'2018'!T25-'2017'!T25</f>
        <v>0</v>
      </c>
      <c r="U20">
        <f>'2018'!U25-'2017'!U25</f>
        <v>0</v>
      </c>
      <c r="V20">
        <f>'2018'!V25-'2017'!V25</f>
        <v>0</v>
      </c>
      <c r="W20">
        <f>'2018'!W25-'2017'!W25</f>
        <v>0</v>
      </c>
      <c r="X20">
        <f>'2018'!X25-'2017'!X25</f>
        <v>0</v>
      </c>
      <c r="Y20">
        <f>'2018'!Y25-'2017'!Y25</f>
        <v>0</v>
      </c>
      <c r="Z20">
        <f>'2018'!Z25-'2017'!Z25</f>
        <v>0</v>
      </c>
      <c r="AA20">
        <f>'2018'!AA25-'2017'!AA25</f>
        <v>0</v>
      </c>
      <c r="AB20">
        <f>'2018'!AB25-'2017'!AB25</f>
        <v>0</v>
      </c>
      <c r="AC20">
        <f>'2018'!AC25-'2017'!AC25</f>
        <v>0</v>
      </c>
      <c r="AD20">
        <f>'2018'!AD25-'2017'!AD25</f>
        <v>-2.4258000000000113E-2</v>
      </c>
      <c r="AE20">
        <f>'2018'!AE25-'2017'!AE25</f>
        <v>-1.449778122074119E-2</v>
      </c>
      <c r="AF20">
        <f>'2018'!AF25-'2017'!AF25</f>
        <v>0</v>
      </c>
      <c r="AG20">
        <f>'2018'!AG25-'2017'!AG25</f>
        <v>0</v>
      </c>
      <c r="AH20">
        <f>'2018'!AH25-'2017'!AH25</f>
        <v>0</v>
      </c>
      <c r="AI20">
        <f>'2018'!AI25-'2017'!AI25</f>
        <v>0</v>
      </c>
      <c r="AJ20">
        <f>'2018'!AJ25-'2017'!AJ25</f>
        <v>0</v>
      </c>
      <c r="AK20">
        <f>'2018'!AK25-'2017'!AK25</f>
        <v>0</v>
      </c>
      <c r="AL20">
        <f>'2018'!AL25-'2017'!AL25</f>
        <v>0</v>
      </c>
      <c r="AM20">
        <f>'2018'!AM25-'2017'!AM25</f>
        <v>0</v>
      </c>
      <c r="AN20">
        <f>'2018'!AN25-'2017'!AN25</f>
        <v>-3.3333330000000494E-3</v>
      </c>
      <c r="AO20">
        <f>'2018'!AO25-'2017'!AO25</f>
        <v>0</v>
      </c>
      <c r="AP20">
        <f>'2018'!AP25-'2017'!AP25</f>
        <v>0</v>
      </c>
    </row>
    <row r="21" spans="1:42" x14ac:dyDescent="0.25">
      <c r="A21" t="s">
        <v>47</v>
      </c>
      <c r="B21">
        <f>'2018'!B8-'2017'!B8</f>
        <v>0</v>
      </c>
      <c r="C21">
        <f>'2018'!C8-'2017'!C8</f>
        <v>0</v>
      </c>
      <c r="D21">
        <f>'2018'!D8-'2017'!D8</f>
        <v>0</v>
      </c>
      <c r="E21">
        <f>'2018'!E8-'2017'!E8</f>
        <v>7.6922999999951003E-5</v>
      </c>
      <c r="F21">
        <f>'2018'!F8-'2017'!F8</f>
        <v>-3.1867200000001983E-4</v>
      </c>
      <c r="G21">
        <f>'2018'!G8-'2017'!G8</f>
        <v>-4.0644300000003408E-4</v>
      </c>
      <c r="H21">
        <f>'2018'!H8-'2017'!H8</f>
        <v>0</v>
      </c>
      <c r="I21">
        <f>'2018'!I8-'2017'!I8</f>
        <v>0</v>
      </c>
      <c r="J21">
        <f>'2018'!J8-'2017'!J8</f>
        <v>1</v>
      </c>
      <c r="K21">
        <f>'2018'!K8-'2017'!K8</f>
        <v>0</v>
      </c>
      <c r="L21">
        <f>'2018'!L8-'2017'!L8</f>
        <v>0</v>
      </c>
      <c r="M21">
        <f>'2018'!M8-'2017'!M8</f>
        <v>0</v>
      </c>
      <c r="N21">
        <f>'2018'!N8-'2017'!N8</f>
        <v>0</v>
      </c>
      <c r="O21">
        <f>'2018'!O8-'2017'!O8</f>
        <v>126.81159420289805</v>
      </c>
      <c r="P21">
        <f>'2018'!P8-'2017'!P8</f>
        <v>0</v>
      </c>
      <c r="Q21">
        <f>'2018'!Q8-'2017'!Q8</f>
        <v>0</v>
      </c>
      <c r="R21">
        <f>'2018'!R8-'2017'!R8</f>
        <v>0</v>
      </c>
      <c r="S21">
        <f>'2018'!S8-'2017'!S8</f>
        <v>1.7450861278235474E-2</v>
      </c>
      <c r="T21">
        <f>'2018'!T8-'2017'!T8</f>
        <v>0</v>
      </c>
      <c r="U21">
        <f>'2018'!U8-'2017'!U8</f>
        <v>0</v>
      </c>
      <c r="V21">
        <f>'2018'!V8-'2017'!V8</f>
        <v>0</v>
      </c>
      <c r="W21">
        <f>'2018'!W8-'2017'!W8</f>
        <v>0</v>
      </c>
      <c r="X21">
        <f>'2018'!X8-'2017'!X8</f>
        <v>0</v>
      </c>
      <c r="Y21">
        <f>'2018'!Y8-'2017'!Y8</f>
        <v>0</v>
      </c>
      <c r="Z21">
        <f>'2018'!Z8-'2017'!Z8</f>
        <v>0</v>
      </c>
      <c r="AA21">
        <f>'2018'!AA8-'2017'!AA8</f>
        <v>0</v>
      </c>
      <c r="AB21">
        <f>'2018'!AB8-'2017'!AB8</f>
        <v>0</v>
      </c>
      <c r="AC21">
        <f>'2018'!AC8-'2017'!AC8</f>
        <v>0</v>
      </c>
      <c r="AD21">
        <f>'2018'!AD8-'2017'!AD8</f>
        <v>1.1477999999999877E-2</v>
      </c>
      <c r="AE21">
        <f>'2018'!AE8-'2017'!AE8</f>
        <v>3.2387320528051156E-3</v>
      </c>
      <c r="AF21">
        <f>'2018'!AF8-'2017'!AF8</f>
        <v>0</v>
      </c>
      <c r="AG21">
        <f>'2018'!AG8-'2017'!AG8</f>
        <v>0</v>
      </c>
      <c r="AH21">
        <f>'2018'!AH8-'2017'!AH8</f>
        <v>0</v>
      </c>
      <c r="AI21">
        <f>'2018'!AI8-'2017'!AI8</f>
        <v>0</v>
      </c>
      <c r="AJ21">
        <f>'2018'!AJ8-'2017'!AJ8</f>
        <v>0</v>
      </c>
      <c r="AK21">
        <f>'2018'!AK8-'2017'!AK8</f>
        <v>0</v>
      </c>
      <c r="AL21">
        <f>'2018'!AL8-'2017'!AL8</f>
        <v>0</v>
      </c>
      <c r="AM21">
        <f>'2018'!AM8-'2017'!AM8</f>
        <v>1</v>
      </c>
      <c r="AN21">
        <f>'2018'!AN8-'2017'!AN8</f>
        <v>3.3333330000000494E-3</v>
      </c>
      <c r="AO21">
        <f>'2018'!AO8-'2017'!AO8</f>
        <v>0</v>
      </c>
      <c r="AP21">
        <f>'2018'!AP8-'2017'!AP8</f>
        <v>0</v>
      </c>
    </row>
    <row r="22" spans="1:42" x14ac:dyDescent="0.25">
      <c r="A22" t="s">
        <v>49</v>
      </c>
      <c r="B22">
        <f>'2018'!B10-'2017'!B10</f>
        <v>0</v>
      </c>
      <c r="C22">
        <f>'2018'!C10-'2017'!C10</f>
        <v>0</v>
      </c>
      <c r="D22">
        <f>'2018'!D10-'2017'!D10</f>
        <v>0</v>
      </c>
      <c r="E22">
        <f>'2018'!E10-'2017'!E10</f>
        <v>7.6922999999951003E-5</v>
      </c>
      <c r="F22">
        <f>'2018'!F10-'2017'!F10</f>
        <v>3.4482999999974062E-5</v>
      </c>
      <c r="G22">
        <f>'2018'!G10-'2017'!G10</f>
        <v>1.1129700000001019E-4</v>
      </c>
      <c r="H22">
        <f>'2018'!H10-'2017'!H10</f>
        <v>0</v>
      </c>
      <c r="I22">
        <f>'2018'!I10-'2017'!I10</f>
        <v>0</v>
      </c>
      <c r="J22">
        <f>'2018'!J10-'2017'!J10</f>
        <v>0</v>
      </c>
      <c r="K22">
        <f>'2018'!K10-'2017'!K10</f>
        <v>0</v>
      </c>
      <c r="L22">
        <f>'2018'!L10-'2017'!L10</f>
        <v>0</v>
      </c>
      <c r="M22">
        <f>'2018'!M10-'2017'!M10</f>
        <v>0</v>
      </c>
      <c r="N22">
        <f>'2018'!N10-'2017'!N10</f>
        <v>0</v>
      </c>
      <c r="O22">
        <f>'2018'!O10-'2017'!O10</f>
        <v>236.32281696797872</v>
      </c>
      <c r="P22">
        <f>'2018'!P10-'2017'!P10</f>
        <v>0</v>
      </c>
      <c r="Q22">
        <f>'2018'!Q10-'2017'!Q10</f>
        <v>0</v>
      </c>
      <c r="R22">
        <f>'2018'!R10-'2017'!R10</f>
        <v>0</v>
      </c>
      <c r="S22">
        <f>'2018'!S10-'2017'!S10</f>
        <v>2.1605995655001653E-2</v>
      </c>
      <c r="T22">
        <f>'2018'!T10-'2017'!T10</f>
        <v>0</v>
      </c>
      <c r="U22">
        <f>'2018'!U10-'2017'!U10</f>
        <v>0</v>
      </c>
      <c r="V22">
        <f>'2018'!V10-'2017'!V10</f>
        <v>0</v>
      </c>
      <c r="W22">
        <f>'2018'!W10-'2017'!W10</f>
        <v>0</v>
      </c>
      <c r="X22">
        <f>'2018'!X10-'2017'!X10</f>
        <v>0</v>
      </c>
      <c r="Y22">
        <f>'2018'!Y10-'2017'!Y10</f>
        <v>0</v>
      </c>
      <c r="Z22">
        <f>'2018'!Z10-'2017'!Z10</f>
        <v>0</v>
      </c>
      <c r="AA22">
        <f>'2018'!AA10-'2017'!AA10</f>
        <v>0</v>
      </c>
      <c r="AB22">
        <f>'2018'!AB10-'2017'!AB10</f>
        <v>0</v>
      </c>
      <c r="AC22">
        <f>'2018'!AC10-'2017'!AC10</f>
        <v>-5.942889999999923E-3</v>
      </c>
      <c r="AD22">
        <f>'2018'!AD10-'2017'!AD10</f>
        <v>4.5109999999999983E-2</v>
      </c>
      <c r="AE22">
        <f>'2018'!AE10-'2017'!AE10</f>
        <v>2.032173131177939E-2</v>
      </c>
      <c r="AF22">
        <f>'2018'!AF10-'2017'!AF10</f>
        <v>0</v>
      </c>
      <c r="AG22">
        <f>'2018'!AG10-'2017'!AG10</f>
        <v>0</v>
      </c>
      <c r="AH22">
        <f>'2018'!AH10-'2017'!AH10</f>
        <v>0</v>
      </c>
      <c r="AI22">
        <f>'2018'!AI10-'2017'!AI10</f>
        <v>0</v>
      </c>
      <c r="AJ22">
        <f>'2018'!AJ10-'2017'!AJ10</f>
        <v>0</v>
      </c>
      <c r="AK22">
        <f>'2018'!AK10-'2017'!AK10</f>
        <v>0</v>
      </c>
      <c r="AL22">
        <f>'2018'!AL10-'2017'!AL10</f>
        <v>0</v>
      </c>
      <c r="AM22">
        <f>'2018'!AM10-'2017'!AM10</f>
        <v>11</v>
      </c>
      <c r="AN22">
        <f>'2018'!AN10-'2017'!AN10</f>
        <v>3.3333330000000494E-3</v>
      </c>
      <c r="AO22">
        <f>'2018'!AO10-'2017'!AO10</f>
        <v>0</v>
      </c>
      <c r="AP22">
        <f>'2018'!AP10-'2017'!AP10</f>
        <v>0</v>
      </c>
    </row>
    <row r="23" spans="1:42" x14ac:dyDescent="0.25">
      <c r="A23" t="s">
        <v>48</v>
      </c>
      <c r="B23">
        <f>'2018'!B9-'2017'!B9</f>
        <v>0</v>
      </c>
      <c r="C23">
        <f>'2018'!C9-'2017'!C9</f>
        <v>0</v>
      </c>
      <c r="D23">
        <f>'2018'!D9-'2017'!D9</f>
        <v>0</v>
      </c>
      <c r="E23">
        <f>'2018'!E9-'2017'!E9</f>
        <v>0</v>
      </c>
      <c r="F23">
        <f>'2018'!F9-'2017'!F9</f>
        <v>0</v>
      </c>
      <c r="G23">
        <f>'2018'!G9-'2017'!G9</f>
        <v>0</v>
      </c>
      <c r="H23">
        <f>'2018'!H9-'2017'!H9</f>
        <v>0</v>
      </c>
      <c r="I23">
        <f>'2018'!I9-'2017'!I9</f>
        <v>0</v>
      </c>
      <c r="J23">
        <f>'2018'!J9-'2017'!J9</f>
        <v>0</v>
      </c>
      <c r="K23">
        <f>'2018'!K9-'2017'!K9</f>
        <v>-15</v>
      </c>
      <c r="L23">
        <f>'2018'!L9-'2017'!L9</f>
        <v>0</v>
      </c>
      <c r="M23">
        <f>'2018'!M9-'2017'!M9</f>
        <v>0</v>
      </c>
      <c r="N23">
        <f>'2018'!N9-'2017'!N9</f>
        <v>0</v>
      </c>
      <c r="O23">
        <f>'2018'!O9-'2017'!O9</f>
        <v>45502.645502645508</v>
      </c>
      <c r="P23">
        <f>'2018'!P9-'2017'!P9</f>
        <v>0</v>
      </c>
      <c r="Q23">
        <f>'2018'!Q9-'2017'!Q9</f>
        <v>-19</v>
      </c>
      <c r="R23">
        <f>'2018'!R9-'2017'!R9</f>
        <v>0</v>
      </c>
      <c r="S23">
        <f>'2018'!S9-'2017'!S9</f>
        <v>6.5267878484818742E-3</v>
      </c>
      <c r="T23">
        <f>'2018'!T9-'2017'!T9</f>
        <v>0</v>
      </c>
      <c r="U23">
        <f>'2018'!U9-'2017'!U9</f>
        <v>0</v>
      </c>
      <c r="V23">
        <f>'2018'!V9-'2017'!V9</f>
        <v>0</v>
      </c>
      <c r="W23">
        <f>'2018'!W9-'2017'!W9</f>
        <v>0</v>
      </c>
      <c r="X23">
        <f>'2018'!X9-'2017'!X9</f>
        <v>0</v>
      </c>
      <c r="Y23">
        <f>'2018'!Y9-'2017'!Y9</f>
        <v>0</v>
      </c>
      <c r="Z23">
        <f>'2018'!Z9-'2017'!Z9</f>
        <v>0</v>
      </c>
      <c r="AA23">
        <f>'2018'!AA9-'2017'!AA9</f>
        <v>0</v>
      </c>
      <c r="AB23">
        <f>'2018'!AB9-'2017'!AB9</f>
        <v>0</v>
      </c>
      <c r="AC23">
        <f>'2018'!AC9-'2017'!AC9</f>
        <v>-0.35</v>
      </c>
      <c r="AD23">
        <f>'2018'!AD9-'2017'!AD9</f>
        <v>-0.26150600000000002</v>
      </c>
      <c r="AE23">
        <f>'2018'!AE9-'2017'!AE9</f>
        <v>1.8710266249377661E-4</v>
      </c>
      <c r="AF23">
        <f>'2018'!AF9-'2017'!AF9</f>
        <v>0</v>
      </c>
      <c r="AG23">
        <f>'2018'!AG9-'2017'!AG9</f>
        <v>0</v>
      </c>
      <c r="AH23">
        <f>'2018'!AH9-'2017'!AH9</f>
        <v>0</v>
      </c>
      <c r="AI23">
        <f>'2018'!AI9-'2017'!AI9</f>
        <v>0</v>
      </c>
      <c r="AJ23">
        <f>'2018'!AJ9-'2017'!AJ9</f>
        <v>0</v>
      </c>
      <c r="AK23">
        <f>'2018'!AK9-'2017'!AK9</f>
        <v>0</v>
      </c>
      <c r="AL23">
        <f>'2018'!AL9-'2017'!AL9</f>
        <v>0</v>
      </c>
      <c r="AM23">
        <f>'2018'!AM9-'2017'!AM9</f>
        <v>0</v>
      </c>
      <c r="AN23">
        <f>'2018'!AN9-'2017'!AN9</f>
        <v>-3.3333330000000494E-3</v>
      </c>
      <c r="AO23">
        <f>'2018'!AO9-'2017'!AO9</f>
        <v>0</v>
      </c>
      <c r="AP23">
        <f>'2018'!AP9-'2017'!AP9</f>
        <v>0</v>
      </c>
    </row>
    <row r="24" spans="1:42" x14ac:dyDescent="0.25">
      <c r="A24" t="s">
        <v>54</v>
      </c>
      <c r="B24">
        <f>'2018'!B15-'2017'!B15</f>
        <v>0</v>
      </c>
      <c r="C24">
        <f>'2018'!C15-'2017'!C15</f>
        <v>0</v>
      </c>
      <c r="D24">
        <f>'2018'!D15-'2017'!D15</f>
        <v>0</v>
      </c>
      <c r="E24">
        <f>'2018'!E15-'2017'!E15</f>
        <v>0</v>
      </c>
      <c r="F24">
        <f>'2018'!F15-'2017'!F15</f>
        <v>2.2222199999999415E-4</v>
      </c>
      <c r="G24">
        <f>'2018'!G15-'2017'!G15</f>
        <v>-2.6934999999994602E-4</v>
      </c>
      <c r="H24">
        <f>'2018'!H15-'2017'!H15</f>
        <v>0</v>
      </c>
      <c r="I24">
        <f>'2018'!I15-'2017'!I15</f>
        <v>0</v>
      </c>
      <c r="J24">
        <f>'2018'!J15-'2017'!J15</f>
        <v>0</v>
      </c>
      <c r="K24">
        <f>'2018'!K15-'2017'!K15</f>
        <v>0</v>
      </c>
      <c r="L24">
        <f>'2018'!L15-'2017'!L15</f>
        <v>0</v>
      </c>
      <c r="M24">
        <f>'2018'!M15-'2017'!M15</f>
        <v>0</v>
      </c>
      <c r="N24">
        <f>'2018'!N15-'2017'!N15</f>
        <v>0</v>
      </c>
      <c r="O24">
        <f>'2018'!O15-'2017'!O15</f>
        <v>-87.904360056259065</v>
      </c>
      <c r="P24">
        <f>'2018'!P15-'2017'!P15</f>
        <v>0</v>
      </c>
      <c r="Q24">
        <f>'2018'!Q15-'2017'!Q15</f>
        <v>0</v>
      </c>
      <c r="R24">
        <f>'2018'!R15-'2017'!R15</f>
        <v>0</v>
      </c>
      <c r="S24">
        <f>'2018'!S15-'2017'!S15</f>
        <v>7.3468504975998217E-2</v>
      </c>
      <c r="T24">
        <f>'2018'!T15-'2017'!T15</f>
        <v>0</v>
      </c>
      <c r="U24">
        <f>'2018'!U15-'2017'!U15</f>
        <v>0</v>
      </c>
      <c r="V24">
        <f>'2018'!V15-'2017'!V15</f>
        <v>0</v>
      </c>
      <c r="W24">
        <f>'2018'!W15-'2017'!W15</f>
        <v>0</v>
      </c>
      <c r="X24">
        <f>'2018'!X15-'2017'!X15</f>
        <v>0</v>
      </c>
      <c r="Y24">
        <f>'2018'!Y15-'2017'!Y15</f>
        <v>0</v>
      </c>
      <c r="Z24">
        <f>'2018'!Z15-'2017'!Z15</f>
        <v>0</v>
      </c>
      <c r="AA24">
        <f>'2018'!AA15-'2017'!AA15</f>
        <v>0</v>
      </c>
      <c r="AB24">
        <f>'2018'!AB15-'2017'!AB15</f>
        <v>1.999999999999999E-2</v>
      </c>
      <c r="AC24">
        <f>'2018'!AC15-'2017'!AC15</f>
        <v>-9.5999999999984986E-5</v>
      </c>
      <c r="AD24">
        <f>'2018'!AD15-'2017'!AD15</f>
        <v>-7.9029000000000016E-2</v>
      </c>
      <c r="AE24">
        <f>'2018'!AE15-'2017'!AE15</f>
        <v>-1.1027507051312835E-2</v>
      </c>
      <c r="AF24">
        <f>'2018'!AF15-'2017'!AF15</f>
        <v>0</v>
      </c>
      <c r="AG24">
        <f>'2018'!AG15-'2017'!AG15</f>
        <v>0</v>
      </c>
      <c r="AH24">
        <f>'2018'!AH15-'2017'!AH15</f>
        <v>0</v>
      </c>
      <c r="AI24">
        <f>'2018'!AI15-'2017'!AI15</f>
        <v>0</v>
      </c>
      <c r="AJ24">
        <f>'2018'!AJ15-'2017'!AJ15</f>
        <v>2.0000000000000018E-2</v>
      </c>
      <c r="AK24">
        <f>'2018'!AK15-'2017'!AK15</f>
        <v>1.999999999999999E-2</v>
      </c>
      <c r="AL24">
        <f>'2018'!AL15-'2017'!AL15</f>
        <v>0</v>
      </c>
      <c r="AM24">
        <f>'2018'!AM15-'2017'!AM15</f>
        <v>1</v>
      </c>
      <c r="AN24">
        <f>'2018'!AN15-'2017'!AN15</f>
        <v>3.3333330000000494E-3</v>
      </c>
      <c r="AO24">
        <f>'2018'!AO15-'2017'!AO15</f>
        <v>0</v>
      </c>
      <c r="AP24">
        <f>'2018'!AP15-'2017'!AP15</f>
        <v>0</v>
      </c>
    </row>
    <row r="25" spans="1:42" x14ac:dyDescent="0.25">
      <c r="A25" t="s">
        <v>71</v>
      </c>
      <c r="B25">
        <f>'2018'!B32-'2017'!B32</f>
        <v>0</v>
      </c>
      <c r="C25">
        <f>'2018'!C32-'2017'!C32</f>
        <v>0</v>
      </c>
      <c r="D25">
        <f>'2018'!D32-'2017'!D32</f>
        <v>0</v>
      </c>
      <c r="E25">
        <f>'2018'!E32-'2017'!E32</f>
        <v>0</v>
      </c>
      <c r="F25">
        <f>'2018'!F32-'2017'!F32</f>
        <v>-3.1867200000001983E-4</v>
      </c>
      <c r="G25">
        <f>'2018'!G32-'2017'!G32</f>
        <v>0</v>
      </c>
      <c r="H25">
        <f>'2018'!H32-'2017'!H32</f>
        <v>0</v>
      </c>
      <c r="I25">
        <f>'2018'!I32-'2017'!I32</f>
        <v>0</v>
      </c>
      <c r="J25">
        <f>'2018'!J32-'2017'!J32</f>
        <v>0</v>
      </c>
      <c r="K25">
        <f>'2018'!K32-'2017'!K32</f>
        <v>0</v>
      </c>
      <c r="L25">
        <f>'2018'!L32-'2017'!L32</f>
        <v>0</v>
      </c>
      <c r="M25">
        <f>'2018'!M32-'2017'!M32</f>
        <v>0</v>
      </c>
      <c r="N25">
        <f>'2018'!N32-'2017'!N32</f>
        <v>0</v>
      </c>
      <c r="O25">
        <f>'2018'!O32-'2017'!O32</f>
        <v>3303.964757709251</v>
      </c>
      <c r="P25">
        <f>'2018'!P32-'2017'!P32</f>
        <v>0</v>
      </c>
      <c r="Q25">
        <f>'2018'!Q32-'2017'!Q32</f>
        <v>0</v>
      </c>
      <c r="R25">
        <f>'2018'!R32-'2017'!R32</f>
        <v>0</v>
      </c>
      <c r="S25">
        <f>'2018'!S32-'2017'!S32</f>
        <v>5.8967391764208621E-3</v>
      </c>
      <c r="T25">
        <f>'2018'!T32-'2017'!T32</f>
        <v>0</v>
      </c>
      <c r="U25">
        <f>'2018'!U32-'2017'!U32</f>
        <v>0</v>
      </c>
      <c r="V25">
        <f>'2018'!V32-'2017'!V32</f>
        <v>0</v>
      </c>
      <c r="W25">
        <f>'2018'!W32-'2017'!W32</f>
        <v>0</v>
      </c>
      <c r="X25">
        <f>'2018'!X32-'2017'!X32</f>
        <v>0</v>
      </c>
      <c r="Y25">
        <f>'2018'!Y32-'2017'!Y32</f>
        <v>1</v>
      </c>
      <c r="Z25">
        <f>'2018'!Z32-'2017'!Z32</f>
        <v>0</v>
      </c>
      <c r="AA25">
        <f>'2018'!AA32-'2017'!AA32</f>
        <v>0</v>
      </c>
      <c r="AB25">
        <f>'2018'!AB32-'2017'!AB32</f>
        <v>0</v>
      </c>
      <c r="AC25">
        <f>'2018'!AC32-'2017'!AC32</f>
        <v>1.9999999999997797E-4</v>
      </c>
      <c r="AD25">
        <f>'2018'!AD32-'2017'!AD32</f>
        <v>-4.6629999999998617E-3</v>
      </c>
      <c r="AE25">
        <f>'2018'!AE32-'2017'!AE32</f>
        <v>-2.0593726847155658E-3</v>
      </c>
      <c r="AF25">
        <f>'2018'!AF32-'2017'!AF32</f>
        <v>0</v>
      </c>
      <c r="AG25">
        <f>'2018'!AG32-'2017'!AG32</f>
        <v>0</v>
      </c>
      <c r="AH25">
        <f>'2018'!AH32-'2017'!AH32</f>
        <v>0</v>
      </c>
      <c r="AI25">
        <f>'2018'!AI32-'2017'!AI32</f>
        <v>0</v>
      </c>
      <c r="AJ25">
        <f>'2018'!AJ32-'2017'!AJ32</f>
        <v>0</v>
      </c>
      <c r="AK25">
        <f>'2018'!AK32-'2017'!AK32</f>
        <v>0</v>
      </c>
      <c r="AL25">
        <f>'2018'!AL32-'2017'!AL32</f>
        <v>0</v>
      </c>
      <c r="AM25">
        <f>'2018'!AM32-'2017'!AM32</f>
        <v>0</v>
      </c>
      <c r="AN25">
        <f>'2018'!AN32-'2017'!AN32</f>
        <v>-3.3333330000000494E-3</v>
      </c>
      <c r="AO25">
        <f>'2018'!AO32-'2017'!AO32</f>
        <v>0</v>
      </c>
      <c r="AP25">
        <f>'2018'!AP32-'2017'!AP32</f>
        <v>0</v>
      </c>
    </row>
    <row r="26" spans="1:42" x14ac:dyDescent="0.25">
      <c r="A26" t="s">
        <v>72</v>
      </c>
      <c r="B26">
        <f>'2018'!B33-'2017'!B33</f>
        <v>0</v>
      </c>
      <c r="C26">
        <f>'2018'!C33-'2017'!C33</f>
        <v>0</v>
      </c>
      <c r="D26">
        <f>'2018'!D33-'2017'!D33</f>
        <v>0</v>
      </c>
      <c r="E26">
        <f>'2018'!E33-'2017'!E33</f>
        <v>0</v>
      </c>
      <c r="F26">
        <f>'2018'!F33-'2017'!F33</f>
        <v>1.6129000000009164E-4</v>
      </c>
      <c r="G26">
        <f>'2018'!G33-'2017'!G33</f>
        <v>-2.6315799999998557E-4</v>
      </c>
      <c r="H26">
        <f>'2018'!H33-'2017'!H33</f>
        <v>0</v>
      </c>
      <c r="I26">
        <f>'2018'!I33-'2017'!I33</f>
        <v>0</v>
      </c>
      <c r="J26">
        <f>'2018'!J33-'2017'!J33</f>
        <v>0</v>
      </c>
      <c r="K26">
        <f>'2018'!K33-'2017'!K33</f>
        <v>0</v>
      </c>
      <c r="L26">
        <f>'2018'!L33-'2017'!L33</f>
        <v>0</v>
      </c>
      <c r="M26">
        <f>'2018'!M33-'2017'!M33</f>
        <v>0</v>
      </c>
      <c r="N26">
        <f>'2018'!N33-'2017'!N33</f>
        <v>-3.0000000000000027E-3</v>
      </c>
      <c r="O26">
        <f>'2018'!O33-'2017'!O33</f>
        <v>3175.8130081300769</v>
      </c>
      <c r="P26">
        <f>'2018'!P33-'2017'!P33</f>
        <v>0</v>
      </c>
      <c r="Q26">
        <f>'2018'!Q33-'2017'!Q33</f>
        <v>0</v>
      </c>
      <c r="R26">
        <f>'2018'!R33-'2017'!R33</f>
        <v>0</v>
      </c>
      <c r="S26">
        <f>'2018'!S33-'2017'!S33</f>
        <v>2.1151682775880781E-3</v>
      </c>
      <c r="T26">
        <f>'2018'!T33-'2017'!T33</f>
        <v>0</v>
      </c>
      <c r="U26">
        <f>'2018'!U33-'2017'!U33</f>
        <v>0</v>
      </c>
      <c r="V26">
        <f>'2018'!V33-'2017'!V33</f>
        <v>0</v>
      </c>
      <c r="W26">
        <f>'2018'!W33-'2017'!W33</f>
        <v>0</v>
      </c>
      <c r="X26">
        <f>'2018'!X33-'2017'!X33</f>
        <v>0</v>
      </c>
      <c r="Y26">
        <f>'2018'!Y33-'2017'!Y33</f>
        <v>0</v>
      </c>
      <c r="Z26">
        <f>'2018'!Z33-'2017'!Z33</f>
        <v>0</v>
      </c>
      <c r="AA26">
        <f>'2018'!AA33-'2017'!AA33</f>
        <v>0</v>
      </c>
      <c r="AB26">
        <f>'2018'!AB33-'2017'!AB33</f>
        <v>0</v>
      </c>
      <c r="AC26">
        <f>'2018'!AC33-'2017'!AC33</f>
        <v>-3.7501999999994817E-4</v>
      </c>
      <c r="AD26">
        <f>'2018'!AD33-'2017'!AD33</f>
        <v>7.8380000000000116E-3</v>
      </c>
      <c r="AE26">
        <f>'2018'!AE33-'2017'!AE33</f>
        <v>8.6560623000941916E-4</v>
      </c>
      <c r="AF26">
        <f>'2018'!AF33-'2017'!AF33</f>
        <v>0</v>
      </c>
      <c r="AG26">
        <f>'2018'!AG33-'2017'!AG33</f>
        <v>0</v>
      </c>
      <c r="AH26">
        <f>'2018'!AH33-'2017'!AH33</f>
        <v>0</v>
      </c>
      <c r="AI26">
        <f>'2018'!AI33-'2017'!AI33</f>
        <v>0</v>
      </c>
      <c r="AJ26">
        <f>'2018'!AJ33-'2017'!AJ33</f>
        <v>0</v>
      </c>
      <c r="AK26">
        <f>'2018'!AK33-'2017'!AK33</f>
        <v>0</v>
      </c>
      <c r="AL26">
        <f>'2018'!AL33-'2017'!AL33</f>
        <v>0</v>
      </c>
      <c r="AM26">
        <f>'2018'!AM33-'2017'!AM33</f>
        <v>2</v>
      </c>
      <c r="AN26">
        <f>'2018'!AN33-'2017'!AN33</f>
        <v>0</v>
      </c>
      <c r="AO26">
        <f>'2018'!AO33-'2017'!AO33</f>
        <v>0</v>
      </c>
      <c r="AP26">
        <f>'2018'!AP33-'2017'!AP33</f>
        <v>0</v>
      </c>
    </row>
    <row r="27" spans="1:42" x14ac:dyDescent="0.25">
      <c r="A27" t="s">
        <v>55</v>
      </c>
      <c r="B27">
        <f>'2018'!B16-'2017'!B16</f>
        <v>0</v>
      </c>
      <c r="C27">
        <f>'2018'!C16-'2017'!C16</f>
        <v>0</v>
      </c>
      <c r="D27">
        <f>'2018'!D16-'2017'!D16</f>
        <v>0</v>
      </c>
      <c r="E27">
        <f>'2018'!E16-'2017'!E16</f>
        <v>-7.5164999999932647E-5</v>
      </c>
      <c r="F27">
        <f>'2018'!F16-'2017'!F16</f>
        <v>-3.1867200000001983E-4</v>
      </c>
      <c r="G27">
        <f>'2018'!G16-'2017'!G16</f>
        <v>4.6089000000026914E-5</v>
      </c>
      <c r="H27">
        <f>'2018'!H16-'2017'!H16</f>
        <v>0</v>
      </c>
      <c r="I27">
        <f>'2018'!I16-'2017'!I16</f>
        <v>0</v>
      </c>
      <c r="J27">
        <f>'2018'!J16-'2017'!J16</f>
        <v>0</v>
      </c>
      <c r="K27">
        <f>'2018'!K16-'2017'!K16</f>
        <v>0</v>
      </c>
      <c r="L27">
        <f>'2018'!L16-'2017'!L16</f>
        <v>0</v>
      </c>
      <c r="M27">
        <f>'2018'!M16-'2017'!M16</f>
        <v>0</v>
      </c>
      <c r="N27">
        <f>'2018'!N16-'2017'!N16</f>
        <v>0</v>
      </c>
      <c r="O27">
        <f>'2018'!O16-'2017'!O16</f>
        <v>4253.3699777515867</v>
      </c>
      <c r="P27">
        <f>'2018'!P16-'2017'!P16</f>
        <v>0</v>
      </c>
      <c r="Q27">
        <f>'2018'!Q16-'2017'!Q16</f>
        <v>0</v>
      </c>
      <c r="R27">
        <f>'2018'!R16-'2017'!R16</f>
        <v>0</v>
      </c>
      <c r="S27">
        <f>'2018'!S16-'2017'!S16</f>
        <v>-5.7552319989054246E-2</v>
      </c>
      <c r="T27">
        <f>'2018'!T16-'2017'!T16</f>
        <v>0</v>
      </c>
      <c r="U27">
        <f>'2018'!U16-'2017'!U16</f>
        <v>0</v>
      </c>
      <c r="V27">
        <f>'2018'!V16-'2017'!V16</f>
        <v>0</v>
      </c>
      <c r="W27">
        <f>'2018'!W16-'2017'!W16</f>
        <v>0</v>
      </c>
      <c r="X27">
        <f>'2018'!X16-'2017'!X16</f>
        <v>0</v>
      </c>
      <c r="Y27">
        <f>'2018'!Y16-'2017'!Y16</f>
        <v>0</v>
      </c>
      <c r="Z27">
        <f>'2018'!Z16-'2017'!Z16</f>
        <v>0</v>
      </c>
      <c r="AA27">
        <f>'2018'!AA16-'2017'!AA16</f>
        <v>0</v>
      </c>
      <c r="AB27">
        <f>'2018'!AB16-'2017'!AB16</f>
        <v>0</v>
      </c>
      <c r="AC27">
        <f>'2018'!AC16-'2017'!AC16</f>
        <v>0</v>
      </c>
      <c r="AD27">
        <f>'2018'!AD16-'2017'!AD16</f>
        <v>-4.7641000000000044E-2</v>
      </c>
      <c r="AE27">
        <f>'2018'!AE16-'2017'!AE16</f>
        <v>-1.9357258430667157E-2</v>
      </c>
      <c r="AF27">
        <f>'2018'!AF16-'2017'!AF16</f>
        <v>0</v>
      </c>
      <c r="AG27">
        <f>'2018'!AG16-'2017'!AG16</f>
        <v>0</v>
      </c>
      <c r="AH27">
        <f>'2018'!AH16-'2017'!AH16</f>
        <v>0</v>
      </c>
      <c r="AI27">
        <f>'2018'!AI16-'2017'!AI16</f>
        <v>0</v>
      </c>
      <c r="AJ27">
        <f>'2018'!AJ16-'2017'!AJ16</f>
        <v>0</v>
      </c>
      <c r="AK27">
        <f>'2018'!AK16-'2017'!AK16</f>
        <v>0</v>
      </c>
      <c r="AL27">
        <f>'2018'!AL16-'2017'!AL16</f>
        <v>0</v>
      </c>
      <c r="AM27">
        <f>'2018'!AM16-'2017'!AM16</f>
        <v>1</v>
      </c>
      <c r="AN27">
        <f>'2018'!AN16-'2017'!AN16</f>
        <v>0</v>
      </c>
      <c r="AO27">
        <f>'2018'!AO16-'2017'!AO16</f>
        <v>0</v>
      </c>
      <c r="AP27">
        <f>'2018'!AP16-'2017'!AP16</f>
        <v>0</v>
      </c>
    </row>
    <row r="28" spans="1:42" x14ac:dyDescent="0.25">
      <c r="A28" t="s">
        <v>44</v>
      </c>
      <c r="B28">
        <f>'2018'!B5-'2017'!B5</f>
        <v>1.0000000000000009E-3</v>
      </c>
      <c r="C28">
        <f>'2018'!C5-'2017'!C5</f>
        <v>0</v>
      </c>
      <c r="D28">
        <f>'2018'!D5-'2017'!D5</f>
        <v>0</v>
      </c>
      <c r="E28">
        <f>'2018'!E5-'2017'!E5</f>
        <v>-1.1627899999999691E-4</v>
      </c>
      <c r="F28">
        <f>'2018'!F5-'2017'!F5</f>
        <v>-1.0526299999999433E-4</v>
      </c>
      <c r="G28">
        <f>'2018'!G5-'2017'!G5</f>
        <v>3.4482999999974062E-5</v>
      </c>
      <c r="H28">
        <f>'2018'!H5-'2017'!H5</f>
        <v>0</v>
      </c>
      <c r="I28">
        <f>'2018'!I5-'2017'!I5</f>
        <v>0</v>
      </c>
      <c r="J28">
        <f>'2018'!J5-'2017'!J5</f>
        <v>0</v>
      </c>
      <c r="K28">
        <f>'2018'!K5-'2017'!K5</f>
        <v>0</v>
      </c>
      <c r="L28">
        <f>'2018'!L5-'2017'!L5</f>
        <v>0</v>
      </c>
      <c r="M28">
        <f>'2018'!M5-'2017'!M5</f>
        <v>0</v>
      </c>
      <c r="N28">
        <f>'2018'!N5-'2017'!N5</f>
        <v>0</v>
      </c>
      <c r="O28">
        <f>'2018'!O5-'2017'!O5</f>
        <v>0</v>
      </c>
      <c r="P28">
        <f>'2018'!P5-'2017'!P5</f>
        <v>0</v>
      </c>
      <c r="Q28">
        <f>'2018'!Q5-'2017'!Q5</f>
        <v>0</v>
      </c>
      <c r="R28">
        <f>'2018'!R5-'2017'!R5</f>
        <v>0</v>
      </c>
      <c r="S28">
        <f>'2018'!S5-'2017'!S5</f>
        <v>2.8969050612205116E-2</v>
      </c>
      <c r="T28">
        <f>'2018'!T5-'2017'!T5</f>
        <v>0</v>
      </c>
      <c r="U28">
        <f>'2018'!U5-'2017'!U5</f>
        <v>0</v>
      </c>
      <c r="V28">
        <f>'2018'!V5-'2017'!V5</f>
        <v>0</v>
      </c>
      <c r="W28">
        <f>'2018'!W5-'2017'!W5</f>
        <v>0</v>
      </c>
      <c r="X28">
        <f>'2018'!X5-'2017'!X5</f>
        <v>0</v>
      </c>
      <c r="Y28">
        <f>'2018'!Y5-'2017'!Y5</f>
        <v>0</v>
      </c>
      <c r="Z28">
        <f>'2018'!Z5-'2017'!Z5</f>
        <v>0</v>
      </c>
      <c r="AA28">
        <f>'2018'!AA5-'2017'!AA5</f>
        <v>0</v>
      </c>
      <c r="AB28">
        <f>'2018'!AB5-'2017'!AB5</f>
        <v>0</v>
      </c>
      <c r="AC28">
        <f>'2018'!AC5-'2017'!AC5</f>
        <v>0</v>
      </c>
      <c r="AD28">
        <f>'2018'!AD5-'2017'!AD5</f>
        <v>-6.8773000000000195E-2</v>
      </c>
      <c r="AE28">
        <f>'2018'!AE5-'2017'!AE5</f>
        <v>1.1403267308857323E-2</v>
      </c>
      <c r="AF28">
        <f>'2018'!AF5-'2017'!AF5</f>
        <v>0</v>
      </c>
      <c r="AG28">
        <f>'2018'!AG5-'2017'!AG5</f>
        <v>0</v>
      </c>
      <c r="AH28">
        <f>'2018'!AH5-'2017'!AH5</f>
        <v>0</v>
      </c>
      <c r="AI28">
        <f>'2018'!AI5-'2017'!AI5</f>
        <v>0</v>
      </c>
      <c r="AJ28">
        <f>'2018'!AJ5-'2017'!AJ5</f>
        <v>0</v>
      </c>
      <c r="AK28">
        <f>'2018'!AK5-'2017'!AK5</f>
        <v>0</v>
      </c>
      <c r="AL28">
        <f>'2018'!AL5-'2017'!AL5</f>
        <v>0</v>
      </c>
      <c r="AM28">
        <f>'2018'!AM5-'2017'!AM5</f>
        <v>0</v>
      </c>
      <c r="AN28">
        <f>'2018'!AN5-'2017'!AN5</f>
        <v>3.3333329999999939E-3</v>
      </c>
      <c r="AO28">
        <f>'2018'!AO5-'2017'!AO5</f>
        <v>0</v>
      </c>
      <c r="AP28">
        <f>'2018'!AP5-'2017'!AP5</f>
        <v>0</v>
      </c>
    </row>
    <row r="29" spans="1:42" x14ac:dyDescent="0.25">
      <c r="A29" t="s">
        <v>63</v>
      </c>
      <c r="B29">
        <f>'2018'!B24-'2017'!B24</f>
        <v>0</v>
      </c>
      <c r="C29">
        <f>'2018'!C24-'2017'!C24</f>
        <v>0</v>
      </c>
      <c r="D29">
        <f>'2018'!D24-'2017'!D24</f>
        <v>0</v>
      </c>
      <c r="E29">
        <f>'2018'!E24-'2017'!E24</f>
        <v>-1.1627899999999691E-4</v>
      </c>
      <c r="F29">
        <f>'2018'!F24-'2017'!F24</f>
        <v>-4.7473300000000496E-4</v>
      </c>
      <c r="G29">
        <f>'2018'!G24-'2017'!G24</f>
        <v>1.1129700000001019E-4</v>
      </c>
      <c r="H29">
        <f>'2018'!H24-'2017'!H24</f>
        <v>0</v>
      </c>
      <c r="I29">
        <f>'2018'!I24-'2017'!I24</f>
        <v>0</v>
      </c>
      <c r="J29">
        <f>'2018'!J24-'2017'!J24</f>
        <v>0</v>
      </c>
      <c r="K29">
        <f>'2018'!K24-'2017'!K24</f>
        <v>0</v>
      </c>
      <c r="L29">
        <f>'2018'!L24-'2017'!L24</f>
        <v>0</v>
      </c>
      <c r="M29">
        <f>'2018'!M24-'2017'!M24</f>
        <v>0</v>
      </c>
      <c r="N29">
        <f>'2018'!N24-'2017'!N24</f>
        <v>0</v>
      </c>
      <c r="O29">
        <f>'2018'!O24-'2017'!O24</f>
        <v>19.761974728181031</v>
      </c>
      <c r="P29">
        <f>'2018'!P24-'2017'!P24</f>
        <v>0</v>
      </c>
      <c r="Q29">
        <f>'2018'!Q24-'2017'!Q24</f>
        <v>0</v>
      </c>
      <c r="R29">
        <f>'2018'!R24-'2017'!R24</f>
        <v>0</v>
      </c>
      <c r="S29">
        <f>'2018'!S24-'2017'!S24</f>
        <v>2.0005493352412751E-2</v>
      </c>
      <c r="T29">
        <f>'2018'!T24-'2017'!T24</f>
        <v>0</v>
      </c>
      <c r="U29">
        <f>'2018'!U24-'2017'!U24</f>
        <v>0</v>
      </c>
      <c r="V29">
        <f>'2018'!V24-'2017'!V24</f>
        <v>0</v>
      </c>
      <c r="W29">
        <f>'2018'!W24-'2017'!W24</f>
        <v>0</v>
      </c>
      <c r="X29">
        <f>'2018'!X24-'2017'!X24</f>
        <v>0</v>
      </c>
      <c r="Y29">
        <f>'2018'!Y24-'2017'!Y24</f>
        <v>0</v>
      </c>
      <c r="Z29">
        <f>'2018'!Z24-'2017'!Z24</f>
        <v>-0.3</v>
      </c>
      <c r="AA29">
        <f>'2018'!AA24-'2017'!AA24</f>
        <v>0</v>
      </c>
      <c r="AB29">
        <f>'2018'!AB24-'2017'!AB24</f>
        <v>0</v>
      </c>
      <c r="AC29">
        <f>'2018'!AC24-'2017'!AC24</f>
        <v>-3.816480000000011E-3</v>
      </c>
      <c r="AD29">
        <f>'2018'!AD24-'2017'!AD24</f>
        <v>-7.9480000000000661E-3</v>
      </c>
      <c r="AE29">
        <f>'2018'!AE24-'2017'!AE24</f>
        <v>1.9545337656059703E-2</v>
      </c>
      <c r="AF29">
        <f>'2018'!AF24-'2017'!AF24</f>
        <v>0</v>
      </c>
      <c r="AG29">
        <f>'2018'!AG24-'2017'!AG24</f>
        <v>0</v>
      </c>
      <c r="AH29">
        <f>'2018'!AH24-'2017'!AH24</f>
        <v>0</v>
      </c>
      <c r="AI29">
        <f>'2018'!AI24-'2017'!AI24</f>
        <v>0</v>
      </c>
      <c r="AJ29">
        <f>'2018'!AJ24-'2017'!AJ24</f>
        <v>0</v>
      </c>
      <c r="AK29">
        <f>'2018'!AK24-'2017'!AK24</f>
        <v>0</v>
      </c>
      <c r="AL29">
        <f>'2018'!AL24-'2017'!AL24</f>
        <v>0</v>
      </c>
      <c r="AM29">
        <f>'2018'!AM24-'2017'!AM24</f>
        <v>0</v>
      </c>
      <c r="AN29">
        <f>'2018'!AN24-'2017'!AN24</f>
        <v>0</v>
      </c>
      <c r="AO29">
        <f>'2018'!AO24-'2017'!AO24</f>
        <v>1</v>
      </c>
      <c r="AP29">
        <f>'2018'!AP24-'2017'!AP24</f>
        <v>0</v>
      </c>
    </row>
    <row r="30" spans="1:42" x14ac:dyDescent="0.25">
      <c r="A30" t="s">
        <v>53</v>
      </c>
      <c r="B30">
        <f>'2018'!B14-'2017'!B14</f>
        <v>0</v>
      </c>
      <c r="C30">
        <f>'2018'!C14-'2017'!C14</f>
        <v>0</v>
      </c>
      <c r="D30">
        <f>'2018'!D14-'2017'!D14</f>
        <v>0</v>
      </c>
      <c r="E30">
        <f>'2018'!E14-'2017'!E14</f>
        <v>-2.0038300000002618E-4</v>
      </c>
      <c r="F30">
        <f>'2018'!F14-'2017'!F14</f>
        <v>4.1551000000028537E-5</v>
      </c>
      <c r="G30">
        <f>'2018'!G14-'2017'!G14</f>
        <v>1.347459999999634E-4</v>
      </c>
      <c r="H30">
        <f>'2018'!H14-'2017'!H14</f>
        <v>0</v>
      </c>
      <c r="I30">
        <f>'2018'!I14-'2017'!I14</f>
        <v>0</v>
      </c>
      <c r="J30">
        <f>'2018'!J14-'2017'!J14</f>
        <v>0</v>
      </c>
      <c r="K30">
        <f>'2018'!K14-'2017'!K14</f>
        <v>0</v>
      </c>
      <c r="L30">
        <f>'2018'!L14-'2017'!L14</f>
        <v>0</v>
      </c>
      <c r="M30">
        <f>'2018'!M14-'2017'!M14</f>
        <v>0</v>
      </c>
      <c r="N30">
        <f>'2018'!N14-'2017'!N14</f>
        <v>0</v>
      </c>
      <c r="O30">
        <f>'2018'!O14-'2017'!O14</f>
        <v>14436.30990919203</v>
      </c>
      <c r="P30">
        <f>'2018'!P14-'2017'!P14</f>
        <v>0</v>
      </c>
      <c r="Q30">
        <f>'2018'!Q14-'2017'!Q14</f>
        <v>0</v>
      </c>
      <c r="R30">
        <f>'2018'!R14-'2017'!R14</f>
        <v>0</v>
      </c>
      <c r="S30">
        <f>'2018'!S14-'2017'!S14</f>
        <v>1.567225744188977E-2</v>
      </c>
      <c r="T30">
        <f>'2018'!T14-'2017'!T14</f>
        <v>0</v>
      </c>
      <c r="U30">
        <f>'2018'!U14-'2017'!U14</f>
        <v>0</v>
      </c>
      <c r="V30">
        <f>'2018'!V14-'2017'!V14</f>
        <v>0</v>
      </c>
      <c r="W30">
        <f>'2018'!W14-'2017'!W14</f>
        <v>0</v>
      </c>
      <c r="X30">
        <f>'2018'!X14-'2017'!X14</f>
        <v>0</v>
      </c>
      <c r="Y30">
        <f>'2018'!Y14-'2017'!Y14</f>
        <v>0</v>
      </c>
      <c r="Z30">
        <f>'2018'!Z14-'2017'!Z14</f>
        <v>0</v>
      </c>
      <c r="AA30">
        <f>'2018'!AA14-'2017'!AA14</f>
        <v>0</v>
      </c>
      <c r="AB30">
        <f>'2018'!AB14-'2017'!AB14</f>
        <v>0</v>
      </c>
      <c r="AC30">
        <f>'2018'!AC14-'2017'!AC14</f>
        <v>0</v>
      </c>
      <c r="AD30">
        <f>'2018'!AD14-'2017'!AD14</f>
        <v>0</v>
      </c>
      <c r="AE30">
        <f>'2018'!AE14-'2017'!AE14</f>
        <v>0</v>
      </c>
      <c r="AF30">
        <f>'2018'!AF14-'2017'!AF14</f>
        <v>0</v>
      </c>
      <c r="AG30">
        <f>'2018'!AG14-'2017'!AG14</f>
        <v>0</v>
      </c>
      <c r="AH30">
        <f>'2018'!AH14-'2017'!AH14</f>
        <v>0</v>
      </c>
      <c r="AI30">
        <f>'2018'!AI14-'2017'!AI14</f>
        <v>0</v>
      </c>
      <c r="AJ30">
        <f>'2018'!AJ14-'2017'!AJ14</f>
        <v>0</v>
      </c>
      <c r="AK30">
        <f>'2018'!AK14-'2017'!AK14</f>
        <v>0</v>
      </c>
      <c r="AL30">
        <f>'2018'!AL14-'2017'!AL14</f>
        <v>0</v>
      </c>
      <c r="AM30">
        <f>'2018'!AM14-'2017'!AM14</f>
        <v>0</v>
      </c>
      <c r="AN30">
        <f>'2018'!AN14-'2017'!AN14</f>
        <v>3.3333329999999939E-3</v>
      </c>
      <c r="AO30">
        <f>'2018'!AO14-'2017'!AO14</f>
        <v>0</v>
      </c>
      <c r="AP30">
        <f>'2018'!AP14-'2017'!AP14</f>
        <v>0</v>
      </c>
    </row>
    <row r="31" spans="1:42" x14ac:dyDescent="0.25">
      <c r="A31" t="s">
        <v>43</v>
      </c>
      <c r="B31">
        <f>'2018'!B4-'2017'!B4</f>
        <v>-4.4100000000000028E-2</v>
      </c>
      <c r="C31">
        <f>'2018'!C4-'2017'!C4</f>
        <v>0</v>
      </c>
      <c r="D31">
        <f>'2018'!D4-'2017'!D4</f>
        <v>0</v>
      </c>
      <c r="E31">
        <f>'2018'!E4-'2017'!E4</f>
        <v>-2.1612199999998527E-4</v>
      </c>
      <c r="F31">
        <f>'2018'!F4-'2017'!F4</f>
        <v>-4.0487899999996912E-4</v>
      </c>
      <c r="G31">
        <f>'2018'!G4-'2017'!G4</f>
        <v>4.6732100000002053E-4</v>
      </c>
      <c r="H31">
        <f>'2018'!H4-'2017'!H4</f>
        <v>0</v>
      </c>
      <c r="I31">
        <f>'2018'!I4-'2017'!I4</f>
        <v>0</v>
      </c>
      <c r="J31">
        <f>'2018'!J4-'2017'!J4</f>
        <v>0</v>
      </c>
      <c r="K31">
        <f>'2018'!K4-'2017'!K4</f>
        <v>0</v>
      </c>
      <c r="L31">
        <f>'2018'!L4-'2017'!L4</f>
        <v>0</v>
      </c>
      <c r="M31">
        <f>'2018'!M4-'2017'!M4</f>
        <v>0</v>
      </c>
      <c r="N31">
        <f>'2018'!N4-'2017'!N4</f>
        <v>0</v>
      </c>
      <c r="O31">
        <f>'2018'!O4-'2017'!O4</f>
        <v>762.19512195121933</v>
      </c>
      <c r="P31">
        <f>'2018'!P4-'2017'!P4</f>
        <v>0</v>
      </c>
      <c r="Q31">
        <f>'2018'!Q4-'2017'!Q4</f>
        <v>-25</v>
      </c>
      <c r="R31">
        <f>'2018'!R4-'2017'!R4</f>
        <v>0</v>
      </c>
      <c r="S31">
        <f>'2018'!S4-'2017'!S4</f>
        <v>2.2946115873620054E-2</v>
      </c>
      <c r="T31">
        <f>'2018'!T4-'2017'!T4</f>
        <v>0</v>
      </c>
      <c r="U31">
        <f>'2018'!U4-'2017'!U4</f>
        <v>0</v>
      </c>
      <c r="V31">
        <f>'2018'!V4-'2017'!V4</f>
        <v>0</v>
      </c>
      <c r="W31">
        <f>'2018'!W4-'2017'!W4</f>
        <v>0</v>
      </c>
      <c r="X31">
        <f>'2018'!X4-'2017'!X4</f>
        <v>0</v>
      </c>
      <c r="Y31">
        <f>'2018'!Y4-'2017'!Y4</f>
        <v>0</v>
      </c>
      <c r="Z31">
        <f>'2018'!Z4-'2017'!Z4</f>
        <v>0</v>
      </c>
      <c r="AA31">
        <f>'2018'!AA4-'2017'!AA4</f>
        <v>0</v>
      </c>
      <c r="AB31">
        <f>'2018'!AB4-'2017'!AB4</f>
        <v>0</v>
      </c>
      <c r="AC31">
        <f>'2018'!AC4-'2017'!AC4</f>
        <v>-3.1808400000000736E-3</v>
      </c>
      <c r="AD31">
        <f>'2018'!AD4-'2017'!AD4</f>
        <v>2.5760000000001337E-3</v>
      </c>
      <c r="AE31">
        <f>'2018'!AE4-'2017'!AE4</f>
        <v>-6.9017512505986645E-5</v>
      </c>
      <c r="AF31">
        <f>'2018'!AF4-'2017'!AF4</f>
        <v>0</v>
      </c>
      <c r="AG31">
        <f>'2018'!AG4-'2017'!AG4</f>
        <v>0</v>
      </c>
      <c r="AH31">
        <f>'2018'!AH4-'2017'!AH4</f>
        <v>5.0000000000000044E-2</v>
      </c>
      <c r="AI31">
        <f>'2018'!AI4-'2017'!AI4</f>
        <v>1.2121212000000048E-2</v>
      </c>
      <c r="AJ31">
        <f>'2018'!AJ4-'2017'!AJ4</f>
        <v>0</v>
      </c>
      <c r="AK31">
        <f>'2018'!AK4-'2017'!AK4</f>
        <v>0</v>
      </c>
      <c r="AL31">
        <f>'2018'!AL4-'2017'!AL4</f>
        <v>0</v>
      </c>
      <c r="AM31">
        <f>'2018'!AM4-'2017'!AM4</f>
        <v>2</v>
      </c>
      <c r="AN31">
        <f>'2018'!AN4-'2017'!AN4</f>
        <v>0</v>
      </c>
      <c r="AO31">
        <f>'2018'!AO4-'2017'!AO4</f>
        <v>0</v>
      </c>
      <c r="AP31">
        <f>'2018'!AP4-'2017'!AP4</f>
        <v>0</v>
      </c>
    </row>
    <row r="32" spans="1:42" x14ac:dyDescent="0.25">
      <c r="A32" t="s">
        <v>57</v>
      </c>
      <c r="B32">
        <f>'2018'!B18-'2017'!B18</f>
        <v>0</v>
      </c>
      <c r="C32">
        <f>'2018'!C18-'2017'!C18</f>
        <v>0</v>
      </c>
      <c r="D32">
        <f>'2018'!D18-'2017'!D18</f>
        <v>0</v>
      </c>
      <c r="E32">
        <f>'2018'!E18-'2017'!E18</f>
        <v>-2.5258500000002737E-4</v>
      </c>
      <c r="F32">
        <f>'2018'!F18-'2017'!F18</f>
        <v>3.4245800000004545E-4</v>
      </c>
      <c r="G32">
        <f>'2018'!G18-'2017'!G18</f>
        <v>-1.1627899999999691E-4</v>
      </c>
      <c r="H32">
        <f>'2018'!H18-'2017'!H18</f>
        <v>-0.5</v>
      </c>
      <c r="I32">
        <f>'2018'!I18-'2017'!I18</f>
        <v>0</v>
      </c>
      <c r="J32">
        <f>'2018'!J18-'2017'!J18</f>
        <v>0</v>
      </c>
      <c r="K32">
        <f>'2018'!K18-'2017'!K18</f>
        <v>0</v>
      </c>
      <c r="L32">
        <f>'2018'!L18-'2017'!L18</f>
        <v>0</v>
      </c>
      <c r="M32">
        <f>'2018'!M18-'2017'!M18</f>
        <v>0</v>
      </c>
      <c r="N32">
        <f>'2018'!N18-'2017'!N18</f>
        <v>0</v>
      </c>
      <c r="O32">
        <f>'2018'!O18-'2017'!O18</f>
        <v>1666.6666666666715</v>
      </c>
      <c r="P32">
        <f>'2018'!P18-'2017'!P18</f>
        <v>0</v>
      </c>
      <c r="Q32">
        <f>'2018'!Q18-'2017'!Q18</f>
        <v>-2</v>
      </c>
      <c r="R32">
        <f>'2018'!R18-'2017'!R18</f>
        <v>0</v>
      </c>
      <c r="S32">
        <f>'2018'!S18-'2017'!S18</f>
        <v>-0.12095092564444132</v>
      </c>
      <c r="T32">
        <f>'2018'!T18-'2017'!T18</f>
        <v>0</v>
      </c>
      <c r="U32">
        <f>'2018'!U18-'2017'!U18</f>
        <v>0</v>
      </c>
      <c r="V32">
        <f>'2018'!V18-'2017'!V18</f>
        <v>0</v>
      </c>
      <c r="W32">
        <f>'2018'!W18-'2017'!W18</f>
        <v>0</v>
      </c>
      <c r="X32">
        <f>'2018'!X18-'2017'!X18</f>
        <v>0</v>
      </c>
      <c r="Y32">
        <f>'2018'!Y18-'2017'!Y18</f>
        <v>0</v>
      </c>
      <c r="Z32">
        <f>'2018'!Z18-'2017'!Z18</f>
        <v>0</v>
      </c>
      <c r="AA32">
        <f>'2018'!AA18-'2017'!AA18</f>
        <v>0</v>
      </c>
      <c r="AB32">
        <f>'2018'!AB18-'2017'!AB18</f>
        <v>0</v>
      </c>
      <c r="AC32">
        <f>'2018'!AC18-'2017'!AC18</f>
        <v>3.9524730000000008E-2</v>
      </c>
      <c r="AD32">
        <f>'2018'!AD18-'2017'!AD18</f>
        <v>-7.0649440000000006</v>
      </c>
      <c r="AE32">
        <f>'2018'!AE18-'2017'!AE18</f>
        <v>-9.9343660861395122E-5</v>
      </c>
      <c r="AF32">
        <f>'2018'!AF18-'2017'!AF18</f>
        <v>0</v>
      </c>
      <c r="AG32">
        <f>'2018'!AG18-'2017'!AG18</f>
        <v>0</v>
      </c>
      <c r="AH32">
        <f>'2018'!AH18-'2017'!AH18</f>
        <v>0</v>
      </c>
      <c r="AI32">
        <f>'2018'!AI18-'2017'!AI18</f>
        <v>0</v>
      </c>
      <c r="AJ32">
        <f>'2018'!AJ18-'2017'!AJ18</f>
        <v>0</v>
      </c>
      <c r="AK32">
        <f>'2018'!AK18-'2017'!AK18</f>
        <v>0</v>
      </c>
      <c r="AL32">
        <f>'2018'!AL18-'2017'!AL18</f>
        <v>0</v>
      </c>
      <c r="AM32">
        <f>'2018'!AM18-'2017'!AM18</f>
        <v>4</v>
      </c>
      <c r="AN32">
        <f>'2018'!AN18-'2017'!AN18</f>
        <v>-3.3333330000000494E-3</v>
      </c>
      <c r="AO32">
        <f>'2018'!AO18-'2017'!AO18</f>
        <v>0</v>
      </c>
      <c r="AP32">
        <f>'2018'!AP18-'2017'!AP18</f>
        <v>0</v>
      </c>
    </row>
    <row r="33" spans="1:42" x14ac:dyDescent="0.25">
      <c r="A33" t="s">
        <v>73</v>
      </c>
      <c r="B33">
        <f>'2018'!B34-'2017'!B34</f>
        <v>1.999999999999999E-2</v>
      </c>
      <c r="C33">
        <f>'2018'!C34-'2017'!C34</f>
        <v>0</v>
      </c>
      <c r="D33">
        <f>'2018'!D34-'2017'!D34</f>
        <v>0</v>
      </c>
      <c r="E33">
        <f>'2018'!E34-'2017'!E34</f>
        <v>-3.2317400000003715E-4</v>
      </c>
      <c r="F33">
        <f>'2018'!F34-'2017'!F34</f>
        <v>-3.1867200000001983E-4</v>
      </c>
      <c r="G33">
        <f>'2018'!G34-'2017'!G34</f>
        <v>-3.2778199999994317E-4</v>
      </c>
      <c r="H33">
        <f>'2018'!H34-'2017'!H34</f>
        <v>0</v>
      </c>
      <c r="I33">
        <f>'2018'!I34-'2017'!I34</f>
        <v>0</v>
      </c>
      <c r="J33">
        <f>'2018'!J34-'2017'!J34</f>
        <v>0</v>
      </c>
      <c r="K33">
        <f>'2018'!K34-'2017'!K34</f>
        <v>-1</v>
      </c>
      <c r="L33">
        <f>'2018'!L34-'2017'!L34</f>
        <v>0</v>
      </c>
      <c r="M33">
        <f>'2018'!M34-'2017'!M34</f>
        <v>0</v>
      </c>
      <c r="N33">
        <f>'2018'!N34-'2017'!N34</f>
        <v>0</v>
      </c>
      <c r="O33">
        <f>'2018'!O34-'2017'!O34</f>
        <v>0</v>
      </c>
      <c r="P33">
        <f>'2018'!P34-'2017'!P34</f>
        <v>0</v>
      </c>
      <c r="Q33">
        <f>'2018'!Q34-'2017'!Q34</f>
        <v>0</v>
      </c>
      <c r="R33">
        <f>'2018'!R34-'2017'!R34</f>
        <v>0</v>
      </c>
      <c r="S33">
        <f>'2018'!S34-'2017'!S34</f>
        <v>2.0876837012365979E-2</v>
      </c>
      <c r="T33">
        <f>'2018'!T34-'2017'!T34</f>
        <v>0</v>
      </c>
      <c r="U33">
        <f>'2018'!U34-'2017'!U34</f>
        <v>0</v>
      </c>
      <c r="V33">
        <f>'2018'!V34-'2017'!V34</f>
        <v>0</v>
      </c>
      <c r="W33">
        <f>'2018'!W34-'2017'!W34</f>
        <v>0</v>
      </c>
      <c r="X33">
        <f>'2018'!X34-'2017'!X34</f>
        <v>0</v>
      </c>
      <c r="Y33">
        <f>'2018'!Y34-'2017'!Y34</f>
        <v>0</v>
      </c>
      <c r="Z33">
        <f>'2018'!Z34-'2017'!Z34</f>
        <v>0</v>
      </c>
      <c r="AA33">
        <f>'2018'!AA34-'2017'!AA34</f>
        <v>0</v>
      </c>
      <c r="AB33">
        <f>'2018'!AB34-'2017'!AB34</f>
        <v>0</v>
      </c>
      <c r="AC33">
        <f>'2018'!AC34-'2017'!AC34</f>
        <v>9.7000000000000031E-2</v>
      </c>
      <c r="AD33">
        <f>'2018'!AD34-'2017'!AD34</f>
        <v>-0.24982000000000015</v>
      </c>
      <c r="AE33">
        <f>'2018'!AE34-'2017'!AE34</f>
        <v>-1.02156809435614E-2</v>
      </c>
      <c r="AF33">
        <f>'2018'!AF34-'2017'!AF34</f>
        <v>0</v>
      </c>
      <c r="AG33">
        <f>'2018'!AG34-'2017'!AG34</f>
        <v>0</v>
      </c>
      <c r="AH33">
        <f>'2018'!AH34-'2017'!AH34</f>
        <v>0</v>
      </c>
      <c r="AI33">
        <f>'2018'!AI34-'2017'!AI34</f>
        <v>0</v>
      </c>
      <c r="AJ33">
        <f>'2018'!AJ34-'2017'!AJ34</f>
        <v>0</v>
      </c>
      <c r="AK33">
        <f>'2018'!AK34-'2017'!AK34</f>
        <v>0</v>
      </c>
      <c r="AL33">
        <f>'2018'!AL34-'2017'!AL34</f>
        <v>0</v>
      </c>
      <c r="AM33">
        <f>'2018'!AM34-'2017'!AM34</f>
        <v>1</v>
      </c>
      <c r="AN33">
        <f>'2018'!AN34-'2017'!AN34</f>
        <v>-3.3333330000000494E-3</v>
      </c>
      <c r="AO33">
        <f>'2018'!AO34-'2017'!AO34</f>
        <v>0</v>
      </c>
      <c r="AP33">
        <f>'2018'!AP34-'2017'!AP34</f>
        <v>0</v>
      </c>
    </row>
    <row r="34" spans="1:42" x14ac:dyDescent="0.25">
      <c r="A34" t="s">
        <v>67</v>
      </c>
      <c r="B34">
        <f>'2018'!B28-'2017'!B28</f>
        <v>2.0000000000000018E-2</v>
      </c>
      <c r="C34">
        <f>'2018'!C28-'2017'!C28</f>
        <v>0</v>
      </c>
      <c r="D34">
        <f>'2018'!D28-'2017'!D28</f>
        <v>0</v>
      </c>
      <c r="E34">
        <f>'2018'!E28-'2017'!E28</f>
        <v>-4.1124699999994796E-4</v>
      </c>
      <c r="F34">
        <f>'2018'!F28-'2017'!F28</f>
        <v>4.6089000000026914E-5</v>
      </c>
      <c r="G34">
        <f>'2018'!G28-'2017'!G28</f>
        <v>1.1129700000001019E-4</v>
      </c>
      <c r="H34">
        <f>'2018'!H28-'2017'!H28</f>
        <v>0</v>
      </c>
      <c r="I34">
        <f>'2018'!I28-'2017'!I28</f>
        <v>0</v>
      </c>
      <c r="J34">
        <f>'2018'!J28-'2017'!J28</f>
        <v>0</v>
      </c>
      <c r="K34">
        <f>'2018'!K28-'2017'!K28</f>
        <v>0</v>
      </c>
      <c r="L34">
        <f>'2018'!L28-'2017'!L28</f>
        <v>0</v>
      </c>
      <c r="M34">
        <f>'2018'!M28-'2017'!M28</f>
        <v>0</v>
      </c>
      <c r="N34">
        <f>'2018'!N28-'2017'!N28</f>
        <v>0</v>
      </c>
      <c r="O34">
        <f>'2018'!O28-'2017'!O28</f>
        <v>0</v>
      </c>
      <c r="P34">
        <f>'2018'!P28-'2017'!P28</f>
        <v>0</v>
      </c>
      <c r="Q34">
        <f>'2018'!Q28-'2017'!Q28</f>
        <v>0</v>
      </c>
      <c r="R34">
        <f>'2018'!R28-'2017'!R28</f>
        <v>0</v>
      </c>
      <c r="S34">
        <f>'2018'!S28-'2017'!S28</f>
        <v>-2.232549413947793E-3</v>
      </c>
      <c r="T34">
        <f>'2018'!T28-'2017'!T28</f>
        <v>0</v>
      </c>
      <c r="U34">
        <f>'2018'!U28-'2017'!U28</f>
        <v>0</v>
      </c>
      <c r="V34">
        <f>'2018'!V28-'2017'!V28</f>
        <v>0</v>
      </c>
      <c r="W34">
        <f>'2018'!W28-'2017'!W28</f>
        <v>0</v>
      </c>
      <c r="X34">
        <f>'2018'!X28-'2017'!X28</f>
        <v>0</v>
      </c>
      <c r="Y34">
        <f>'2018'!Y28-'2017'!Y28</f>
        <v>0</v>
      </c>
      <c r="Z34">
        <f>'2018'!Z28-'2017'!Z28</f>
        <v>0</v>
      </c>
      <c r="AA34">
        <f>'2018'!AA28-'2017'!AA28</f>
        <v>0</v>
      </c>
      <c r="AB34">
        <f>'2018'!AB28-'2017'!AB28</f>
        <v>0</v>
      </c>
      <c r="AC34">
        <f>'2018'!AC28-'2017'!AC28</f>
        <v>-2.5810000000000555E-3</v>
      </c>
      <c r="AD34">
        <f>'2018'!AD28-'2017'!AD28</f>
        <v>-0.18871700000000047</v>
      </c>
      <c r="AE34">
        <f>'2018'!AE28-'2017'!AE28</f>
        <v>-1.2649454517174696E-2</v>
      </c>
      <c r="AF34">
        <f>'2018'!AF28-'2017'!AF28</f>
        <v>0</v>
      </c>
      <c r="AG34">
        <f>'2018'!AG28-'2017'!AG28</f>
        <v>0</v>
      </c>
      <c r="AH34">
        <f>'2018'!AH28-'2017'!AH28</f>
        <v>0</v>
      </c>
      <c r="AI34">
        <f>'2018'!AI28-'2017'!AI28</f>
        <v>0</v>
      </c>
      <c r="AJ34">
        <f>'2018'!AJ28-'2017'!AJ28</f>
        <v>0</v>
      </c>
      <c r="AK34">
        <f>'2018'!AK28-'2017'!AK28</f>
        <v>0</v>
      </c>
      <c r="AL34">
        <f>'2018'!AL28-'2017'!AL28</f>
        <v>0</v>
      </c>
      <c r="AM34">
        <f>'2018'!AM28-'2017'!AM28</f>
        <v>1</v>
      </c>
      <c r="AN34">
        <f>'2018'!AN28-'2017'!AN28</f>
        <v>3.3333330000000494E-3</v>
      </c>
      <c r="AO34">
        <f>'2018'!AO28-'2017'!AO28</f>
        <v>0</v>
      </c>
      <c r="AP34">
        <f>'2018'!AP28-'2017'!AP28</f>
        <v>0</v>
      </c>
    </row>
    <row r="35" spans="1:42" x14ac:dyDescent="0.25">
      <c r="A35" t="s">
        <v>42</v>
      </c>
      <c r="B35">
        <f>'2018'!B3-'2017'!B3</f>
        <v>0</v>
      </c>
      <c r="C35">
        <f>'2018'!C3-'2017'!C3</f>
        <v>0</v>
      </c>
      <c r="D35">
        <f>'2018'!D3-'2017'!D3</f>
        <v>0</v>
      </c>
      <c r="E35">
        <f>'2018'!E3-'2017'!E3</f>
        <v>-4.6319500000002733E-4</v>
      </c>
      <c r="F35">
        <f>'2018'!F3-'2017'!F3</f>
        <v>-4.0601299999998286E-4</v>
      </c>
      <c r="G35">
        <f>'2018'!G3-'2017'!G3</f>
        <v>1.1129700000001019E-4</v>
      </c>
      <c r="H35">
        <f>'2018'!H3-'2017'!H3</f>
        <v>0</v>
      </c>
      <c r="I35">
        <f>'2018'!I3-'2017'!I3</f>
        <v>0</v>
      </c>
      <c r="J35">
        <f>'2018'!J3-'2017'!J3</f>
        <v>0</v>
      </c>
      <c r="K35">
        <f>'2018'!K3-'2017'!K3</f>
        <v>0</v>
      </c>
      <c r="L35">
        <f>'2018'!L3-'2017'!L3</f>
        <v>0</v>
      </c>
      <c r="M35">
        <f>'2018'!M3-'2017'!M3</f>
        <v>0</v>
      </c>
      <c r="N35">
        <f>'2018'!N3-'2017'!N3</f>
        <v>0</v>
      </c>
      <c r="O35">
        <f>'2018'!O3-'2017'!O3</f>
        <v>914.63414634146466</v>
      </c>
      <c r="P35">
        <f>'2018'!P3-'2017'!P3</f>
        <v>0</v>
      </c>
      <c r="Q35">
        <f>'2018'!Q3-'2017'!Q3</f>
        <v>0</v>
      </c>
      <c r="R35">
        <f>'2018'!R3-'2017'!R3</f>
        <v>0</v>
      </c>
      <c r="S35">
        <f>'2018'!S3-'2017'!S3</f>
        <v>1.6957780285513646E-3</v>
      </c>
      <c r="T35">
        <f>'2018'!T3-'2017'!T3</f>
        <v>0</v>
      </c>
      <c r="U35">
        <f>'2018'!U3-'2017'!U3</f>
        <v>0</v>
      </c>
      <c r="V35">
        <f>'2018'!V3-'2017'!V3</f>
        <v>0</v>
      </c>
      <c r="W35">
        <f>'2018'!W3-'2017'!W3</f>
        <v>0</v>
      </c>
      <c r="X35">
        <f>'2018'!X3-'2017'!X3</f>
        <v>0</v>
      </c>
      <c r="Y35">
        <f>'2018'!Y3-'2017'!Y3</f>
        <v>0</v>
      </c>
      <c r="Z35">
        <f>'2018'!Z3-'2017'!Z3</f>
        <v>0</v>
      </c>
      <c r="AA35">
        <f>'2018'!AA3-'2017'!AA3</f>
        <v>0</v>
      </c>
      <c r="AB35">
        <f>'2018'!AB3-'2017'!AB3</f>
        <v>0</v>
      </c>
      <c r="AC35">
        <f>'2018'!AC3-'2017'!AC3</f>
        <v>0</v>
      </c>
      <c r="AD35">
        <f>'2018'!AD3-'2017'!AD3</f>
        <v>-0.15155100000000044</v>
      </c>
      <c r="AE35">
        <f>'2018'!AE3-'2017'!AE3</f>
        <v>-4.7329003762432986E-3</v>
      </c>
      <c r="AF35">
        <f>'2018'!AF3-'2017'!AF3</f>
        <v>0</v>
      </c>
      <c r="AG35">
        <f>'2018'!AG3-'2017'!AG3</f>
        <v>0</v>
      </c>
      <c r="AH35">
        <f>'2018'!AH3-'2017'!AH3</f>
        <v>0</v>
      </c>
      <c r="AI35">
        <f>'2018'!AI3-'2017'!AI3</f>
        <v>0</v>
      </c>
      <c r="AJ35">
        <f>'2018'!AJ3-'2017'!AJ3</f>
        <v>0</v>
      </c>
      <c r="AK35">
        <f>'2018'!AK3-'2017'!AK3</f>
        <v>0</v>
      </c>
      <c r="AL35">
        <f>'2018'!AL3-'2017'!AL3</f>
        <v>0</v>
      </c>
      <c r="AM35">
        <f>'2018'!AM3-'2017'!AM3</f>
        <v>0</v>
      </c>
      <c r="AN35">
        <f>'2018'!AN3-'2017'!AN3</f>
        <v>0.5</v>
      </c>
      <c r="AO35">
        <f>'2018'!AO3-'2017'!AO3</f>
        <v>0</v>
      </c>
      <c r="AP35">
        <f>'2018'!AP3-'2017'!AP3</f>
        <v>0</v>
      </c>
    </row>
    <row r="36" spans="1:42" x14ac:dyDescent="0.25">
      <c r="A36" t="s">
        <v>41</v>
      </c>
      <c r="B36">
        <f>'2018'!B2-'2017'!B2</f>
        <v>0</v>
      </c>
      <c r="C36">
        <f>'2018'!C2-'2017'!C2</f>
        <v>0</v>
      </c>
      <c r="D36">
        <f>'2018'!D2-'2017'!D2</f>
        <v>0</v>
      </c>
      <c r="E36">
        <f>'2018'!E2-'2017'!E2</f>
        <v>-4.8497100000000071E-4</v>
      </c>
      <c r="F36">
        <f>'2018'!F2-'2017'!F2</f>
        <v>-3.1867200000001983E-4</v>
      </c>
      <c r="G36">
        <f>'2018'!G2-'2017'!G2</f>
        <v>4.6089000000026914E-5</v>
      </c>
      <c r="H36">
        <f>'2018'!H2-'2017'!H2</f>
        <v>0</v>
      </c>
      <c r="I36">
        <f>'2018'!I2-'2017'!I2</f>
        <v>0</v>
      </c>
      <c r="J36">
        <f>'2018'!J2-'2017'!J2</f>
        <v>0</v>
      </c>
      <c r="K36">
        <f>'2018'!K2-'2017'!K2</f>
        <v>0</v>
      </c>
      <c r="L36">
        <f>'2018'!L2-'2017'!L2</f>
        <v>0</v>
      </c>
      <c r="M36">
        <f>'2018'!M2-'2017'!M2</f>
        <v>0</v>
      </c>
      <c r="N36">
        <f>'2018'!N2-'2017'!N2</f>
        <v>0</v>
      </c>
      <c r="O36">
        <f>'2018'!O2-'2017'!O2</f>
        <v>0</v>
      </c>
      <c r="P36">
        <f>'2018'!P2-'2017'!P2</f>
        <v>0</v>
      </c>
      <c r="Q36">
        <f>'2018'!Q2-'2017'!Q2</f>
        <v>0</v>
      </c>
      <c r="R36">
        <f>'2018'!R2-'2017'!R2</f>
        <v>0</v>
      </c>
      <c r="S36">
        <f>'2018'!S2-'2017'!S2</f>
        <v>5.2545512219994484E-2</v>
      </c>
      <c r="T36">
        <f>'2018'!T2-'2017'!T2</f>
        <v>0</v>
      </c>
      <c r="U36">
        <f>'2018'!U2-'2017'!U2</f>
        <v>0</v>
      </c>
      <c r="V36">
        <f>'2018'!V2-'2017'!V2</f>
        <v>0</v>
      </c>
      <c r="W36">
        <f>'2018'!W2-'2017'!W2</f>
        <v>0</v>
      </c>
      <c r="X36">
        <f>'2018'!X2-'2017'!X2</f>
        <v>0</v>
      </c>
      <c r="Y36">
        <f>'2018'!Y2-'2017'!Y2</f>
        <v>0</v>
      </c>
      <c r="Z36">
        <f>'2018'!Z2-'2017'!Z2</f>
        <v>0</v>
      </c>
      <c r="AA36">
        <f>'2018'!AA2-'2017'!AA2</f>
        <v>0</v>
      </c>
      <c r="AB36">
        <f>'2018'!AB2-'2017'!AB2</f>
        <v>0</v>
      </c>
      <c r="AC36">
        <f>'2018'!AC2-'2017'!AC2</f>
        <v>0</v>
      </c>
      <c r="AD36">
        <f>'2018'!AD2-'2017'!AD2</f>
        <v>-7.3827000000000087E-2</v>
      </c>
      <c r="AE36">
        <f>'2018'!AE2-'2017'!AE2</f>
        <v>-4.1181576349446081E-2</v>
      </c>
      <c r="AF36">
        <f>'2018'!AF2-'2017'!AF2</f>
        <v>0</v>
      </c>
      <c r="AG36">
        <f>'2018'!AG2-'2017'!AG2</f>
        <v>0</v>
      </c>
      <c r="AH36">
        <f>'2018'!AH2-'2017'!AH2</f>
        <v>0</v>
      </c>
      <c r="AI36">
        <f>'2018'!AI2-'2017'!AI2</f>
        <v>0</v>
      </c>
      <c r="AJ36">
        <f>'2018'!AJ2-'2017'!AJ2</f>
        <v>0</v>
      </c>
      <c r="AK36">
        <f>'2018'!AK2-'2017'!AK2</f>
        <v>0</v>
      </c>
      <c r="AL36">
        <f>'2018'!AL2-'2017'!AL2</f>
        <v>0</v>
      </c>
      <c r="AM36">
        <f>'2018'!AM2-'2017'!AM2</f>
        <v>0</v>
      </c>
      <c r="AN36">
        <f>'2018'!AN2-'2017'!AN2</f>
        <v>-3.3000000000000806E-3</v>
      </c>
      <c r="AO36">
        <f>'2018'!AO2-'2017'!AO2</f>
        <v>0</v>
      </c>
      <c r="AP36">
        <f>'2018'!AP2-'2017'!AP2</f>
        <v>0</v>
      </c>
    </row>
  </sheetData>
  <autoFilter ref="A1:AP36" xr:uid="{00000000-0009-0000-0000-000000000000}">
    <sortState xmlns:xlrd2="http://schemas.microsoft.com/office/spreadsheetml/2017/richdata2" ref="A2:AP36">
      <sortCondition descending="1" ref="E1:E36"/>
    </sortState>
  </autoFilter>
  <conditionalFormatting sqref="B2:AP3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36"/>
  <sheetViews>
    <sheetView workbookViewId="0">
      <selection activeCell="Y2" sqref="Y2:Y35"/>
    </sheetView>
  </sheetViews>
  <sheetFormatPr defaultRowHeight="15" x14ac:dyDescent="0.25"/>
  <sheetData>
    <row r="1" spans="1:25" x14ac:dyDescent="0.25">
      <c r="A1" t="s">
        <v>98</v>
      </c>
      <c r="B1" t="s">
        <v>110</v>
      </c>
      <c r="C1" t="s">
        <v>99</v>
      </c>
      <c r="D1" t="s">
        <v>100</v>
      </c>
      <c r="E1" t="s">
        <v>101</v>
      </c>
      <c r="F1" t="s">
        <v>102</v>
      </c>
      <c r="H1" t="s">
        <v>110</v>
      </c>
      <c r="I1" t="s">
        <v>99</v>
      </c>
      <c r="J1" t="s">
        <v>100</v>
      </c>
      <c r="K1" t="s">
        <v>101</v>
      </c>
      <c r="L1" t="s">
        <v>102</v>
      </c>
      <c r="N1" t="s">
        <v>98</v>
      </c>
      <c r="O1" t="s">
        <v>110</v>
      </c>
      <c r="P1" t="s">
        <v>99</v>
      </c>
      <c r="Q1" t="s">
        <v>100</v>
      </c>
      <c r="R1" t="s">
        <v>101</v>
      </c>
      <c r="S1" t="s">
        <v>102</v>
      </c>
      <c r="U1" t="s">
        <v>110</v>
      </c>
      <c r="V1" t="s">
        <v>99</v>
      </c>
      <c r="W1" t="s">
        <v>100</v>
      </c>
      <c r="X1" t="s">
        <v>101</v>
      </c>
      <c r="Y1" t="s">
        <v>102</v>
      </c>
    </row>
    <row r="2" spans="1:25" x14ac:dyDescent="0.25">
      <c r="A2" t="s">
        <v>41</v>
      </c>
      <c r="B2">
        <v>46.5</v>
      </c>
      <c r="C2">
        <v>46.5</v>
      </c>
      <c r="D2">
        <v>49</v>
      </c>
      <c r="E2">
        <v>49</v>
      </c>
      <c r="F2">
        <v>49</v>
      </c>
      <c r="H2">
        <v>2.32037</v>
      </c>
      <c r="I2">
        <v>2.2667510000000002</v>
      </c>
      <c r="J2">
        <v>2.2285889999999999</v>
      </c>
      <c r="K2">
        <v>2.22844</v>
      </c>
      <c r="L2">
        <v>2.1546129999999999</v>
      </c>
      <c r="N2" t="s">
        <v>41</v>
      </c>
      <c r="O2">
        <f>B2/100</f>
        <v>0.46500000000000002</v>
      </c>
      <c r="P2">
        <f t="shared" ref="P2:S17" si="0">C2/100</f>
        <v>0.46500000000000002</v>
      </c>
      <c r="Q2">
        <f t="shared" si="0"/>
        <v>0.49</v>
      </c>
      <c r="R2">
        <f t="shared" si="0"/>
        <v>0.49</v>
      </c>
      <c r="S2">
        <f t="shared" si="0"/>
        <v>0.49</v>
      </c>
      <c r="U2">
        <v>2.32037</v>
      </c>
      <c r="V2">
        <v>2.2667510000000002</v>
      </c>
      <c r="W2">
        <v>2.2285889999999999</v>
      </c>
      <c r="X2">
        <v>2.22844</v>
      </c>
      <c r="Y2">
        <v>2.1546129999999999</v>
      </c>
    </row>
    <row r="3" spans="1:25" x14ac:dyDescent="0.25">
      <c r="A3" t="s">
        <v>42</v>
      </c>
      <c r="B3">
        <v>50</v>
      </c>
      <c r="C3">
        <v>50</v>
      </c>
      <c r="D3">
        <v>50</v>
      </c>
      <c r="E3">
        <v>47.964286000000001</v>
      </c>
      <c r="F3">
        <v>47.964286000000001</v>
      </c>
      <c r="H3">
        <v>14.163515</v>
      </c>
      <c r="I3">
        <v>13.879673</v>
      </c>
      <c r="J3">
        <v>13.539476000000001</v>
      </c>
      <c r="K3">
        <v>8.0236990000000006</v>
      </c>
      <c r="L3">
        <v>7.8721480000000001</v>
      </c>
      <c r="N3" t="s">
        <v>42</v>
      </c>
      <c r="O3">
        <f t="shared" ref="O3:O36" si="1">B3/100</f>
        <v>0.5</v>
      </c>
      <c r="P3">
        <f t="shared" si="0"/>
        <v>0.5</v>
      </c>
      <c r="Q3">
        <f t="shared" si="0"/>
        <v>0.5</v>
      </c>
      <c r="R3">
        <f t="shared" si="0"/>
        <v>0.47964286</v>
      </c>
      <c r="S3">
        <f t="shared" si="0"/>
        <v>0.47964286</v>
      </c>
      <c r="U3">
        <v>14.163515</v>
      </c>
      <c r="V3">
        <v>13.879673</v>
      </c>
      <c r="W3">
        <v>13.539476000000001</v>
      </c>
      <c r="X3">
        <v>8.0236990000000006</v>
      </c>
      <c r="Y3">
        <v>7.8721480000000001</v>
      </c>
    </row>
    <row r="4" spans="1:25" x14ac:dyDescent="0.25">
      <c r="A4" t="s">
        <v>43</v>
      </c>
      <c r="B4">
        <v>59.447155000000002</v>
      </c>
      <c r="C4">
        <v>58.393169999999998</v>
      </c>
      <c r="D4">
        <v>58.435330999999998</v>
      </c>
      <c r="E4">
        <v>60.533822000000001</v>
      </c>
      <c r="F4">
        <v>60.215738000000002</v>
      </c>
      <c r="H4">
        <v>1.0094160000000001</v>
      </c>
      <c r="I4">
        <v>1.5920110000000001</v>
      </c>
      <c r="J4">
        <v>1.0259769999999999</v>
      </c>
      <c r="K4">
        <v>1.0463249999999999</v>
      </c>
      <c r="L4">
        <v>1.0489010000000001</v>
      </c>
      <c r="N4" t="s">
        <v>43</v>
      </c>
      <c r="O4">
        <f t="shared" si="1"/>
        <v>0.59447155000000007</v>
      </c>
      <c r="P4">
        <f t="shared" si="0"/>
        <v>0.58393169999999994</v>
      </c>
      <c r="Q4">
        <f t="shared" si="0"/>
        <v>0.58435331000000001</v>
      </c>
      <c r="R4">
        <f t="shared" si="0"/>
        <v>0.60533822000000004</v>
      </c>
      <c r="S4">
        <f t="shared" si="0"/>
        <v>0.60215737999999996</v>
      </c>
      <c r="U4">
        <v>1.0094160000000001</v>
      </c>
      <c r="V4">
        <v>1.5920110000000001</v>
      </c>
      <c r="W4">
        <v>1.0259769999999999</v>
      </c>
      <c r="X4">
        <v>1.0463249999999999</v>
      </c>
      <c r="Y4">
        <v>1.0489010000000001</v>
      </c>
    </row>
    <row r="5" spans="1:25" x14ac:dyDescent="0.25">
      <c r="A5" t="s">
        <v>44</v>
      </c>
      <c r="B5">
        <v>49.529600000000002</v>
      </c>
      <c r="C5">
        <v>49.529600000000002</v>
      </c>
      <c r="D5">
        <v>49.529600000000002</v>
      </c>
      <c r="E5">
        <v>53.529600000000002</v>
      </c>
      <c r="F5">
        <v>53.529600000000002</v>
      </c>
      <c r="H5">
        <v>10.605124999999999</v>
      </c>
      <c r="I5">
        <v>4.4148430000000003</v>
      </c>
      <c r="J5">
        <v>4.3678949999999999</v>
      </c>
      <c r="K5">
        <v>4.3288390000000003</v>
      </c>
      <c r="L5">
        <v>4.2600660000000001</v>
      </c>
      <c r="N5" t="s">
        <v>44</v>
      </c>
      <c r="O5">
        <f t="shared" si="1"/>
        <v>0.49529600000000001</v>
      </c>
      <c r="P5">
        <f t="shared" si="0"/>
        <v>0.49529600000000001</v>
      </c>
      <c r="Q5">
        <f t="shared" si="0"/>
        <v>0.49529600000000001</v>
      </c>
      <c r="R5">
        <f t="shared" si="0"/>
        <v>0.53529599999999999</v>
      </c>
      <c r="S5">
        <f t="shared" si="0"/>
        <v>0.53529599999999999</v>
      </c>
      <c r="U5">
        <v>10.605124999999999</v>
      </c>
      <c r="V5">
        <v>4.4148430000000003</v>
      </c>
      <c r="W5">
        <v>4.3678949999999999</v>
      </c>
      <c r="X5">
        <v>4.3288390000000003</v>
      </c>
      <c r="Y5">
        <v>4.2600660000000001</v>
      </c>
    </row>
    <row r="6" spans="1:25" x14ac:dyDescent="0.25">
      <c r="A6" t="s">
        <v>45</v>
      </c>
      <c r="B6">
        <v>40</v>
      </c>
      <c r="C6">
        <v>40</v>
      </c>
      <c r="D6">
        <v>40</v>
      </c>
      <c r="E6">
        <v>40</v>
      </c>
      <c r="F6">
        <v>35</v>
      </c>
      <c r="H6">
        <v>10.408628999999999</v>
      </c>
      <c r="I6">
        <v>10.379357000000001</v>
      </c>
      <c r="J6">
        <v>10.035254999999999</v>
      </c>
      <c r="K6">
        <v>9.7536699999999996</v>
      </c>
      <c r="L6">
        <v>7.7260530000000003</v>
      </c>
      <c r="N6" t="s">
        <v>45</v>
      </c>
      <c r="O6">
        <f t="shared" si="1"/>
        <v>0.4</v>
      </c>
      <c r="P6">
        <f t="shared" si="0"/>
        <v>0.4</v>
      </c>
      <c r="Q6">
        <f t="shared" si="0"/>
        <v>0.4</v>
      </c>
      <c r="R6">
        <f t="shared" si="0"/>
        <v>0.4</v>
      </c>
      <c r="S6">
        <f t="shared" si="0"/>
        <v>0.35</v>
      </c>
      <c r="U6">
        <v>10.408628999999999</v>
      </c>
      <c r="V6">
        <v>10.379357000000001</v>
      </c>
      <c r="W6">
        <v>10.035254999999999</v>
      </c>
      <c r="X6">
        <v>9.7536699999999996</v>
      </c>
      <c r="Y6">
        <v>7.7260530000000003</v>
      </c>
    </row>
    <row r="7" spans="1:25" x14ac:dyDescent="0.25">
      <c r="A7" t="s">
        <v>46</v>
      </c>
      <c r="B7">
        <v>31.1</v>
      </c>
      <c r="C7">
        <v>31.1</v>
      </c>
      <c r="D7">
        <v>31.1</v>
      </c>
      <c r="E7">
        <v>31.1</v>
      </c>
      <c r="F7">
        <v>31.1</v>
      </c>
      <c r="H7">
        <v>0.40866999999999998</v>
      </c>
      <c r="I7">
        <v>0.39785700000000002</v>
      </c>
      <c r="J7">
        <v>0.38544</v>
      </c>
      <c r="K7">
        <v>0.37176100000000001</v>
      </c>
      <c r="L7">
        <v>0.34797400000000001</v>
      </c>
      <c r="N7" t="s">
        <v>46</v>
      </c>
      <c r="O7">
        <f t="shared" si="1"/>
        <v>0.311</v>
      </c>
      <c r="P7">
        <f t="shared" si="0"/>
        <v>0.311</v>
      </c>
      <c r="Q7">
        <f t="shared" si="0"/>
        <v>0.311</v>
      </c>
      <c r="R7">
        <f t="shared" si="0"/>
        <v>0.311</v>
      </c>
      <c r="S7">
        <f t="shared" si="0"/>
        <v>0.311</v>
      </c>
      <c r="U7">
        <v>0.40866999999999998</v>
      </c>
      <c r="V7">
        <v>0.39785700000000002</v>
      </c>
      <c r="W7">
        <v>0.38544</v>
      </c>
      <c r="X7">
        <v>0.37176100000000001</v>
      </c>
      <c r="Y7">
        <v>0.34797400000000001</v>
      </c>
    </row>
    <row r="8" spans="1:25" x14ac:dyDescent="0.25">
      <c r="A8" t="s">
        <v>47</v>
      </c>
      <c r="B8">
        <v>55.564</v>
      </c>
      <c r="C8">
        <v>55.564</v>
      </c>
      <c r="D8">
        <v>55.793999999999997</v>
      </c>
      <c r="E8">
        <v>55.793999999999997</v>
      </c>
      <c r="F8">
        <v>55.793999999999997</v>
      </c>
      <c r="H8">
        <v>1.16303</v>
      </c>
      <c r="I8">
        <v>1.2277469999999999</v>
      </c>
      <c r="J8">
        <v>1.2366980000000001</v>
      </c>
      <c r="K8">
        <v>1.249225</v>
      </c>
      <c r="L8">
        <v>1.2607029999999999</v>
      </c>
      <c r="N8" t="s">
        <v>47</v>
      </c>
      <c r="O8">
        <f t="shared" si="1"/>
        <v>0.55564000000000002</v>
      </c>
      <c r="P8">
        <f t="shared" si="0"/>
        <v>0.55564000000000002</v>
      </c>
      <c r="Q8">
        <f t="shared" si="0"/>
        <v>0.55793999999999999</v>
      </c>
      <c r="R8">
        <f t="shared" si="0"/>
        <v>0.55793999999999999</v>
      </c>
      <c r="S8">
        <f t="shared" si="0"/>
        <v>0.55793999999999999</v>
      </c>
      <c r="U8">
        <v>1.16303</v>
      </c>
      <c r="V8">
        <v>1.2277469999999999</v>
      </c>
      <c r="W8">
        <v>1.2366980000000001</v>
      </c>
      <c r="X8">
        <v>1.249225</v>
      </c>
      <c r="Y8">
        <v>1.2607029999999999</v>
      </c>
    </row>
    <row r="9" spans="1:25" x14ac:dyDescent="0.25">
      <c r="A9" t="s">
        <v>48</v>
      </c>
      <c r="B9">
        <v>22.58</v>
      </c>
      <c r="C9">
        <v>22.58</v>
      </c>
      <c r="D9">
        <v>21.28</v>
      </c>
      <c r="E9">
        <v>56.28</v>
      </c>
      <c r="F9">
        <v>21.28</v>
      </c>
      <c r="H9">
        <v>0.15035999999999999</v>
      </c>
      <c r="I9">
        <v>0.14297299999999999</v>
      </c>
      <c r="J9">
        <v>0.144043</v>
      </c>
      <c r="K9">
        <v>0.40978599999999998</v>
      </c>
      <c r="L9">
        <v>0.14828</v>
      </c>
      <c r="N9" t="s">
        <v>48</v>
      </c>
      <c r="O9">
        <f t="shared" si="1"/>
        <v>0.22579999999999997</v>
      </c>
      <c r="P9">
        <f t="shared" si="0"/>
        <v>0.22579999999999997</v>
      </c>
      <c r="Q9">
        <f t="shared" si="0"/>
        <v>0.21280000000000002</v>
      </c>
      <c r="R9">
        <f t="shared" si="0"/>
        <v>0.56279999999999997</v>
      </c>
      <c r="S9">
        <f t="shared" si="0"/>
        <v>0.21280000000000002</v>
      </c>
      <c r="U9">
        <v>0.15035999999999999</v>
      </c>
      <c r="V9">
        <v>0.14297299999999999</v>
      </c>
      <c r="W9">
        <v>0.144043</v>
      </c>
      <c r="X9">
        <v>0.40978599999999998</v>
      </c>
      <c r="Y9">
        <v>0.14828</v>
      </c>
    </row>
    <row r="10" spans="1:25" x14ac:dyDescent="0.25">
      <c r="A10" t="s">
        <v>49</v>
      </c>
      <c r="B10">
        <v>56.617292999999997</v>
      </c>
      <c r="C10">
        <v>57.211390999999999</v>
      </c>
      <c r="D10">
        <v>57.467517000000001</v>
      </c>
      <c r="E10">
        <v>58.943686</v>
      </c>
      <c r="F10">
        <v>58.349397000000003</v>
      </c>
      <c r="H10">
        <v>2.5350290000000002</v>
      </c>
      <c r="I10">
        <v>2.530586</v>
      </c>
      <c r="J10">
        <v>2.2551929999999998</v>
      </c>
      <c r="K10">
        <v>1.8066150000000001</v>
      </c>
      <c r="L10">
        <v>1.8517250000000001</v>
      </c>
      <c r="N10" t="s">
        <v>49</v>
      </c>
      <c r="O10">
        <f t="shared" si="1"/>
        <v>0.56617293000000002</v>
      </c>
      <c r="P10">
        <f t="shared" si="0"/>
        <v>0.57211391</v>
      </c>
      <c r="Q10">
        <f t="shared" si="0"/>
        <v>0.57467517000000001</v>
      </c>
      <c r="R10">
        <f t="shared" si="0"/>
        <v>0.58943685999999995</v>
      </c>
      <c r="S10">
        <f t="shared" si="0"/>
        <v>0.58349397000000003</v>
      </c>
      <c r="U10">
        <v>2.5350290000000002</v>
      </c>
      <c r="V10">
        <v>2.530586</v>
      </c>
      <c r="W10">
        <v>2.2551929999999998</v>
      </c>
      <c r="X10">
        <v>1.8066150000000001</v>
      </c>
      <c r="Y10">
        <v>1.8517250000000001</v>
      </c>
    </row>
    <row r="11" spans="1:25" x14ac:dyDescent="0.25">
      <c r="A11" t="s">
        <v>50</v>
      </c>
      <c r="B11">
        <v>54.9345</v>
      </c>
      <c r="C11">
        <v>55.011000000000003</v>
      </c>
      <c r="D11">
        <v>55.036499999999997</v>
      </c>
      <c r="E11">
        <v>55.061999999999998</v>
      </c>
      <c r="F11">
        <v>55.087499999999999</v>
      </c>
      <c r="H11">
        <v>15.274647</v>
      </c>
      <c r="I11">
        <v>15.054145</v>
      </c>
      <c r="J11">
        <v>14.937657</v>
      </c>
      <c r="K11">
        <v>14.818232</v>
      </c>
      <c r="L11">
        <v>14.576138</v>
      </c>
      <c r="N11" t="s">
        <v>50</v>
      </c>
      <c r="O11">
        <f t="shared" si="1"/>
        <v>0.54934499999999997</v>
      </c>
      <c r="P11">
        <f t="shared" si="0"/>
        <v>0.55010999999999999</v>
      </c>
      <c r="Q11">
        <f t="shared" si="0"/>
        <v>0.55036499999999999</v>
      </c>
      <c r="R11">
        <f t="shared" si="0"/>
        <v>0.55062</v>
      </c>
      <c r="S11">
        <f t="shared" si="0"/>
        <v>0.550875</v>
      </c>
      <c r="U11">
        <v>15.274647</v>
      </c>
      <c r="V11">
        <v>15.054145</v>
      </c>
      <c r="W11">
        <v>14.937657</v>
      </c>
      <c r="X11">
        <v>14.818232</v>
      </c>
      <c r="Y11">
        <v>14.576138</v>
      </c>
    </row>
    <row r="12" spans="1:25" x14ac:dyDescent="0.25">
      <c r="A12" t="s">
        <v>51</v>
      </c>
      <c r="B12">
        <v>47.475000000000001</v>
      </c>
      <c r="C12">
        <v>47.475000000000001</v>
      </c>
      <c r="D12">
        <v>47.475000000000001</v>
      </c>
      <c r="E12">
        <v>47.475000000000001</v>
      </c>
      <c r="F12">
        <v>47.475000000000001</v>
      </c>
      <c r="H12">
        <v>5.7797099999999997</v>
      </c>
      <c r="I12">
        <v>5.6556490000000004</v>
      </c>
      <c r="J12">
        <v>5.5295329999999998</v>
      </c>
      <c r="K12">
        <v>5.481573</v>
      </c>
      <c r="L12">
        <v>5.4032249999999999</v>
      </c>
      <c r="N12" t="s">
        <v>51</v>
      </c>
      <c r="O12">
        <f t="shared" si="1"/>
        <v>0.47475000000000001</v>
      </c>
      <c r="P12">
        <f t="shared" si="0"/>
        <v>0.47475000000000001</v>
      </c>
      <c r="Q12">
        <f t="shared" si="0"/>
        <v>0.47475000000000001</v>
      </c>
      <c r="R12">
        <f t="shared" si="0"/>
        <v>0.47475000000000001</v>
      </c>
      <c r="S12">
        <f t="shared" si="0"/>
        <v>0.47475000000000001</v>
      </c>
      <c r="U12">
        <v>5.7797099999999997</v>
      </c>
      <c r="V12">
        <v>5.6556490000000004</v>
      </c>
      <c r="W12">
        <v>5.5295329999999998</v>
      </c>
      <c r="X12">
        <v>5.481573</v>
      </c>
      <c r="Y12">
        <v>5.4032249999999999</v>
      </c>
    </row>
    <row r="13" spans="1:25" x14ac:dyDescent="0.25">
      <c r="A13" t="s">
        <v>52</v>
      </c>
      <c r="B13">
        <v>46</v>
      </c>
      <c r="C13">
        <v>46</v>
      </c>
      <c r="D13">
        <v>60</v>
      </c>
      <c r="E13">
        <v>55</v>
      </c>
      <c r="F13">
        <v>55</v>
      </c>
      <c r="H13">
        <v>5.3463510000000003</v>
      </c>
      <c r="I13">
        <v>5.2728710000000003</v>
      </c>
      <c r="J13">
        <v>24.577888000000002</v>
      </c>
      <c r="K13">
        <v>3.7555019999999999</v>
      </c>
      <c r="L13">
        <v>3.9284680000000001</v>
      </c>
      <c r="N13" t="s">
        <v>52</v>
      </c>
      <c r="O13">
        <f t="shared" si="1"/>
        <v>0.46</v>
      </c>
      <c r="P13">
        <f t="shared" si="0"/>
        <v>0.46</v>
      </c>
      <c r="Q13">
        <f t="shared" si="0"/>
        <v>0.6</v>
      </c>
      <c r="R13">
        <f t="shared" si="0"/>
        <v>0.55000000000000004</v>
      </c>
      <c r="S13">
        <f t="shared" si="0"/>
        <v>0.55000000000000004</v>
      </c>
      <c r="U13">
        <v>5.3463510000000003</v>
      </c>
      <c r="V13">
        <v>5.2728710000000003</v>
      </c>
      <c r="W13">
        <v>24.577888000000002</v>
      </c>
      <c r="X13">
        <v>3.7555019999999999</v>
      </c>
      <c r="Y13">
        <v>3.9284680000000001</v>
      </c>
    </row>
    <row r="14" spans="1:25" x14ac:dyDescent="0.25">
      <c r="A14" t="s">
        <v>53</v>
      </c>
      <c r="B14">
        <v>34.5</v>
      </c>
      <c r="C14">
        <v>34.5</v>
      </c>
      <c r="D14">
        <v>34.5</v>
      </c>
      <c r="E14">
        <v>33.5</v>
      </c>
      <c r="F14">
        <v>33.5</v>
      </c>
      <c r="H14">
        <v>0</v>
      </c>
      <c r="I14">
        <v>0</v>
      </c>
      <c r="J14">
        <v>0</v>
      </c>
      <c r="K14">
        <v>0</v>
      </c>
      <c r="L14">
        <v>0</v>
      </c>
      <c r="N14" t="s">
        <v>53</v>
      </c>
      <c r="O14">
        <f t="shared" si="1"/>
        <v>0.34499999999999997</v>
      </c>
      <c r="P14">
        <f t="shared" si="0"/>
        <v>0.34499999999999997</v>
      </c>
      <c r="Q14">
        <f t="shared" si="0"/>
        <v>0.34499999999999997</v>
      </c>
      <c r="R14">
        <f t="shared" si="0"/>
        <v>0.33500000000000002</v>
      </c>
      <c r="S14">
        <f t="shared" si="0"/>
        <v>0.33500000000000002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106</v>
      </c>
      <c r="B15">
        <v>44.371200000000002</v>
      </c>
      <c r="C15">
        <v>44.3904</v>
      </c>
      <c r="D15">
        <v>44.3904</v>
      </c>
      <c r="E15">
        <v>44.4</v>
      </c>
      <c r="F15">
        <v>44.3904</v>
      </c>
      <c r="H15">
        <v>1.387967</v>
      </c>
      <c r="I15">
        <v>1.3667419999999999</v>
      </c>
      <c r="J15">
        <v>1.365602</v>
      </c>
      <c r="K15">
        <v>1.250882</v>
      </c>
      <c r="L15">
        <v>1.171853</v>
      </c>
      <c r="N15" t="s">
        <v>106</v>
      </c>
      <c r="O15">
        <f t="shared" si="1"/>
        <v>0.443712</v>
      </c>
      <c r="P15">
        <f t="shared" si="0"/>
        <v>0.44390400000000002</v>
      </c>
      <c r="Q15">
        <f t="shared" si="0"/>
        <v>0.44390400000000002</v>
      </c>
      <c r="R15">
        <f t="shared" si="0"/>
        <v>0.44400000000000001</v>
      </c>
      <c r="S15">
        <f t="shared" si="0"/>
        <v>0.44390400000000002</v>
      </c>
      <c r="U15">
        <v>1.387967</v>
      </c>
      <c r="V15">
        <v>1.3667419999999999</v>
      </c>
      <c r="W15">
        <v>1.365602</v>
      </c>
      <c r="X15">
        <v>1.250882</v>
      </c>
      <c r="Y15">
        <v>1.171853</v>
      </c>
    </row>
    <row r="16" spans="1:25" x14ac:dyDescent="0.25">
      <c r="A16" t="s">
        <v>55</v>
      </c>
      <c r="B16">
        <v>52</v>
      </c>
      <c r="C16">
        <v>52</v>
      </c>
      <c r="D16">
        <v>52</v>
      </c>
      <c r="E16">
        <v>52</v>
      </c>
      <c r="F16">
        <v>52</v>
      </c>
      <c r="H16">
        <v>0.97176399999999996</v>
      </c>
      <c r="I16">
        <v>0.95970699999999998</v>
      </c>
      <c r="J16">
        <v>2.020079</v>
      </c>
      <c r="K16">
        <v>1.9770080000000001</v>
      </c>
      <c r="L16">
        <v>1.9293670000000001</v>
      </c>
      <c r="N16" t="s">
        <v>55</v>
      </c>
      <c r="O16">
        <f t="shared" si="1"/>
        <v>0.52</v>
      </c>
      <c r="P16">
        <f t="shared" si="0"/>
        <v>0.52</v>
      </c>
      <c r="Q16">
        <f t="shared" si="0"/>
        <v>0.52</v>
      </c>
      <c r="R16">
        <f t="shared" si="0"/>
        <v>0.52</v>
      </c>
      <c r="S16">
        <f t="shared" si="0"/>
        <v>0.52</v>
      </c>
      <c r="U16">
        <v>0.97176399999999996</v>
      </c>
      <c r="V16">
        <v>0.95970699999999998</v>
      </c>
      <c r="W16">
        <v>2.020079</v>
      </c>
      <c r="X16">
        <v>1.9770080000000001</v>
      </c>
      <c r="Y16">
        <v>1.9293670000000001</v>
      </c>
    </row>
    <row r="17" spans="1:25" x14ac:dyDescent="0.25">
      <c r="A17" t="s">
        <v>56</v>
      </c>
      <c r="B17">
        <v>50</v>
      </c>
      <c r="C17">
        <v>50</v>
      </c>
      <c r="D17">
        <v>50</v>
      </c>
      <c r="E17">
        <v>50</v>
      </c>
      <c r="F17">
        <v>50</v>
      </c>
      <c r="H17">
        <v>6.3075919999999996</v>
      </c>
      <c r="I17">
        <v>6.0228000000000002</v>
      </c>
      <c r="J17">
        <v>5.80213</v>
      </c>
      <c r="K17">
        <v>5.5832600000000001</v>
      </c>
      <c r="L17">
        <v>4.3248100000000003</v>
      </c>
      <c r="N17" t="s">
        <v>56</v>
      </c>
      <c r="O17">
        <f t="shared" si="1"/>
        <v>0.5</v>
      </c>
      <c r="P17">
        <f t="shared" si="0"/>
        <v>0.5</v>
      </c>
      <c r="Q17">
        <f t="shared" si="0"/>
        <v>0.5</v>
      </c>
      <c r="R17">
        <f t="shared" si="0"/>
        <v>0.5</v>
      </c>
      <c r="S17">
        <f t="shared" si="0"/>
        <v>0.5</v>
      </c>
      <c r="U17">
        <v>6.3075919999999996</v>
      </c>
      <c r="V17">
        <v>6.0228000000000002</v>
      </c>
      <c r="W17">
        <v>5.80213</v>
      </c>
      <c r="X17">
        <v>5.5832600000000001</v>
      </c>
      <c r="Y17">
        <v>4.3248100000000003</v>
      </c>
    </row>
    <row r="18" spans="1:25" x14ac:dyDescent="0.25">
      <c r="A18" t="s">
        <v>57</v>
      </c>
      <c r="B18">
        <v>47.261099999999999</v>
      </c>
      <c r="C18">
        <v>47.8431</v>
      </c>
      <c r="D18">
        <v>48.813099999999999</v>
      </c>
      <c r="E18">
        <v>48.813099999999999</v>
      </c>
      <c r="F18">
        <v>52.765573000000003</v>
      </c>
      <c r="H18">
        <v>10.005698000000001</v>
      </c>
      <c r="I18">
        <v>9.8856830000000002</v>
      </c>
      <c r="J18">
        <v>9.7930469999999996</v>
      </c>
      <c r="K18">
        <v>9.7653130000000008</v>
      </c>
      <c r="L18">
        <v>2.7003689999999998</v>
      </c>
      <c r="N18" t="s">
        <v>57</v>
      </c>
      <c r="O18">
        <f t="shared" si="1"/>
        <v>0.472611</v>
      </c>
      <c r="P18">
        <f t="shared" ref="P18:P36" si="2">C18/100</f>
        <v>0.478431</v>
      </c>
      <c r="Q18">
        <f t="shared" ref="Q18:Q36" si="3">D18/100</f>
        <v>0.48813099999999998</v>
      </c>
      <c r="R18">
        <f t="shared" ref="R18:R36" si="4">E18/100</f>
        <v>0.48813099999999998</v>
      </c>
      <c r="S18">
        <f t="shared" ref="S18:S36" si="5">F18/100</f>
        <v>0.52765572999999999</v>
      </c>
      <c r="U18">
        <v>10.005698000000001</v>
      </c>
      <c r="V18">
        <v>9.8856830000000002</v>
      </c>
      <c r="W18">
        <v>9.7930469999999996</v>
      </c>
      <c r="X18">
        <v>9.7653130000000008</v>
      </c>
      <c r="Y18">
        <v>2.7003689999999998</v>
      </c>
    </row>
    <row r="19" spans="1:25" x14ac:dyDescent="0.25">
      <c r="A19" t="s">
        <v>58</v>
      </c>
      <c r="B19">
        <v>51.085799999999999</v>
      </c>
      <c r="C19">
        <v>51.085799999999999</v>
      </c>
      <c r="D19">
        <v>56.165275000000001</v>
      </c>
      <c r="E19">
        <v>56.121220000000001</v>
      </c>
      <c r="F19">
        <v>56.077165000000001</v>
      </c>
      <c r="H19">
        <v>4.6107180000000003</v>
      </c>
      <c r="I19">
        <v>4.4864759999999997</v>
      </c>
      <c r="J19">
        <v>8.7398520000000008</v>
      </c>
      <c r="K19">
        <v>8.6136599999999994</v>
      </c>
      <c r="L19">
        <v>8.5024390000000007</v>
      </c>
      <c r="N19" t="s">
        <v>58</v>
      </c>
      <c r="O19">
        <f t="shared" si="1"/>
        <v>0.51085800000000003</v>
      </c>
      <c r="P19">
        <f t="shared" si="2"/>
        <v>0.51085800000000003</v>
      </c>
      <c r="Q19">
        <f t="shared" si="3"/>
        <v>0.56165275000000003</v>
      </c>
      <c r="R19">
        <f t="shared" si="4"/>
        <v>0.56121220000000005</v>
      </c>
      <c r="S19">
        <f t="shared" si="5"/>
        <v>0.56077164999999995</v>
      </c>
      <c r="U19">
        <v>4.6107180000000003</v>
      </c>
      <c r="V19">
        <v>4.4864759999999997</v>
      </c>
      <c r="W19">
        <v>8.7398520000000008</v>
      </c>
      <c r="X19">
        <v>8.6136599999999994</v>
      </c>
      <c r="Y19">
        <v>8.5024390000000007</v>
      </c>
    </row>
    <row r="20" spans="1:25" x14ac:dyDescent="0.25">
      <c r="A20" t="s">
        <v>59</v>
      </c>
      <c r="B20">
        <v>41.914557000000002</v>
      </c>
      <c r="C20">
        <v>43.199461999999997</v>
      </c>
      <c r="D20">
        <v>43.224367000000001</v>
      </c>
      <c r="E20">
        <v>43.239865999999999</v>
      </c>
      <c r="F20">
        <v>43.239865999999999</v>
      </c>
      <c r="H20">
        <v>8.5349009999999996</v>
      </c>
      <c r="I20">
        <v>4.267112</v>
      </c>
      <c r="J20">
        <v>4.1234999999999999</v>
      </c>
      <c r="K20">
        <v>3.9663279999999999</v>
      </c>
      <c r="L20">
        <v>3.8392599999999999</v>
      </c>
      <c r="N20" t="s">
        <v>59</v>
      </c>
      <c r="O20">
        <f t="shared" si="1"/>
        <v>0.41914557000000002</v>
      </c>
      <c r="P20">
        <f t="shared" si="2"/>
        <v>0.43199462</v>
      </c>
      <c r="Q20">
        <f t="shared" si="3"/>
        <v>0.43224367000000002</v>
      </c>
      <c r="R20">
        <f t="shared" si="4"/>
        <v>0.43239865999999999</v>
      </c>
      <c r="S20">
        <f t="shared" si="5"/>
        <v>0.43239865999999999</v>
      </c>
      <c r="U20">
        <v>8.5349009999999996</v>
      </c>
      <c r="V20">
        <v>4.267112</v>
      </c>
      <c r="W20">
        <v>4.1234999999999999</v>
      </c>
      <c r="X20">
        <v>3.9663279999999999</v>
      </c>
      <c r="Y20">
        <v>3.8392599999999999</v>
      </c>
    </row>
    <row r="21" spans="1:25" x14ac:dyDescent="0.25">
      <c r="A21" t="s">
        <v>60</v>
      </c>
      <c r="B21">
        <v>25.4</v>
      </c>
      <c r="C21">
        <v>19.38</v>
      </c>
      <c r="D21">
        <v>19.010000000000002</v>
      </c>
      <c r="E21">
        <v>19.010000000000002</v>
      </c>
      <c r="F21">
        <v>21.425000000000001</v>
      </c>
      <c r="H21">
        <v>0.104378</v>
      </c>
      <c r="I21">
        <v>0.113023</v>
      </c>
      <c r="J21">
        <v>0.104819</v>
      </c>
      <c r="K21">
        <v>9.9112000000000006E-2</v>
      </c>
      <c r="L21">
        <v>7.3729000000000003E-2</v>
      </c>
      <c r="N21" t="s">
        <v>60</v>
      </c>
      <c r="O21">
        <f t="shared" si="1"/>
        <v>0.254</v>
      </c>
      <c r="P21">
        <f t="shared" si="2"/>
        <v>0.1938</v>
      </c>
      <c r="Q21">
        <f t="shared" si="3"/>
        <v>0.19010000000000002</v>
      </c>
      <c r="R21">
        <f t="shared" si="4"/>
        <v>0.19010000000000002</v>
      </c>
      <c r="S21">
        <f t="shared" si="5"/>
        <v>0.21425</v>
      </c>
      <c r="U21">
        <v>0.104378</v>
      </c>
      <c r="V21">
        <v>0.113023</v>
      </c>
      <c r="W21">
        <v>0.104819</v>
      </c>
      <c r="X21">
        <v>9.9112000000000006E-2</v>
      </c>
      <c r="Y21">
        <v>7.3729000000000003E-2</v>
      </c>
    </row>
    <row r="22" spans="1:25" x14ac:dyDescent="0.25">
      <c r="A22" t="s">
        <v>61</v>
      </c>
      <c r="B22">
        <v>45</v>
      </c>
      <c r="C22">
        <v>45</v>
      </c>
      <c r="D22">
        <v>45.5</v>
      </c>
      <c r="E22">
        <v>45.5</v>
      </c>
      <c r="F22">
        <v>42.82</v>
      </c>
      <c r="H22">
        <v>3.0486019999999998</v>
      </c>
      <c r="I22">
        <v>2.9826440000000001</v>
      </c>
      <c r="J22">
        <v>2.932785</v>
      </c>
      <c r="K22">
        <v>2.9021340000000002</v>
      </c>
      <c r="L22">
        <v>2.8058000000000001</v>
      </c>
      <c r="N22" t="s">
        <v>61</v>
      </c>
      <c r="O22">
        <f t="shared" si="1"/>
        <v>0.45</v>
      </c>
      <c r="P22">
        <f t="shared" si="2"/>
        <v>0.45</v>
      </c>
      <c r="Q22">
        <f t="shared" si="3"/>
        <v>0.45500000000000002</v>
      </c>
      <c r="R22">
        <f t="shared" si="4"/>
        <v>0.45500000000000002</v>
      </c>
      <c r="S22">
        <f t="shared" si="5"/>
        <v>0.42820000000000003</v>
      </c>
      <c r="U22">
        <v>3.0486019999999998</v>
      </c>
      <c r="V22">
        <v>2.9826440000000001</v>
      </c>
      <c r="W22">
        <v>2.932785</v>
      </c>
      <c r="X22">
        <v>2.9021340000000002</v>
      </c>
      <c r="Y22">
        <v>2.8058000000000001</v>
      </c>
    </row>
    <row r="23" spans="1:25" x14ac:dyDescent="0.25">
      <c r="A23" t="s">
        <v>62</v>
      </c>
      <c r="B23">
        <v>31.65</v>
      </c>
      <c r="C23">
        <v>35</v>
      </c>
      <c r="D23">
        <v>35</v>
      </c>
      <c r="E23">
        <v>35</v>
      </c>
      <c r="F23">
        <v>35</v>
      </c>
      <c r="H23">
        <v>3.999949</v>
      </c>
      <c r="I23">
        <v>29.08548</v>
      </c>
      <c r="J23">
        <v>27.92276</v>
      </c>
      <c r="K23">
        <v>26.874089999999999</v>
      </c>
      <c r="L23">
        <v>25.40869</v>
      </c>
      <c r="N23" t="s">
        <v>62</v>
      </c>
      <c r="O23">
        <f t="shared" si="1"/>
        <v>0.3165</v>
      </c>
      <c r="P23">
        <f t="shared" si="2"/>
        <v>0.35</v>
      </c>
      <c r="Q23">
        <f t="shared" si="3"/>
        <v>0.35</v>
      </c>
      <c r="R23">
        <f t="shared" si="4"/>
        <v>0.35</v>
      </c>
      <c r="S23">
        <f t="shared" si="5"/>
        <v>0.35</v>
      </c>
      <c r="U23">
        <v>3.999949</v>
      </c>
      <c r="V23">
        <v>29.08548</v>
      </c>
      <c r="W23">
        <v>27.92276</v>
      </c>
      <c r="X23">
        <v>26.874089999999999</v>
      </c>
      <c r="Y23">
        <v>25.40869</v>
      </c>
    </row>
    <row r="24" spans="1:25" x14ac:dyDescent="0.25">
      <c r="A24" t="s">
        <v>63</v>
      </c>
      <c r="B24">
        <v>81.570593000000002</v>
      </c>
      <c r="C24">
        <v>70.962075999999996</v>
      </c>
      <c r="D24">
        <v>52.732636999999997</v>
      </c>
      <c r="E24">
        <v>52.651200000000003</v>
      </c>
      <c r="F24">
        <v>52.269551999999997</v>
      </c>
      <c r="H24">
        <v>1.2159329999999999</v>
      </c>
      <c r="I24">
        <v>1.2394000000000001</v>
      </c>
      <c r="J24">
        <v>1.2218249999999999</v>
      </c>
      <c r="K24">
        <v>1.3930370000000001</v>
      </c>
      <c r="L24">
        <v>1.385089</v>
      </c>
      <c r="N24" t="s">
        <v>63</v>
      </c>
      <c r="O24">
        <f t="shared" si="1"/>
        <v>0.81570593000000002</v>
      </c>
      <c r="P24">
        <f t="shared" si="2"/>
        <v>0.70962075999999996</v>
      </c>
      <c r="Q24">
        <f t="shared" si="3"/>
        <v>0.52732636999999993</v>
      </c>
      <c r="R24">
        <f t="shared" si="4"/>
        <v>0.52651199999999998</v>
      </c>
      <c r="S24">
        <f t="shared" si="5"/>
        <v>0.52269551999999997</v>
      </c>
      <c r="U24">
        <v>1.2159329999999999</v>
      </c>
      <c r="V24">
        <v>1.2394000000000001</v>
      </c>
      <c r="W24">
        <v>1.2218249999999999</v>
      </c>
      <c r="X24">
        <v>1.3930370000000001</v>
      </c>
      <c r="Y24">
        <v>1.385089</v>
      </c>
    </row>
    <row r="25" spans="1:25" x14ac:dyDescent="0.25">
      <c r="A25" t="s">
        <v>64</v>
      </c>
      <c r="B25">
        <v>33</v>
      </c>
      <c r="C25">
        <v>33</v>
      </c>
      <c r="D25">
        <v>33</v>
      </c>
      <c r="E25">
        <v>33</v>
      </c>
      <c r="F25">
        <v>33</v>
      </c>
      <c r="H25">
        <v>1.3149660000000001</v>
      </c>
      <c r="I25">
        <v>1.27894</v>
      </c>
      <c r="J25">
        <v>1.2475579999999999</v>
      </c>
      <c r="K25">
        <v>1.2142580000000001</v>
      </c>
      <c r="L25">
        <v>1.19</v>
      </c>
      <c r="N25" t="s">
        <v>64</v>
      </c>
      <c r="O25">
        <f t="shared" si="1"/>
        <v>0.33</v>
      </c>
      <c r="P25">
        <f t="shared" si="2"/>
        <v>0.33</v>
      </c>
      <c r="Q25">
        <f t="shared" si="3"/>
        <v>0.33</v>
      </c>
      <c r="R25">
        <f t="shared" si="4"/>
        <v>0.33</v>
      </c>
      <c r="S25">
        <f t="shared" si="5"/>
        <v>0.33</v>
      </c>
      <c r="U25">
        <v>1.3149660000000001</v>
      </c>
      <c r="V25">
        <v>1.27894</v>
      </c>
      <c r="W25">
        <v>1.2475579999999999</v>
      </c>
      <c r="X25">
        <v>1.2142580000000001</v>
      </c>
      <c r="Y25">
        <v>1.19</v>
      </c>
    </row>
    <row r="26" spans="1:25" x14ac:dyDescent="0.25">
      <c r="A26" t="s">
        <v>65</v>
      </c>
      <c r="B26">
        <v>47.8</v>
      </c>
      <c r="C26">
        <v>47.2</v>
      </c>
      <c r="D26">
        <v>47.2</v>
      </c>
      <c r="E26">
        <v>46.9</v>
      </c>
      <c r="F26">
        <v>46.72</v>
      </c>
      <c r="H26">
        <v>1.5780540000000001</v>
      </c>
      <c r="I26">
        <v>1.5938479999999999</v>
      </c>
      <c r="J26">
        <v>1.5880479999999999</v>
      </c>
      <c r="K26">
        <v>1.6064309999999999</v>
      </c>
      <c r="L26">
        <v>1.616943</v>
      </c>
      <c r="N26" t="s">
        <v>65</v>
      </c>
      <c r="O26">
        <f t="shared" si="1"/>
        <v>0.47799999999999998</v>
      </c>
      <c r="P26">
        <f t="shared" si="2"/>
        <v>0.47200000000000003</v>
      </c>
      <c r="Q26">
        <f t="shared" si="3"/>
        <v>0.47200000000000003</v>
      </c>
      <c r="R26">
        <f t="shared" si="4"/>
        <v>0.46899999999999997</v>
      </c>
      <c r="S26">
        <f t="shared" si="5"/>
        <v>0.4672</v>
      </c>
      <c r="U26">
        <v>1.5780540000000001</v>
      </c>
      <c r="V26">
        <v>1.5938479999999999</v>
      </c>
      <c r="W26">
        <v>1.5880479999999999</v>
      </c>
      <c r="X26">
        <v>1.6064309999999999</v>
      </c>
      <c r="Y26">
        <v>1.616943</v>
      </c>
    </row>
    <row r="27" spans="1:25" x14ac:dyDescent="0.25">
      <c r="A27" t="s">
        <v>66</v>
      </c>
      <c r="B27">
        <v>38.751185</v>
      </c>
      <c r="C27">
        <v>38.751185</v>
      </c>
      <c r="D27">
        <v>38.751185</v>
      </c>
      <c r="E27">
        <v>38.751185</v>
      </c>
      <c r="F27">
        <v>39.908085</v>
      </c>
      <c r="H27">
        <v>2.4168069999999999</v>
      </c>
      <c r="I27">
        <v>2.261463</v>
      </c>
      <c r="J27">
        <v>2.181915</v>
      </c>
      <c r="K27">
        <v>2.110023</v>
      </c>
      <c r="L27">
        <v>2.0307599999999999</v>
      </c>
      <c r="N27" t="s">
        <v>66</v>
      </c>
      <c r="O27">
        <f t="shared" si="1"/>
        <v>0.38751184999999999</v>
      </c>
      <c r="P27">
        <f t="shared" si="2"/>
        <v>0.38751184999999999</v>
      </c>
      <c r="Q27">
        <f t="shared" si="3"/>
        <v>0.38751184999999999</v>
      </c>
      <c r="R27">
        <f t="shared" si="4"/>
        <v>0.38751184999999999</v>
      </c>
      <c r="S27">
        <f t="shared" si="5"/>
        <v>0.39908084999999999</v>
      </c>
      <c r="U27">
        <v>2.4168069999999999</v>
      </c>
      <c r="V27">
        <v>2.261463</v>
      </c>
      <c r="W27">
        <v>2.181915</v>
      </c>
      <c r="X27">
        <v>2.110023</v>
      </c>
      <c r="Y27">
        <v>2.0307599999999999</v>
      </c>
    </row>
    <row r="28" spans="1:25" x14ac:dyDescent="0.25">
      <c r="A28" t="s">
        <v>67</v>
      </c>
      <c r="B28">
        <v>61.284999999999997</v>
      </c>
      <c r="C28">
        <v>61.284999999999997</v>
      </c>
      <c r="D28">
        <v>61.284999999999997</v>
      </c>
      <c r="E28">
        <v>61.284999999999997</v>
      </c>
      <c r="F28">
        <v>61.026899999999998</v>
      </c>
      <c r="H28">
        <v>15.912635999999999</v>
      </c>
      <c r="I28">
        <v>16.197175000000001</v>
      </c>
      <c r="J28">
        <v>16.129828</v>
      </c>
      <c r="K28">
        <v>15.800325000000001</v>
      </c>
      <c r="L28">
        <v>15.611608</v>
      </c>
      <c r="N28" t="s">
        <v>67</v>
      </c>
      <c r="O28">
        <f t="shared" si="1"/>
        <v>0.61285000000000001</v>
      </c>
      <c r="P28">
        <f t="shared" si="2"/>
        <v>0.61285000000000001</v>
      </c>
      <c r="Q28">
        <f t="shared" si="3"/>
        <v>0.61285000000000001</v>
      </c>
      <c r="R28">
        <f t="shared" si="4"/>
        <v>0.61285000000000001</v>
      </c>
      <c r="S28">
        <f t="shared" si="5"/>
        <v>0.61026899999999995</v>
      </c>
      <c r="U28">
        <v>15.912635999999999</v>
      </c>
      <c r="V28">
        <v>16.197175000000001</v>
      </c>
      <c r="W28">
        <v>16.129828</v>
      </c>
      <c r="X28">
        <v>15.800325000000001</v>
      </c>
      <c r="Y28">
        <v>15.611608</v>
      </c>
    </row>
    <row r="29" spans="1:25" x14ac:dyDescent="0.25">
      <c r="A29" t="s">
        <v>68</v>
      </c>
      <c r="B29">
        <v>35.049999999999997</v>
      </c>
      <c r="C29">
        <v>35.049999999999997</v>
      </c>
      <c r="D29">
        <v>35.049999999999997</v>
      </c>
      <c r="E29">
        <v>35.049999999999997</v>
      </c>
      <c r="F29">
        <v>35.049999999999997</v>
      </c>
      <c r="H29">
        <v>3.9722010000000001</v>
      </c>
      <c r="I29">
        <v>3.880309</v>
      </c>
      <c r="J29">
        <v>3.793434</v>
      </c>
      <c r="K29">
        <v>3.6850800000000001</v>
      </c>
      <c r="L29">
        <v>3.5395620000000001</v>
      </c>
      <c r="N29" t="s">
        <v>68</v>
      </c>
      <c r="O29">
        <f t="shared" si="1"/>
        <v>0.35049999999999998</v>
      </c>
      <c r="P29">
        <f t="shared" si="2"/>
        <v>0.35049999999999998</v>
      </c>
      <c r="Q29">
        <f t="shared" si="3"/>
        <v>0.35049999999999998</v>
      </c>
      <c r="R29">
        <f t="shared" si="4"/>
        <v>0.35049999999999998</v>
      </c>
      <c r="S29">
        <f t="shared" si="5"/>
        <v>0.35049999999999998</v>
      </c>
      <c r="U29">
        <v>3.9722010000000001</v>
      </c>
      <c r="V29">
        <v>3.880309</v>
      </c>
      <c r="W29">
        <v>3.793434</v>
      </c>
      <c r="X29">
        <v>3.6850800000000001</v>
      </c>
      <c r="Y29">
        <v>3.5395620000000001</v>
      </c>
    </row>
    <row r="30" spans="1:25" x14ac:dyDescent="0.25">
      <c r="A30" t="s">
        <v>69</v>
      </c>
      <c r="B30">
        <v>61.05</v>
      </c>
      <c r="C30">
        <v>61.05</v>
      </c>
      <c r="D30">
        <v>61.05</v>
      </c>
      <c r="E30">
        <v>61.05</v>
      </c>
      <c r="F30">
        <v>61.05</v>
      </c>
      <c r="H30">
        <v>5.3903239999999997</v>
      </c>
      <c r="I30">
        <v>5.3077709999999998</v>
      </c>
      <c r="J30">
        <v>5.265523</v>
      </c>
      <c r="K30">
        <v>5.1948740000000004</v>
      </c>
      <c r="L30">
        <v>5.0394180000000004</v>
      </c>
      <c r="N30" t="s">
        <v>69</v>
      </c>
      <c r="O30">
        <f t="shared" si="1"/>
        <v>0.61049999999999993</v>
      </c>
      <c r="P30">
        <f t="shared" si="2"/>
        <v>0.61049999999999993</v>
      </c>
      <c r="Q30">
        <f t="shared" si="3"/>
        <v>0.61049999999999993</v>
      </c>
      <c r="R30">
        <f t="shared" si="4"/>
        <v>0.61049999999999993</v>
      </c>
      <c r="S30">
        <f t="shared" si="5"/>
        <v>0.61049999999999993</v>
      </c>
      <c r="U30">
        <v>5.3903239999999997</v>
      </c>
      <c r="V30">
        <v>5.3077709999999998</v>
      </c>
      <c r="W30">
        <v>5.265523</v>
      </c>
      <c r="X30">
        <v>5.1948740000000004</v>
      </c>
      <c r="Y30">
        <v>5.0394180000000004</v>
      </c>
    </row>
    <row r="31" spans="1:25" x14ac:dyDescent="0.25">
      <c r="A31" t="s">
        <v>70</v>
      </c>
      <c r="B31">
        <v>52</v>
      </c>
      <c r="C31">
        <v>52</v>
      </c>
      <c r="D31">
        <v>45</v>
      </c>
      <c r="E31">
        <v>45</v>
      </c>
      <c r="F31">
        <v>43.5</v>
      </c>
      <c r="H31">
        <v>11.728847</v>
      </c>
      <c r="I31">
        <v>11.66034</v>
      </c>
      <c r="J31">
        <v>2.4456190000000002</v>
      </c>
      <c r="K31">
        <v>2.449093</v>
      </c>
      <c r="L31">
        <v>2.4443090000000001</v>
      </c>
      <c r="N31" t="s">
        <v>70</v>
      </c>
      <c r="O31">
        <f t="shared" si="1"/>
        <v>0.52</v>
      </c>
      <c r="P31">
        <f t="shared" si="2"/>
        <v>0.52</v>
      </c>
      <c r="Q31">
        <f t="shared" si="3"/>
        <v>0.45</v>
      </c>
      <c r="R31">
        <f t="shared" si="4"/>
        <v>0.45</v>
      </c>
      <c r="S31">
        <f t="shared" si="5"/>
        <v>0.435</v>
      </c>
      <c r="U31">
        <v>11.728847</v>
      </c>
      <c r="V31">
        <v>11.66034</v>
      </c>
      <c r="W31">
        <v>2.4456190000000002</v>
      </c>
      <c r="X31">
        <v>2.449093</v>
      </c>
      <c r="Y31">
        <v>2.4443090000000001</v>
      </c>
    </row>
    <row r="32" spans="1:25" x14ac:dyDescent="0.25">
      <c r="A32" t="s">
        <v>107</v>
      </c>
      <c r="B32">
        <v>56.73</v>
      </c>
      <c r="C32">
        <v>56.86</v>
      </c>
      <c r="D32">
        <v>56.99</v>
      </c>
      <c r="E32">
        <v>60.1</v>
      </c>
      <c r="F32">
        <v>60.12</v>
      </c>
      <c r="H32">
        <v>1.5183549999999999</v>
      </c>
      <c r="I32">
        <v>1.5081530000000001</v>
      </c>
      <c r="J32">
        <v>1.5192749999999999</v>
      </c>
      <c r="K32">
        <v>1.5031429999999999</v>
      </c>
      <c r="L32">
        <v>1.49848</v>
      </c>
      <c r="N32" t="s">
        <v>107</v>
      </c>
      <c r="O32">
        <f t="shared" si="1"/>
        <v>0.56729999999999992</v>
      </c>
      <c r="P32">
        <f t="shared" si="2"/>
        <v>0.56859999999999999</v>
      </c>
      <c r="Q32">
        <f t="shared" si="3"/>
        <v>0.56990000000000007</v>
      </c>
      <c r="R32">
        <f t="shared" si="4"/>
        <v>0.60099999999999998</v>
      </c>
      <c r="S32">
        <f t="shared" si="5"/>
        <v>0.60119999999999996</v>
      </c>
      <c r="U32">
        <v>1.5183549999999999</v>
      </c>
      <c r="V32">
        <v>1.5081530000000001</v>
      </c>
      <c r="W32">
        <v>1.5192749999999999</v>
      </c>
      <c r="X32">
        <v>1.5031429999999999</v>
      </c>
      <c r="Y32">
        <v>1.49848</v>
      </c>
    </row>
    <row r="33" spans="1:25" x14ac:dyDescent="0.25">
      <c r="A33" t="s">
        <v>72</v>
      </c>
      <c r="B33">
        <v>41.752887999999999</v>
      </c>
      <c r="C33">
        <v>41.752887999999999</v>
      </c>
      <c r="D33">
        <v>41.736220000000003</v>
      </c>
      <c r="E33">
        <v>41.729970999999999</v>
      </c>
      <c r="F33">
        <v>41.692469000000003</v>
      </c>
      <c r="H33">
        <v>3.325761</v>
      </c>
      <c r="I33">
        <v>3.4613040000000002</v>
      </c>
      <c r="J33">
        <v>3.4770279999999998</v>
      </c>
      <c r="K33">
        <v>3.4895119999999999</v>
      </c>
      <c r="L33">
        <v>3.49735</v>
      </c>
      <c r="N33" t="s">
        <v>72</v>
      </c>
      <c r="O33">
        <f t="shared" si="1"/>
        <v>0.41752887999999999</v>
      </c>
      <c r="P33">
        <f t="shared" si="2"/>
        <v>0.41752887999999999</v>
      </c>
      <c r="Q33">
        <f t="shared" si="3"/>
        <v>0.41736220000000002</v>
      </c>
      <c r="R33">
        <f t="shared" si="4"/>
        <v>0.41729970999999999</v>
      </c>
      <c r="S33">
        <f t="shared" si="5"/>
        <v>0.41692469000000004</v>
      </c>
      <c r="U33">
        <v>3.325761</v>
      </c>
      <c r="V33">
        <v>3.4613040000000002</v>
      </c>
      <c r="W33">
        <v>3.4770279999999998</v>
      </c>
      <c r="X33">
        <v>3.4895119999999999</v>
      </c>
      <c r="Y33">
        <v>3.49735</v>
      </c>
    </row>
    <row r="34" spans="1:25" x14ac:dyDescent="0.25">
      <c r="A34" t="s">
        <v>73</v>
      </c>
      <c r="B34">
        <v>35.799999999999997</v>
      </c>
      <c r="C34">
        <v>35.799999999999997</v>
      </c>
      <c r="D34">
        <v>35.799999999999997</v>
      </c>
      <c r="E34">
        <v>35.799999999999997</v>
      </c>
      <c r="F34">
        <v>45.5</v>
      </c>
      <c r="H34">
        <v>4.2839210000000003</v>
      </c>
      <c r="I34">
        <v>3.9982540000000002</v>
      </c>
      <c r="J34">
        <v>3.8626260000000001</v>
      </c>
      <c r="K34">
        <v>3.4604170000000001</v>
      </c>
      <c r="L34">
        <v>3.2105969999999999</v>
      </c>
      <c r="N34" t="s">
        <v>73</v>
      </c>
      <c r="O34">
        <f t="shared" si="1"/>
        <v>0.35799999999999998</v>
      </c>
      <c r="P34">
        <f t="shared" si="2"/>
        <v>0.35799999999999998</v>
      </c>
      <c r="Q34">
        <f t="shared" si="3"/>
        <v>0.35799999999999998</v>
      </c>
      <c r="R34">
        <f t="shared" si="4"/>
        <v>0.35799999999999998</v>
      </c>
      <c r="S34">
        <f t="shared" si="5"/>
        <v>0.45500000000000002</v>
      </c>
      <c r="U34">
        <v>4.2839210000000003</v>
      </c>
      <c r="V34">
        <v>3.9982540000000002</v>
      </c>
      <c r="W34">
        <v>3.8626260000000001</v>
      </c>
      <c r="X34">
        <v>3.4604170000000001</v>
      </c>
      <c r="Y34">
        <v>3.2105969999999999</v>
      </c>
    </row>
    <row r="35" spans="1:25" x14ac:dyDescent="0.25">
      <c r="A35" t="s">
        <v>74</v>
      </c>
      <c r="B35">
        <v>47</v>
      </c>
      <c r="C35">
        <v>47</v>
      </c>
      <c r="D35">
        <v>47</v>
      </c>
      <c r="E35">
        <v>47</v>
      </c>
      <c r="F35">
        <v>47</v>
      </c>
      <c r="H35">
        <v>4.2749839999999999</v>
      </c>
      <c r="I35">
        <v>4.2710879999999998</v>
      </c>
      <c r="J35">
        <v>4.1692220000000004</v>
      </c>
      <c r="K35">
        <v>4.0385730000000004</v>
      </c>
      <c r="L35">
        <v>3.925891</v>
      </c>
      <c r="N35" t="s">
        <v>74</v>
      </c>
      <c r="O35">
        <f t="shared" si="1"/>
        <v>0.47</v>
      </c>
      <c r="P35">
        <f t="shared" si="2"/>
        <v>0.47</v>
      </c>
      <c r="Q35">
        <f t="shared" si="3"/>
        <v>0.47</v>
      </c>
      <c r="R35">
        <f t="shared" si="4"/>
        <v>0.47</v>
      </c>
      <c r="S35">
        <f t="shared" si="5"/>
        <v>0.47</v>
      </c>
      <c r="U35">
        <v>4.2749839999999999</v>
      </c>
      <c r="V35">
        <v>4.2710879999999998</v>
      </c>
      <c r="W35">
        <v>4.1692220000000004</v>
      </c>
      <c r="X35">
        <v>4.0385730000000004</v>
      </c>
      <c r="Y35">
        <v>3.925891</v>
      </c>
    </row>
    <row r="36" spans="1:25" x14ac:dyDescent="0.25">
      <c r="A36" t="s">
        <v>75</v>
      </c>
      <c r="B36">
        <v>48.6</v>
      </c>
      <c r="C36">
        <v>48.6</v>
      </c>
      <c r="D36">
        <v>48.6</v>
      </c>
      <c r="E36">
        <v>48.6</v>
      </c>
      <c r="F36">
        <v>48.6</v>
      </c>
      <c r="H36">
        <v>8.3053869999999996</v>
      </c>
      <c r="I36">
        <v>8.2206189999999992</v>
      </c>
      <c r="J36">
        <v>8.2079199999999997</v>
      </c>
      <c r="K36">
        <v>8.0880749999999999</v>
      </c>
      <c r="L36">
        <v>7.993036</v>
      </c>
      <c r="N36" t="s">
        <v>75</v>
      </c>
      <c r="O36">
        <f t="shared" si="1"/>
        <v>0.48599999999999999</v>
      </c>
      <c r="P36">
        <f t="shared" si="2"/>
        <v>0.48599999999999999</v>
      </c>
      <c r="Q36">
        <f t="shared" si="3"/>
        <v>0.48599999999999999</v>
      </c>
      <c r="R36">
        <f t="shared" si="4"/>
        <v>0.48599999999999999</v>
      </c>
      <c r="S36">
        <f t="shared" si="5"/>
        <v>0.48599999999999999</v>
      </c>
      <c r="U36">
        <v>8.3053869999999996</v>
      </c>
      <c r="V36">
        <v>8.2206189999999992</v>
      </c>
      <c r="W36">
        <v>8.2079199999999997</v>
      </c>
      <c r="X36">
        <v>8.0880749999999999</v>
      </c>
      <c r="Y36">
        <v>7.993036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C38"/>
  <sheetViews>
    <sheetView topLeftCell="AA3" workbookViewId="0">
      <selection activeCell="BC4" sqref="BC4:BC38"/>
    </sheetView>
  </sheetViews>
  <sheetFormatPr defaultRowHeight="15" x14ac:dyDescent="0.25"/>
  <sheetData>
    <row r="1" spans="1:55" x14ac:dyDescent="0.25">
      <c r="A1" t="s">
        <v>113</v>
      </c>
      <c r="D1" t="s">
        <v>114</v>
      </c>
      <c r="I1" t="s">
        <v>115</v>
      </c>
      <c r="N1" t="s">
        <v>116</v>
      </c>
      <c r="S1" t="s">
        <v>117</v>
      </c>
      <c r="Z1" t="s">
        <v>113</v>
      </c>
      <c r="AC1" t="s">
        <v>114</v>
      </c>
      <c r="AH1" t="s">
        <v>115</v>
      </c>
      <c r="AM1" t="s">
        <v>116</v>
      </c>
      <c r="AR1" t="s">
        <v>117</v>
      </c>
    </row>
    <row r="2" spans="1:55" x14ac:dyDescent="0.25">
      <c r="A2" t="s">
        <v>98</v>
      </c>
      <c r="D2" t="s">
        <v>110</v>
      </c>
      <c r="E2" t="s">
        <v>99</v>
      </c>
      <c r="F2" t="s">
        <v>100</v>
      </c>
      <c r="G2" t="s">
        <v>101</v>
      </c>
      <c r="H2" t="s">
        <v>102</v>
      </c>
      <c r="I2" t="s">
        <v>110</v>
      </c>
      <c r="J2" t="s">
        <v>99</v>
      </c>
      <c r="K2" t="s">
        <v>100</v>
      </c>
      <c r="L2" t="s">
        <v>101</v>
      </c>
      <c r="M2" t="s">
        <v>102</v>
      </c>
      <c r="N2" t="s">
        <v>110</v>
      </c>
      <c r="O2" t="s">
        <v>99</v>
      </c>
      <c r="P2" t="s">
        <v>100</v>
      </c>
      <c r="Q2" t="s">
        <v>101</v>
      </c>
      <c r="R2" t="s">
        <v>102</v>
      </c>
      <c r="S2" t="s">
        <v>110</v>
      </c>
      <c r="T2" t="s">
        <v>99</v>
      </c>
      <c r="U2" t="s">
        <v>100</v>
      </c>
      <c r="V2" t="s">
        <v>101</v>
      </c>
      <c r="W2" t="s">
        <v>102</v>
      </c>
      <c r="Z2" t="s">
        <v>98</v>
      </c>
      <c r="AC2" t="s">
        <v>110</v>
      </c>
      <c r="AD2" t="s">
        <v>99</v>
      </c>
      <c r="AE2" t="s">
        <v>100</v>
      </c>
      <c r="AF2" t="s">
        <v>101</v>
      </c>
      <c r="AG2" t="s">
        <v>102</v>
      </c>
      <c r="AH2" t="s">
        <v>110</v>
      </c>
      <c r="AI2" t="s">
        <v>99</v>
      </c>
      <c r="AJ2" t="s">
        <v>100</v>
      </c>
      <c r="AK2" t="s">
        <v>101</v>
      </c>
      <c r="AL2" t="s">
        <v>102</v>
      </c>
      <c r="AM2" t="s">
        <v>110</v>
      </c>
      <c r="AN2" t="s">
        <v>99</v>
      </c>
      <c r="AO2" t="s">
        <v>100</v>
      </c>
      <c r="AP2" t="s">
        <v>101</v>
      </c>
      <c r="AQ2" t="s">
        <v>102</v>
      </c>
      <c r="AR2" t="s">
        <v>110</v>
      </c>
      <c r="AS2" t="s">
        <v>99</v>
      </c>
      <c r="AT2" t="s">
        <v>100</v>
      </c>
      <c r="AU2" t="s">
        <v>101</v>
      </c>
      <c r="AV2" t="s">
        <v>102</v>
      </c>
      <c r="AY2" t="s">
        <v>110</v>
      </c>
      <c r="AZ2" t="s">
        <v>99</v>
      </c>
      <c r="BA2" t="s">
        <v>100</v>
      </c>
      <c r="BB2" t="s">
        <v>101</v>
      </c>
      <c r="BC2" t="s">
        <v>102</v>
      </c>
    </row>
    <row r="3" spans="1:55" x14ac:dyDescent="0.25">
      <c r="A3" t="s">
        <v>104</v>
      </c>
      <c r="B3" t="s">
        <v>118</v>
      </c>
      <c r="C3" t="s">
        <v>105</v>
      </c>
      <c r="D3" t="s">
        <v>105</v>
      </c>
      <c r="E3" t="s">
        <v>105</v>
      </c>
      <c r="F3" t="s">
        <v>105</v>
      </c>
      <c r="G3" t="s">
        <v>105</v>
      </c>
      <c r="H3" t="s">
        <v>105</v>
      </c>
      <c r="I3" t="s">
        <v>105</v>
      </c>
      <c r="J3" t="s">
        <v>105</v>
      </c>
      <c r="K3" t="s">
        <v>105</v>
      </c>
      <c r="L3" t="s">
        <v>105</v>
      </c>
      <c r="M3" t="s">
        <v>105</v>
      </c>
      <c r="N3" t="s">
        <v>105</v>
      </c>
      <c r="O3" t="s">
        <v>105</v>
      </c>
      <c r="P3" t="s">
        <v>105</v>
      </c>
      <c r="Q3" t="s">
        <v>105</v>
      </c>
      <c r="R3" t="s">
        <v>105</v>
      </c>
      <c r="S3" t="s">
        <v>105</v>
      </c>
      <c r="T3" t="s">
        <v>105</v>
      </c>
      <c r="U3" t="s">
        <v>105</v>
      </c>
      <c r="V3" t="s">
        <v>105</v>
      </c>
      <c r="W3" t="s">
        <v>105</v>
      </c>
      <c r="Z3" t="s">
        <v>104</v>
      </c>
      <c r="AA3" t="s">
        <v>120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105</v>
      </c>
      <c r="AP3" t="s">
        <v>105</v>
      </c>
      <c r="AQ3" t="s">
        <v>105</v>
      </c>
      <c r="AR3" t="s">
        <v>105</v>
      </c>
      <c r="AS3" t="s">
        <v>105</v>
      </c>
      <c r="AT3" t="s">
        <v>105</v>
      </c>
      <c r="AU3" t="s">
        <v>105</v>
      </c>
      <c r="AV3" t="s">
        <v>105</v>
      </c>
    </row>
    <row r="4" spans="1:55" x14ac:dyDescent="0.25">
      <c r="A4" t="s">
        <v>41</v>
      </c>
      <c r="B4" t="s">
        <v>119</v>
      </c>
      <c r="C4" t="s">
        <v>105</v>
      </c>
      <c r="D4">
        <v>21.948889000000001</v>
      </c>
      <c r="E4">
        <v>22.355594</v>
      </c>
      <c r="F4">
        <v>23.119741000000001</v>
      </c>
      <c r="G4">
        <v>23.389752000000001</v>
      </c>
      <c r="H4">
        <v>23.666910000000001</v>
      </c>
      <c r="I4">
        <v>27.415206999999999</v>
      </c>
      <c r="J4">
        <v>27.662194</v>
      </c>
      <c r="K4">
        <v>28.352913999999998</v>
      </c>
      <c r="L4">
        <v>28.583579</v>
      </c>
      <c r="M4">
        <v>28.640304</v>
      </c>
      <c r="N4">
        <v>30.921344999999999</v>
      </c>
      <c r="O4">
        <v>31.185013999999999</v>
      </c>
      <c r="P4">
        <v>31.847044</v>
      </c>
      <c r="Q4">
        <v>32.020477</v>
      </c>
      <c r="R4">
        <v>31.930965</v>
      </c>
      <c r="S4">
        <v>33.166404</v>
      </c>
      <c r="T4">
        <v>33.377912000000002</v>
      </c>
      <c r="U4">
        <v>34.002740000000003</v>
      </c>
      <c r="V4">
        <v>34.140863000000003</v>
      </c>
      <c r="W4">
        <v>34.069575</v>
      </c>
      <c r="Z4" t="s">
        <v>41</v>
      </c>
      <c r="AA4" t="s">
        <v>119</v>
      </c>
      <c r="AB4" t="s">
        <v>105</v>
      </c>
      <c r="AC4">
        <v>39.116768</v>
      </c>
      <c r="AD4">
        <v>39.124597999999999</v>
      </c>
      <c r="AE4">
        <v>39.604266000000003</v>
      </c>
      <c r="AF4">
        <v>39.604266000000003</v>
      </c>
      <c r="AG4">
        <v>39.604266000000003</v>
      </c>
      <c r="AH4">
        <v>37.700879</v>
      </c>
      <c r="AI4">
        <v>37.708891000000001</v>
      </c>
      <c r="AJ4">
        <v>42.435316</v>
      </c>
      <c r="AK4">
        <v>42.435316</v>
      </c>
      <c r="AL4">
        <v>38.188741</v>
      </c>
      <c r="AM4">
        <v>41.948546999999998</v>
      </c>
      <c r="AN4">
        <v>41.956012000000001</v>
      </c>
      <c r="AO4">
        <v>42.435316</v>
      </c>
      <c r="AP4">
        <v>42.435316</v>
      </c>
      <c r="AQ4">
        <v>42.435316</v>
      </c>
      <c r="AR4">
        <v>41.948546999999998</v>
      </c>
      <c r="AS4">
        <v>41.956012000000001</v>
      </c>
      <c r="AT4">
        <v>42.435316</v>
      </c>
      <c r="AU4">
        <v>42.435316</v>
      </c>
      <c r="AV4">
        <v>42.435316</v>
      </c>
      <c r="AY4">
        <f>AVERAGE(AC4/D4,AH4/I4,AM4/N4,AR4/S4)</f>
        <v>1.4446919830372704</v>
      </c>
      <c r="AZ4">
        <f t="shared" ref="AZ4:BC19" si="0">AVERAGE(AD4/E4,AI4/J4,AN4/O4,AS4/T4)</f>
        <v>1.4289212740426862</v>
      </c>
      <c r="BA4">
        <f t="shared" si="0"/>
        <v>1.4475397028070924</v>
      </c>
      <c r="BB4">
        <f t="shared" si="0"/>
        <v>1.4365099508225985</v>
      </c>
      <c r="BC4">
        <f t="shared" si="0"/>
        <v>1.3953283744731524</v>
      </c>
    </row>
    <row r="5" spans="1:55" x14ac:dyDescent="0.25">
      <c r="A5" t="s">
        <v>42</v>
      </c>
      <c r="C5" t="s">
        <v>105</v>
      </c>
      <c r="D5">
        <v>44.598469000000001</v>
      </c>
      <c r="E5">
        <v>44.849600000000002</v>
      </c>
      <c r="F5">
        <v>45.065845000000003</v>
      </c>
      <c r="G5">
        <v>42.993997</v>
      </c>
      <c r="H5">
        <v>43.072699</v>
      </c>
      <c r="I5">
        <v>49.183759000000002</v>
      </c>
      <c r="J5">
        <v>49.415725000000002</v>
      </c>
      <c r="K5">
        <v>49.616021000000003</v>
      </c>
      <c r="L5">
        <v>47.331795999999997</v>
      </c>
      <c r="M5">
        <v>47.413609000000001</v>
      </c>
      <c r="N5">
        <v>52.005388000000004</v>
      </c>
      <c r="O5">
        <v>52.179799000000003</v>
      </c>
      <c r="P5">
        <v>52.315215999999999</v>
      </c>
      <c r="Q5">
        <v>50.422635999999997</v>
      </c>
      <c r="R5">
        <v>50.453094999999998</v>
      </c>
      <c r="S5">
        <v>51.865974000000001</v>
      </c>
      <c r="T5">
        <v>51.999375000000001</v>
      </c>
      <c r="U5">
        <v>52.114854999999999</v>
      </c>
      <c r="V5">
        <v>50.700282000000001</v>
      </c>
      <c r="W5">
        <v>50.764775</v>
      </c>
      <c r="Z5" t="s">
        <v>42</v>
      </c>
      <c r="AB5" t="s">
        <v>105</v>
      </c>
      <c r="AC5">
        <v>56.910055999999997</v>
      </c>
      <c r="AD5">
        <v>56.910055999999997</v>
      </c>
      <c r="AE5">
        <v>56.843212999999999</v>
      </c>
      <c r="AF5">
        <v>55.977747000000001</v>
      </c>
      <c r="AG5">
        <v>55.840722</v>
      </c>
      <c r="AH5">
        <v>60.555782000000001</v>
      </c>
      <c r="AI5">
        <v>60.555782000000001</v>
      </c>
      <c r="AJ5">
        <v>60.494593999999999</v>
      </c>
      <c r="AK5">
        <v>59.788820000000001</v>
      </c>
      <c r="AL5">
        <v>59.663657999999998</v>
      </c>
      <c r="AM5">
        <v>60.555782000000001</v>
      </c>
      <c r="AN5">
        <v>60.555782000000001</v>
      </c>
      <c r="AO5">
        <v>60.494593999999999</v>
      </c>
      <c r="AP5">
        <v>59.788820000000001</v>
      </c>
      <c r="AQ5">
        <v>59.663657999999998</v>
      </c>
      <c r="AR5">
        <v>42.23066</v>
      </c>
      <c r="AS5">
        <v>42.23066</v>
      </c>
      <c r="AT5">
        <v>42.23066</v>
      </c>
      <c r="AU5">
        <v>41.262458000000002</v>
      </c>
      <c r="AV5">
        <v>41.043084</v>
      </c>
      <c r="AY5">
        <f t="shared" ref="AY5:AY38" si="1">AVERAGE(AC5/D5,AH5/I5,AM5/N5,AR5/S5)</f>
        <v>1.1214773331793211</v>
      </c>
      <c r="AZ5">
        <f t="shared" si="0"/>
        <v>1.1167509389961661</v>
      </c>
      <c r="BA5">
        <f t="shared" si="0"/>
        <v>1.1118195897235363</v>
      </c>
      <c r="BB5">
        <f t="shared" si="0"/>
        <v>1.1411947906913973</v>
      </c>
      <c r="BC5">
        <f t="shared" si="0"/>
        <v>1.136461890315154</v>
      </c>
    </row>
    <row r="6" spans="1:55" x14ac:dyDescent="0.25">
      <c r="A6" t="s">
        <v>43</v>
      </c>
      <c r="C6" t="s">
        <v>105</v>
      </c>
      <c r="D6">
        <v>50.001779999999997</v>
      </c>
      <c r="E6">
        <v>49.867669999999997</v>
      </c>
      <c r="F6">
        <v>49.386535000000002</v>
      </c>
      <c r="G6">
        <v>47.456353</v>
      </c>
      <c r="H6">
        <v>47.246589999999998</v>
      </c>
      <c r="I6">
        <v>55.656889999999997</v>
      </c>
      <c r="J6">
        <v>55.592807000000001</v>
      </c>
      <c r="K6">
        <v>55.277695999999999</v>
      </c>
      <c r="L6">
        <v>53.945233999999999</v>
      </c>
      <c r="M6">
        <v>53.704951999999999</v>
      </c>
      <c r="N6">
        <v>58.912793000000001</v>
      </c>
      <c r="O6">
        <v>58.889431999999999</v>
      </c>
      <c r="P6">
        <v>58.623131999999998</v>
      </c>
      <c r="Q6">
        <v>57.701897000000002</v>
      </c>
      <c r="R6">
        <v>57.437694999999998</v>
      </c>
      <c r="S6">
        <v>60.803511999999998</v>
      </c>
      <c r="T6">
        <v>60.782927000000001</v>
      </c>
      <c r="U6">
        <v>60.674536000000003</v>
      </c>
      <c r="V6">
        <v>59.887372999999997</v>
      </c>
      <c r="W6">
        <v>59.595311000000002</v>
      </c>
      <c r="Z6" t="s">
        <v>43</v>
      </c>
      <c r="AB6" t="s">
        <v>105</v>
      </c>
      <c r="AC6">
        <v>66.282017999999994</v>
      </c>
      <c r="AD6">
        <v>66.333089999999999</v>
      </c>
      <c r="AE6">
        <v>66.326213999999993</v>
      </c>
      <c r="AF6">
        <v>65.747574</v>
      </c>
      <c r="AG6">
        <v>65.455875000000006</v>
      </c>
      <c r="AH6">
        <v>66.282017999999994</v>
      </c>
      <c r="AI6">
        <v>66.333089999999999</v>
      </c>
      <c r="AJ6">
        <v>66.326213999999993</v>
      </c>
      <c r="AK6">
        <v>66.717320000000001</v>
      </c>
      <c r="AL6">
        <v>66.421435000000002</v>
      </c>
      <c r="AM6">
        <v>68.243661000000003</v>
      </c>
      <c r="AN6">
        <v>68.299051000000006</v>
      </c>
      <c r="AO6">
        <v>68.297312000000005</v>
      </c>
      <c r="AP6">
        <v>68.801440999999997</v>
      </c>
      <c r="AQ6">
        <v>68.471480999999997</v>
      </c>
      <c r="AR6">
        <v>68.481919000000005</v>
      </c>
      <c r="AS6">
        <v>68.538162</v>
      </c>
      <c r="AT6">
        <v>68.537706999999997</v>
      </c>
      <c r="AU6">
        <v>67.908089000000004</v>
      </c>
      <c r="AV6">
        <v>67.575899000000007</v>
      </c>
      <c r="AY6">
        <f t="shared" si="1"/>
        <v>1.2002909912551758</v>
      </c>
      <c r="AZ6">
        <f t="shared" si="0"/>
        <v>1.2026878390267435</v>
      </c>
      <c r="BA6">
        <f t="shared" si="0"/>
        <v>1.2093735273905375</v>
      </c>
      <c r="BB6">
        <f t="shared" si="0"/>
        <v>1.2371207149197967</v>
      </c>
      <c r="BC6">
        <f t="shared" si="0"/>
        <v>1.2370516974072907</v>
      </c>
    </row>
    <row r="7" spans="1:55" x14ac:dyDescent="0.25">
      <c r="A7" t="s">
        <v>44</v>
      </c>
      <c r="C7" t="s">
        <v>105</v>
      </c>
      <c r="D7">
        <v>26.342528000000001</v>
      </c>
      <c r="E7">
        <v>26.537351999999998</v>
      </c>
      <c r="F7">
        <v>26.522981999999999</v>
      </c>
      <c r="G7">
        <v>26.482559999999999</v>
      </c>
      <c r="H7">
        <v>25.978089000000001</v>
      </c>
      <c r="I7">
        <v>31.007601000000001</v>
      </c>
      <c r="J7">
        <v>31.582646</v>
      </c>
      <c r="K7">
        <v>31.539446000000002</v>
      </c>
      <c r="L7">
        <v>31.373906999999999</v>
      </c>
      <c r="M7">
        <v>30.872471000000001</v>
      </c>
      <c r="N7">
        <v>32.330964999999999</v>
      </c>
      <c r="O7">
        <v>32.500087999999998</v>
      </c>
      <c r="P7">
        <v>32.527067000000002</v>
      </c>
      <c r="Q7">
        <v>32.142431000000002</v>
      </c>
      <c r="R7">
        <v>31.691732999999999</v>
      </c>
      <c r="S7">
        <v>33.090522999999997</v>
      </c>
      <c r="T7">
        <v>33.319298000000003</v>
      </c>
      <c r="U7">
        <v>33.311898999999997</v>
      </c>
      <c r="V7">
        <v>32.698388000000001</v>
      </c>
      <c r="W7">
        <v>32.317140999999999</v>
      </c>
      <c r="Z7" t="s">
        <v>44</v>
      </c>
      <c r="AB7" t="s">
        <v>105</v>
      </c>
      <c r="AC7">
        <v>33.758924</v>
      </c>
      <c r="AD7">
        <v>33.753033000000002</v>
      </c>
      <c r="AE7">
        <v>33.782477999999998</v>
      </c>
      <c r="AF7">
        <v>33.776591000000003</v>
      </c>
      <c r="AG7">
        <v>33.296458000000001</v>
      </c>
      <c r="AH7">
        <v>40.910148</v>
      </c>
      <c r="AI7">
        <v>40.904767</v>
      </c>
      <c r="AJ7">
        <v>40.931663</v>
      </c>
      <c r="AK7">
        <v>39.560786999999998</v>
      </c>
      <c r="AL7">
        <v>39.472627000000003</v>
      </c>
      <c r="AM7">
        <v>34.347287000000001</v>
      </c>
      <c r="AN7">
        <v>34.341025999999999</v>
      </c>
      <c r="AO7">
        <v>34.372318999999997</v>
      </c>
      <c r="AP7">
        <v>32.936129999999999</v>
      </c>
      <c r="AQ7">
        <v>32.833683000000001</v>
      </c>
      <c r="AR7">
        <v>38.392294999999997</v>
      </c>
      <c r="AS7">
        <v>38.386420000000001</v>
      </c>
      <c r="AT7">
        <v>38.415785</v>
      </c>
      <c r="AU7">
        <v>36.979981000000002</v>
      </c>
      <c r="AV7">
        <v>36.883712000000003</v>
      </c>
      <c r="AY7">
        <f t="shared" si="1"/>
        <v>1.205870245003382</v>
      </c>
      <c r="AZ7">
        <f t="shared" si="0"/>
        <v>1.1939485770689626</v>
      </c>
      <c r="BA7">
        <f t="shared" si="0"/>
        <v>1.1953608555883057</v>
      </c>
      <c r="BB7">
        <f t="shared" si="0"/>
        <v>1.1730021065407756</v>
      </c>
      <c r="BC7">
        <f t="shared" si="0"/>
        <v>1.184405373849633</v>
      </c>
    </row>
    <row r="8" spans="1:55" x14ac:dyDescent="0.25">
      <c r="A8" t="s">
        <v>45</v>
      </c>
      <c r="C8" t="s">
        <v>105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7.5567450000000003</v>
      </c>
      <c r="O8">
        <v>7.5704859999999998</v>
      </c>
      <c r="P8">
        <v>7.6671849999999999</v>
      </c>
      <c r="Q8">
        <v>7.7429940000000004</v>
      </c>
      <c r="R8">
        <v>7.8027319999999998</v>
      </c>
      <c r="S8">
        <v>8.1023849999999999</v>
      </c>
      <c r="T8">
        <v>8.1144250000000007</v>
      </c>
      <c r="U8">
        <v>8.1929459999999992</v>
      </c>
      <c r="V8">
        <v>8.2533209999999997</v>
      </c>
      <c r="W8">
        <v>8.3010599999999997</v>
      </c>
      <c r="Z8" t="s">
        <v>45</v>
      </c>
      <c r="AB8" t="s">
        <v>105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10.236800000000001</v>
      </c>
      <c r="AN8">
        <v>10.242183000000001</v>
      </c>
      <c r="AO8">
        <v>10.249599999999999</v>
      </c>
      <c r="AP8">
        <v>10.249599999999999</v>
      </c>
      <c r="AQ8">
        <v>10.250400000000001</v>
      </c>
      <c r="AR8">
        <v>10.236800000000001</v>
      </c>
      <c r="AS8">
        <v>10.242183000000001</v>
      </c>
      <c r="AT8">
        <v>10.249599999999999</v>
      </c>
      <c r="AU8">
        <v>10.249599999999999</v>
      </c>
      <c r="AV8">
        <v>10.250400000000001</v>
      </c>
      <c r="AY8">
        <f t="shared" si="1"/>
        <v>1.1545219470923189</v>
      </c>
      <c r="AZ8">
        <f t="shared" si="0"/>
        <v>1.1537821928708933</v>
      </c>
      <c r="BA8">
        <f t="shared" si="0"/>
        <v>1.1469603439473257</v>
      </c>
      <c r="BB8">
        <f t="shared" si="0"/>
        <v>1.1414003815929581</v>
      </c>
      <c r="BC8">
        <f t="shared" si="0"/>
        <v>1.137130991775757</v>
      </c>
    </row>
    <row r="9" spans="1:55" x14ac:dyDescent="0.25">
      <c r="A9" t="s">
        <v>46</v>
      </c>
      <c r="C9" t="s">
        <v>105</v>
      </c>
      <c r="D9">
        <v>39.416615999999998</v>
      </c>
      <c r="E9">
        <v>39.674861</v>
      </c>
      <c r="F9">
        <v>39.952888999999999</v>
      </c>
      <c r="G9">
        <v>40.259095000000002</v>
      </c>
      <c r="H9">
        <v>40.791676000000002</v>
      </c>
      <c r="I9">
        <v>42.441222000000003</v>
      </c>
      <c r="J9">
        <v>42.614246999999999</v>
      </c>
      <c r="K9">
        <v>42.800525</v>
      </c>
      <c r="L9">
        <v>43.005682999999998</v>
      </c>
      <c r="M9">
        <v>43.362513</v>
      </c>
      <c r="N9">
        <v>43.964896000000003</v>
      </c>
      <c r="O9">
        <v>44.094990000000003</v>
      </c>
      <c r="P9">
        <v>44.235048999999997</v>
      </c>
      <c r="Q9">
        <v>44.389302999999998</v>
      </c>
      <c r="R9">
        <v>44.657595999999998</v>
      </c>
      <c r="S9">
        <v>44.904922999999997</v>
      </c>
      <c r="T9">
        <v>45.008530999999998</v>
      </c>
      <c r="U9">
        <v>45.120075</v>
      </c>
      <c r="V9">
        <v>45.242924000000002</v>
      </c>
      <c r="W9">
        <v>45.456594000000003</v>
      </c>
      <c r="Z9" t="s">
        <v>46</v>
      </c>
      <c r="AB9" t="s">
        <v>105</v>
      </c>
      <c r="AC9">
        <v>48.582090000000001</v>
      </c>
      <c r="AD9">
        <v>48.582090000000001</v>
      </c>
      <c r="AE9">
        <v>48.582090000000001</v>
      </c>
      <c r="AF9">
        <v>48.582090000000001</v>
      </c>
      <c r="AG9">
        <v>48.582090000000001</v>
      </c>
      <c r="AH9">
        <v>48.582090000000001</v>
      </c>
      <c r="AI9">
        <v>48.582090000000001</v>
      </c>
      <c r="AJ9">
        <v>48.582090000000001</v>
      </c>
      <c r="AK9">
        <v>48.582090000000001</v>
      </c>
      <c r="AL9">
        <v>48.582090000000001</v>
      </c>
      <c r="AM9">
        <v>48.582090000000001</v>
      </c>
      <c r="AN9">
        <v>48.582090000000001</v>
      </c>
      <c r="AO9">
        <v>48.582090000000001</v>
      </c>
      <c r="AP9">
        <v>48.582090000000001</v>
      </c>
      <c r="AQ9">
        <v>48.582090000000001</v>
      </c>
      <c r="AR9">
        <v>48.582090000000001</v>
      </c>
      <c r="AS9">
        <v>48.582090000000001</v>
      </c>
      <c r="AT9">
        <v>48.582090000000001</v>
      </c>
      <c r="AU9">
        <v>48.582090000000001</v>
      </c>
      <c r="AV9">
        <v>48.582090000000001</v>
      </c>
      <c r="AY9">
        <f t="shared" si="1"/>
        <v>1.1410317881504399</v>
      </c>
      <c r="AZ9">
        <f t="shared" si="0"/>
        <v>1.136426554734508</v>
      </c>
      <c r="BA9">
        <f t="shared" si="0"/>
        <v>1.1315165974976811</v>
      </c>
      <c r="BB9">
        <f t="shared" si="0"/>
        <v>1.1261656694092728</v>
      </c>
      <c r="BC9">
        <f t="shared" si="0"/>
        <v>1.1169971676870944</v>
      </c>
    </row>
    <row r="10" spans="1:55" x14ac:dyDescent="0.25">
      <c r="A10" t="s">
        <v>47</v>
      </c>
      <c r="C10" t="s">
        <v>105</v>
      </c>
      <c r="D10">
        <v>34.260021000000002</v>
      </c>
      <c r="E10">
        <v>34.086055999999999</v>
      </c>
      <c r="F10">
        <v>34.251325000000001</v>
      </c>
      <c r="G10">
        <v>34.170923000000002</v>
      </c>
      <c r="H10">
        <v>34.101610999999998</v>
      </c>
      <c r="I10">
        <v>36.414068</v>
      </c>
      <c r="J10">
        <v>36.260531</v>
      </c>
      <c r="K10">
        <v>36.437618999999998</v>
      </c>
      <c r="L10">
        <v>36.37726</v>
      </c>
      <c r="M10">
        <v>36.326926</v>
      </c>
      <c r="N10">
        <v>39.702469000000001</v>
      </c>
      <c r="O10">
        <v>38.918205999999998</v>
      </c>
      <c r="P10">
        <v>38.951650999999998</v>
      </c>
      <c r="Q10">
        <v>38.777253000000002</v>
      </c>
      <c r="R10">
        <v>38.617247999999996</v>
      </c>
      <c r="S10">
        <v>42.913029999999999</v>
      </c>
      <c r="T10">
        <v>42.287284999999997</v>
      </c>
      <c r="U10">
        <v>42.363109999999999</v>
      </c>
      <c r="V10">
        <v>42.225354000000003</v>
      </c>
      <c r="W10">
        <v>42.097974999999998</v>
      </c>
      <c r="Z10" t="s">
        <v>47</v>
      </c>
      <c r="AB10" t="s">
        <v>105</v>
      </c>
      <c r="AC10">
        <v>39.650004000000003</v>
      </c>
      <c r="AD10">
        <v>39.505937000000003</v>
      </c>
      <c r="AE10">
        <v>39.698507999999997</v>
      </c>
      <c r="AF10">
        <v>39.714269999999999</v>
      </c>
      <c r="AG10">
        <v>39.678671999999999</v>
      </c>
      <c r="AH10">
        <v>41.79804</v>
      </c>
      <c r="AI10">
        <v>41.793439999999997</v>
      </c>
      <c r="AJ10">
        <v>42.025280000000002</v>
      </c>
      <c r="AK10">
        <v>42.030799999999999</v>
      </c>
      <c r="AL10">
        <v>42.033560000000001</v>
      </c>
      <c r="AM10">
        <v>55.564</v>
      </c>
      <c r="AN10">
        <v>55.564</v>
      </c>
      <c r="AO10">
        <v>55.793999999999997</v>
      </c>
      <c r="AP10">
        <v>55.793999999999997</v>
      </c>
      <c r="AQ10">
        <v>55.793999999999997</v>
      </c>
      <c r="AR10">
        <v>55.564</v>
      </c>
      <c r="AS10">
        <v>55.564</v>
      </c>
      <c r="AT10">
        <v>55.793999999999997</v>
      </c>
      <c r="AU10">
        <v>55.793999999999997</v>
      </c>
      <c r="AV10">
        <v>55.793999999999997</v>
      </c>
      <c r="AY10">
        <f t="shared" si="1"/>
        <v>1.2498736788365901</v>
      </c>
      <c r="AZ10">
        <f t="shared" si="0"/>
        <v>1.2633176064327696</v>
      </c>
      <c r="BA10">
        <f t="shared" si="0"/>
        <v>1.2654544084740995</v>
      </c>
      <c r="BB10">
        <f t="shared" si="0"/>
        <v>1.269452569037399</v>
      </c>
      <c r="BC10">
        <f t="shared" si="0"/>
        <v>1.2726913010902041</v>
      </c>
    </row>
    <row r="11" spans="1:55" x14ac:dyDescent="0.25">
      <c r="A11" t="s">
        <v>48</v>
      </c>
      <c r="C11" t="s">
        <v>105</v>
      </c>
      <c r="D11">
        <v>38.778668000000003</v>
      </c>
      <c r="E11">
        <v>38.947915999999999</v>
      </c>
      <c r="F11">
        <v>38.005346000000003</v>
      </c>
      <c r="G11">
        <v>37.922660999999998</v>
      </c>
      <c r="H11">
        <v>37.912036999999998</v>
      </c>
      <c r="I11">
        <v>39.915588</v>
      </c>
      <c r="J11">
        <v>40.028984000000001</v>
      </c>
      <c r="K11">
        <v>39.048335999999999</v>
      </c>
      <c r="L11">
        <v>38.992936</v>
      </c>
      <c r="M11">
        <v>38.985818000000002</v>
      </c>
      <c r="N11">
        <v>40.488321999999997</v>
      </c>
      <c r="O11">
        <v>40.573582999999999</v>
      </c>
      <c r="P11">
        <v>39.573751000000001</v>
      </c>
      <c r="Q11">
        <v>39.532097999999998</v>
      </c>
      <c r="R11">
        <v>39.526744999999998</v>
      </c>
      <c r="S11">
        <v>40.841670000000001</v>
      </c>
      <c r="T11">
        <v>40.909571</v>
      </c>
      <c r="U11">
        <v>39.897905000000002</v>
      </c>
      <c r="V11">
        <v>39.864731999999997</v>
      </c>
      <c r="W11">
        <v>39.860469000000002</v>
      </c>
      <c r="Z11" t="s">
        <v>48</v>
      </c>
      <c r="AB11" t="s">
        <v>105</v>
      </c>
      <c r="AC11">
        <v>42.223880999999999</v>
      </c>
      <c r="AD11">
        <v>42.223880999999999</v>
      </c>
      <c r="AE11">
        <v>41.165919000000002</v>
      </c>
      <c r="AF11">
        <v>41.165919000000002</v>
      </c>
      <c r="AG11">
        <v>41.165919000000002</v>
      </c>
      <c r="AH11">
        <v>42.223880999999999</v>
      </c>
      <c r="AI11">
        <v>42.223880999999999</v>
      </c>
      <c r="AJ11">
        <v>41.165919000000002</v>
      </c>
      <c r="AK11">
        <v>41.165919000000002</v>
      </c>
      <c r="AL11">
        <v>41.165919000000002</v>
      </c>
      <c r="AM11">
        <v>42.223880999999999</v>
      </c>
      <c r="AN11">
        <v>42.223880999999999</v>
      </c>
      <c r="AO11">
        <v>41.165919000000002</v>
      </c>
      <c r="AP11">
        <v>41.165919000000002</v>
      </c>
      <c r="AQ11">
        <v>41.165919000000002</v>
      </c>
      <c r="AR11">
        <v>42.223880999999999</v>
      </c>
      <c r="AS11">
        <v>42.223880999999999</v>
      </c>
      <c r="AT11">
        <v>41.165919000000002</v>
      </c>
      <c r="AU11">
        <v>41.165919000000002</v>
      </c>
      <c r="AV11">
        <v>41.165919000000002</v>
      </c>
      <c r="AY11">
        <f t="shared" si="1"/>
        <v>1.0558452954165209</v>
      </c>
      <c r="AZ11">
        <f t="shared" si="0"/>
        <v>1.0529363813875809</v>
      </c>
      <c r="BA11">
        <f t="shared" si="0"/>
        <v>1.0523513655081016</v>
      </c>
      <c r="BB11">
        <f t="shared" si="0"/>
        <v>1.0538048968652598</v>
      </c>
      <c r="BC11">
        <f t="shared" si="0"/>
        <v>1.0539919995277536</v>
      </c>
    </row>
    <row r="12" spans="1:55" x14ac:dyDescent="0.25">
      <c r="A12" t="s">
        <v>49</v>
      </c>
      <c r="C12" t="s">
        <v>105</v>
      </c>
      <c r="D12">
        <v>37.623565999999997</v>
      </c>
      <c r="E12">
        <v>38.034860000000002</v>
      </c>
      <c r="F12">
        <v>37.902192999999997</v>
      </c>
      <c r="G12">
        <v>38.294094999999999</v>
      </c>
      <c r="H12">
        <v>36.869714999999999</v>
      </c>
      <c r="I12">
        <v>43.109454999999997</v>
      </c>
      <c r="J12">
        <v>43.595602</v>
      </c>
      <c r="K12">
        <v>43.512411999999998</v>
      </c>
      <c r="L12">
        <v>44.096238</v>
      </c>
      <c r="M12">
        <v>42.920141999999998</v>
      </c>
      <c r="N12">
        <v>46.709375000000001</v>
      </c>
      <c r="O12">
        <v>47.198265999999997</v>
      </c>
      <c r="P12">
        <v>47.128618000000003</v>
      </c>
      <c r="Q12">
        <v>47.788046999999999</v>
      </c>
      <c r="R12">
        <v>46.678553999999998</v>
      </c>
      <c r="S12">
        <v>48.931654000000002</v>
      </c>
      <c r="T12">
        <v>49.447139</v>
      </c>
      <c r="U12">
        <v>49.393968999999998</v>
      </c>
      <c r="V12">
        <v>50.113861999999997</v>
      </c>
      <c r="W12">
        <v>49.092148000000002</v>
      </c>
      <c r="Z12" t="s">
        <v>49</v>
      </c>
      <c r="AB12" t="s">
        <v>105</v>
      </c>
      <c r="AC12">
        <v>53.682994999999998</v>
      </c>
      <c r="AD12">
        <v>54.283208000000002</v>
      </c>
      <c r="AE12">
        <v>54.240456000000002</v>
      </c>
      <c r="AF12">
        <v>55.051397999999999</v>
      </c>
      <c r="AG12">
        <v>54.333739999999999</v>
      </c>
      <c r="AH12">
        <v>54.578761</v>
      </c>
      <c r="AI12">
        <v>55.217711999999999</v>
      </c>
      <c r="AJ12">
        <v>55.220768</v>
      </c>
      <c r="AK12">
        <v>56.230148</v>
      </c>
      <c r="AL12">
        <v>55.568308000000002</v>
      </c>
      <c r="AM12">
        <v>57.624688999999996</v>
      </c>
      <c r="AN12">
        <v>58.244202999999999</v>
      </c>
      <c r="AO12">
        <v>58.255487000000002</v>
      </c>
      <c r="AP12">
        <v>59.211900999999997</v>
      </c>
      <c r="AQ12">
        <v>58.533560000000001</v>
      </c>
      <c r="AR12">
        <v>57.624688999999996</v>
      </c>
      <c r="AS12">
        <v>58.244202999999999</v>
      </c>
      <c r="AT12">
        <v>58.255487000000002</v>
      </c>
      <c r="AU12">
        <v>59.211900999999997</v>
      </c>
      <c r="AV12">
        <v>58.533560000000001</v>
      </c>
      <c r="AY12">
        <f t="shared" si="1"/>
        <v>1.2760595417544958</v>
      </c>
      <c r="AZ12">
        <f t="shared" si="0"/>
        <v>1.2764315989451649</v>
      </c>
      <c r="BA12">
        <f t="shared" si="0"/>
        <v>1.2789113213543695</v>
      </c>
      <c r="BB12">
        <f t="shared" si="0"/>
        <v>1.2833409196497882</v>
      </c>
      <c r="BC12">
        <f t="shared" si="0"/>
        <v>1.3036626509615676</v>
      </c>
    </row>
    <row r="13" spans="1:55" x14ac:dyDescent="0.25">
      <c r="A13" t="s">
        <v>50</v>
      </c>
      <c r="C13" t="s">
        <v>105</v>
      </c>
      <c r="D13">
        <v>45.467933000000002</v>
      </c>
      <c r="E13">
        <v>45.042586999999997</v>
      </c>
      <c r="F13">
        <v>43.268025999999999</v>
      </c>
      <c r="G13">
        <v>42.901918000000002</v>
      </c>
      <c r="H13">
        <v>42.779859999999999</v>
      </c>
      <c r="I13">
        <v>48.814028</v>
      </c>
      <c r="J13">
        <v>48.387326999999999</v>
      </c>
      <c r="K13">
        <v>48.391190999999999</v>
      </c>
      <c r="L13">
        <v>48.033681000000001</v>
      </c>
      <c r="M13">
        <v>47.595781000000002</v>
      </c>
      <c r="N13">
        <v>52.608471999999999</v>
      </c>
      <c r="O13">
        <v>52.862254</v>
      </c>
      <c r="P13">
        <v>52.852684000000004</v>
      </c>
      <c r="Q13">
        <v>52.525730000000003</v>
      </c>
      <c r="R13">
        <v>52.466622000000001</v>
      </c>
      <c r="S13">
        <v>54.068719999999999</v>
      </c>
      <c r="T13">
        <v>54.296492000000001</v>
      </c>
      <c r="U13">
        <v>54.271594</v>
      </c>
      <c r="V13">
        <v>54.370260000000002</v>
      </c>
      <c r="W13">
        <v>54.448532999999998</v>
      </c>
      <c r="Z13" t="s">
        <v>50</v>
      </c>
      <c r="AB13" t="s">
        <v>105</v>
      </c>
      <c r="AC13">
        <v>62.881400999999997</v>
      </c>
      <c r="AD13">
        <v>62.621589</v>
      </c>
      <c r="AE13">
        <v>67.201631000000006</v>
      </c>
      <c r="AF13">
        <v>65.330804999999998</v>
      </c>
      <c r="AG13">
        <v>69.264790000000005</v>
      </c>
      <c r="AH13">
        <v>59.746788000000002</v>
      </c>
      <c r="AI13">
        <v>59.337381000000001</v>
      </c>
      <c r="AJ13">
        <v>59.289982000000002</v>
      </c>
      <c r="AK13">
        <v>58.949907000000003</v>
      </c>
      <c r="AL13">
        <v>58.542479</v>
      </c>
      <c r="AM13">
        <v>59.805104</v>
      </c>
      <c r="AN13">
        <v>59.932099999999998</v>
      </c>
      <c r="AO13">
        <v>59.848638000000001</v>
      </c>
      <c r="AP13">
        <v>59.485945000000001</v>
      </c>
      <c r="AQ13">
        <v>59.388395000000003</v>
      </c>
      <c r="AR13">
        <v>59.805104</v>
      </c>
      <c r="AS13">
        <v>59.932099999999998</v>
      </c>
      <c r="AT13">
        <v>59.848638000000001</v>
      </c>
      <c r="AU13">
        <v>59.868554000000003</v>
      </c>
      <c r="AV13">
        <v>59.899697000000003</v>
      </c>
      <c r="AY13">
        <f t="shared" si="1"/>
        <v>1.2124603668633891</v>
      </c>
      <c r="AZ13">
        <f t="shared" si="0"/>
        <v>1.2135273290227426</v>
      </c>
      <c r="BA13">
        <f t="shared" si="0"/>
        <v>1.2533747581818753</v>
      </c>
      <c r="BB13">
        <f t="shared" si="0"/>
        <v>1.2459234651442146</v>
      </c>
      <c r="BC13">
        <f t="shared" si="0"/>
        <v>1.270283551051838</v>
      </c>
    </row>
    <row r="14" spans="1:55" x14ac:dyDescent="0.25">
      <c r="A14" t="s">
        <v>51</v>
      </c>
      <c r="C14" t="s">
        <v>105</v>
      </c>
      <c r="D14">
        <v>45.127688999999997</v>
      </c>
      <c r="E14">
        <v>45.147820000000003</v>
      </c>
      <c r="F14">
        <v>45.278421000000002</v>
      </c>
      <c r="G14">
        <v>45.390203999999997</v>
      </c>
      <c r="H14">
        <v>45.515867</v>
      </c>
      <c r="I14">
        <v>49.264716</v>
      </c>
      <c r="J14">
        <v>49.314137000000002</v>
      </c>
      <c r="K14">
        <v>49.449010999999999</v>
      </c>
      <c r="L14">
        <v>49.540753000000002</v>
      </c>
      <c r="M14">
        <v>49.658968000000002</v>
      </c>
      <c r="N14">
        <v>50.766668000000003</v>
      </c>
      <c r="O14">
        <v>50.886023000000002</v>
      </c>
      <c r="P14">
        <v>50.978892000000002</v>
      </c>
      <c r="Q14">
        <v>51.050303999999997</v>
      </c>
      <c r="R14">
        <v>51.17398</v>
      </c>
      <c r="S14">
        <v>51.238204000000003</v>
      </c>
      <c r="T14">
        <v>51.343268999999999</v>
      </c>
      <c r="U14">
        <v>51.304285</v>
      </c>
      <c r="V14">
        <v>51.336143</v>
      </c>
      <c r="W14">
        <v>51.422223000000002</v>
      </c>
      <c r="Z14" t="s">
        <v>51</v>
      </c>
      <c r="AB14" t="s">
        <v>105</v>
      </c>
      <c r="AC14">
        <v>55.451383</v>
      </c>
      <c r="AD14">
        <v>55.526878000000004</v>
      </c>
      <c r="AE14">
        <v>55.637928000000002</v>
      </c>
      <c r="AF14">
        <v>55.697071999999999</v>
      </c>
      <c r="AG14">
        <v>55.793844999999997</v>
      </c>
      <c r="AH14">
        <v>59.879469</v>
      </c>
      <c r="AI14">
        <v>60.020693999999999</v>
      </c>
      <c r="AJ14">
        <v>60.190067999999997</v>
      </c>
      <c r="AK14">
        <v>60.236038000000001</v>
      </c>
      <c r="AL14">
        <v>60.351652000000001</v>
      </c>
      <c r="AM14">
        <v>57.110975000000003</v>
      </c>
      <c r="AN14">
        <v>57.373806000000002</v>
      </c>
      <c r="AO14">
        <v>57.306457999999999</v>
      </c>
      <c r="AP14">
        <v>57.156959000000001</v>
      </c>
      <c r="AQ14">
        <v>57.007460999999999</v>
      </c>
      <c r="AR14">
        <v>44.31</v>
      </c>
      <c r="AS14">
        <v>44.31</v>
      </c>
      <c r="AT14">
        <v>44.31</v>
      </c>
      <c r="AU14">
        <v>44.31</v>
      </c>
      <c r="AV14">
        <v>44.31</v>
      </c>
      <c r="AY14">
        <f t="shared" si="1"/>
        <v>1.1084960574340503</v>
      </c>
      <c r="AZ14">
        <f t="shared" si="0"/>
        <v>1.1093777496510371</v>
      </c>
      <c r="BA14">
        <f t="shared" si="0"/>
        <v>1.1084505797358788</v>
      </c>
      <c r="BB14">
        <f t="shared" si="0"/>
        <v>1.1064290162412296</v>
      </c>
      <c r="BC14">
        <f t="shared" si="0"/>
        <v>1.1042040013986685</v>
      </c>
    </row>
    <row r="15" spans="1:55" x14ac:dyDescent="0.25">
      <c r="A15" t="s">
        <v>52</v>
      </c>
      <c r="C15" t="s">
        <v>105</v>
      </c>
      <c r="D15">
        <v>37.247866000000002</v>
      </c>
      <c r="E15">
        <v>36.338132999999999</v>
      </c>
      <c r="F15">
        <v>35.007345000000001</v>
      </c>
      <c r="G15">
        <v>36.407054000000002</v>
      </c>
      <c r="H15">
        <v>36.752499</v>
      </c>
      <c r="I15">
        <v>41.302539000000003</v>
      </c>
      <c r="J15">
        <v>40.407884000000003</v>
      </c>
      <c r="K15">
        <v>39.144387000000002</v>
      </c>
      <c r="L15">
        <v>40.493172000000001</v>
      </c>
      <c r="M15">
        <v>40.802187000000004</v>
      </c>
      <c r="N15">
        <v>45.403460000000003</v>
      </c>
      <c r="O15">
        <v>44.523930999999997</v>
      </c>
      <c r="P15">
        <v>42.001128000000001</v>
      </c>
      <c r="Q15">
        <v>43.56644</v>
      </c>
      <c r="R15">
        <v>43.894347000000003</v>
      </c>
      <c r="S15">
        <v>48.92595</v>
      </c>
      <c r="T15">
        <v>48.158302999999997</v>
      </c>
      <c r="U15">
        <v>45.625869999999999</v>
      </c>
      <c r="V15">
        <v>46.130324999999999</v>
      </c>
      <c r="W15">
        <v>46.428387999999998</v>
      </c>
      <c r="Z15" t="s">
        <v>52</v>
      </c>
      <c r="AB15" t="s">
        <v>105</v>
      </c>
      <c r="AC15">
        <v>48.901615999999997</v>
      </c>
      <c r="AD15">
        <v>48.464565999999998</v>
      </c>
      <c r="AE15">
        <v>47.085742000000003</v>
      </c>
      <c r="AF15">
        <v>47.391570999999999</v>
      </c>
      <c r="AG15">
        <v>47.609147999999998</v>
      </c>
      <c r="AH15">
        <v>49.556724000000003</v>
      </c>
      <c r="AI15">
        <v>48.670740000000002</v>
      </c>
      <c r="AJ15">
        <v>47.560612999999996</v>
      </c>
      <c r="AK15">
        <v>48.875399000000002</v>
      </c>
      <c r="AL15">
        <v>49.086838</v>
      </c>
      <c r="AM15">
        <v>50.211830999999997</v>
      </c>
      <c r="AN15">
        <v>49.337353999999998</v>
      </c>
      <c r="AO15">
        <v>54.819364</v>
      </c>
      <c r="AP15">
        <v>56.159643000000003</v>
      </c>
      <c r="AQ15">
        <v>56.340955999999998</v>
      </c>
      <c r="AR15">
        <v>56.762906000000001</v>
      </c>
      <c r="AS15">
        <v>56.003492000000001</v>
      </c>
      <c r="AT15">
        <v>61.603242999999999</v>
      </c>
      <c r="AU15">
        <v>56.159643000000003</v>
      </c>
      <c r="AV15">
        <v>56.340955999999998</v>
      </c>
      <c r="AY15">
        <f t="shared" si="1"/>
        <v>1.194700079437184</v>
      </c>
      <c r="AZ15">
        <f t="shared" si="0"/>
        <v>1.2023025100799654</v>
      </c>
      <c r="BA15">
        <f t="shared" si="0"/>
        <v>1.3038498848980695</v>
      </c>
      <c r="BB15">
        <f t="shared" si="0"/>
        <v>1.2537968893716085</v>
      </c>
      <c r="BC15">
        <f t="shared" si="0"/>
        <v>1.2488759720212623</v>
      </c>
    </row>
    <row r="16" spans="1:55" x14ac:dyDescent="0.25">
      <c r="A16" t="s">
        <v>53</v>
      </c>
      <c r="C16" t="s">
        <v>105</v>
      </c>
      <c r="D16">
        <v>49.027237</v>
      </c>
      <c r="E16">
        <v>49.027237</v>
      </c>
      <c r="F16">
        <v>49.027237</v>
      </c>
      <c r="G16">
        <v>48.249026999999998</v>
      </c>
      <c r="H16">
        <v>46.153846000000001</v>
      </c>
      <c r="I16">
        <v>49.027237</v>
      </c>
      <c r="J16">
        <v>49.027237</v>
      </c>
      <c r="K16">
        <v>49.027237</v>
      </c>
      <c r="L16">
        <v>48.249026999999998</v>
      </c>
      <c r="M16">
        <v>46.153846000000001</v>
      </c>
      <c r="N16">
        <v>49.027237</v>
      </c>
      <c r="O16">
        <v>49.027237</v>
      </c>
      <c r="P16">
        <v>49.027237</v>
      </c>
      <c r="Q16">
        <v>48.249026999999998</v>
      </c>
      <c r="R16">
        <v>46.153846000000001</v>
      </c>
      <c r="S16">
        <v>49.027237</v>
      </c>
      <c r="T16">
        <v>49.027237</v>
      </c>
      <c r="U16">
        <v>49.027237</v>
      </c>
      <c r="V16">
        <v>48.249026999999998</v>
      </c>
      <c r="W16">
        <v>46.153846000000001</v>
      </c>
      <c r="Z16" t="s">
        <v>53</v>
      </c>
      <c r="AB16" t="s">
        <v>105</v>
      </c>
      <c r="AC16">
        <v>49.027237</v>
      </c>
      <c r="AD16">
        <v>49.027237</v>
      </c>
      <c r="AE16">
        <v>49.027237</v>
      </c>
      <c r="AF16">
        <v>48.249026999999998</v>
      </c>
      <c r="AG16">
        <v>46.153846000000001</v>
      </c>
      <c r="AH16">
        <v>49.027237</v>
      </c>
      <c r="AI16">
        <v>49.027237</v>
      </c>
      <c r="AJ16">
        <v>49.027237</v>
      </c>
      <c r="AK16">
        <v>48.249026999999998</v>
      </c>
      <c r="AL16">
        <v>46.153846000000001</v>
      </c>
      <c r="AM16">
        <v>49.027237</v>
      </c>
      <c r="AN16">
        <v>49.027237</v>
      </c>
      <c r="AO16">
        <v>49.027237</v>
      </c>
      <c r="AP16">
        <v>48.249026999999998</v>
      </c>
      <c r="AQ16">
        <v>46.153846000000001</v>
      </c>
      <c r="AR16">
        <v>49.027237</v>
      </c>
      <c r="AS16">
        <v>49.027237</v>
      </c>
      <c r="AT16">
        <v>49.027237</v>
      </c>
      <c r="AU16">
        <v>48.249026999999998</v>
      </c>
      <c r="AV16">
        <v>46.153846000000001</v>
      </c>
      <c r="AY16">
        <f t="shared" si="1"/>
        <v>1</v>
      </c>
      <c r="AZ16">
        <f t="shared" si="0"/>
        <v>1</v>
      </c>
      <c r="BA16">
        <f t="shared" si="0"/>
        <v>1</v>
      </c>
      <c r="BB16">
        <f t="shared" si="0"/>
        <v>1</v>
      </c>
      <c r="BC16">
        <f t="shared" si="0"/>
        <v>1</v>
      </c>
    </row>
    <row r="17" spans="1:55" x14ac:dyDescent="0.25">
      <c r="A17" t="s">
        <v>106</v>
      </c>
      <c r="C17" t="s">
        <v>105</v>
      </c>
      <c r="D17">
        <v>29.748111000000002</v>
      </c>
      <c r="E17">
        <v>29.698048</v>
      </c>
      <c r="F17">
        <v>30.227450000000001</v>
      </c>
      <c r="G17">
        <v>30.428849</v>
      </c>
      <c r="H17">
        <v>30.085046999999999</v>
      </c>
      <c r="I17">
        <v>34.119548999999999</v>
      </c>
      <c r="J17">
        <v>33.927185999999999</v>
      </c>
      <c r="K17">
        <v>34.264235999999997</v>
      </c>
      <c r="L17">
        <v>33.964207999999999</v>
      </c>
      <c r="M17">
        <v>33.224919999999997</v>
      </c>
      <c r="N17">
        <v>36.321702000000002</v>
      </c>
      <c r="O17">
        <v>36.057653000000002</v>
      </c>
      <c r="P17">
        <v>36.297804999999997</v>
      </c>
      <c r="Q17">
        <v>36.165441999999999</v>
      </c>
      <c r="R17">
        <v>35.800210999999997</v>
      </c>
      <c r="S17">
        <v>38.583612000000002</v>
      </c>
      <c r="T17">
        <v>38.425237000000003</v>
      </c>
      <c r="U17">
        <v>38.610548000000001</v>
      </c>
      <c r="V17">
        <v>38.616976000000001</v>
      </c>
      <c r="W17">
        <v>38.274929999999998</v>
      </c>
      <c r="Z17" t="s">
        <v>106</v>
      </c>
      <c r="AB17" t="s">
        <v>105</v>
      </c>
      <c r="AC17">
        <v>42.994892999999998</v>
      </c>
      <c r="AD17">
        <v>42.513615999999999</v>
      </c>
      <c r="AE17">
        <v>42.460135999999999</v>
      </c>
      <c r="AF17">
        <v>41.142059000000003</v>
      </c>
      <c r="AG17">
        <v>39.599812999999997</v>
      </c>
      <c r="AH17">
        <v>42.994892999999998</v>
      </c>
      <c r="AI17">
        <v>42.513615999999999</v>
      </c>
      <c r="AJ17">
        <v>42.460135999999999</v>
      </c>
      <c r="AK17">
        <v>41.142059000000003</v>
      </c>
      <c r="AL17">
        <v>39.599812999999997</v>
      </c>
      <c r="AM17">
        <v>42.994892999999998</v>
      </c>
      <c r="AN17">
        <v>42.513617000000004</v>
      </c>
      <c r="AO17">
        <v>42.460135999999999</v>
      </c>
      <c r="AP17">
        <v>48.206800000000001</v>
      </c>
      <c r="AQ17">
        <v>47.955452000000001</v>
      </c>
      <c r="AR17">
        <v>48.343578999999998</v>
      </c>
      <c r="AS17">
        <v>48.313412</v>
      </c>
      <c r="AT17">
        <v>48.265326999999999</v>
      </c>
      <c r="AU17">
        <v>48.206800000000001</v>
      </c>
      <c r="AV17">
        <v>47.955452000000001</v>
      </c>
      <c r="AY17">
        <f t="shared" si="1"/>
        <v>1.2855260134099835</v>
      </c>
      <c r="AZ17">
        <f t="shared" si="0"/>
        <v>1.2802485145610385</v>
      </c>
      <c r="BA17">
        <f t="shared" si="0"/>
        <v>1.2659279615590162</v>
      </c>
      <c r="BB17">
        <f t="shared" si="0"/>
        <v>1.2861734304126493</v>
      </c>
      <c r="BC17">
        <f t="shared" si="0"/>
        <v>1.2751459233613365</v>
      </c>
    </row>
    <row r="18" spans="1:55" x14ac:dyDescent="0.25">
      <c r="A18" t="s">
        <v>55</v>
      </c>
      <c r="C18" t="s">
        <v>105</v>
      </c>
      <c r="D18">
        <v>21.802163</v>
      </c>
      <c r="E18">
        <v>21.999355000000001</v>
      </c>
      <c r="F18">
        <v>21.546854</v>
      </c>
      <c r="G18">
        <v>21.101644</v>
      </c>
      <c r="H18">
        <v>21.029743</v>
      </c>
      <c r="I18">
        <v>27.583548</v>
      </c>
      <c r="J18">
        <v>27.944248999999999</v>
      </c>
      <c r="K18">
        <v>27.331764</v>
      </c>
      <c r="L18">
        <v>26.961994000000001</v>
      </c>
      <c r="M18">
        <v>27.204767</v>
      </c>
      <c r="N18">
        <v>34.797792999999999</v>
      </c>
      <c r="O18">
        <v>35.068997000000003</v>
      </c>
      <c r="P18">
        <v>34.384444999999999</v>
      </c>
      <c r="Q18">
        <v>33.770367999999998</v>
      </c>
      <c r="R18">
        <v>33.840885999999998</v>
      </c>
      <c r="S18">
        <v>39.248607</v>
      </c>
      <c r="T18">
        <v>39.464596</v>
      </c>
      <c r="U18">
        <v>38.735582999999998</v>
      </c>
      <c r="V18">
        <v>37.970781000000002</v>
      </c>
      <c r="W18">
        <v>37.935026000000001</v>
      </c>
      <c r="Z18" t="s">
        <v>55</v>
      </c>
      <c r="AB18" t="s">
        <v>105</v>
      </c>
      <c r="AC18">
        <v>37.697516999999998</v>
      </c>
      <c r="AD18">
        <v>37.697516999999998</v>
      </c>
      <c r="AE18">
        <v>37.697516999999998</v>
      </c>
      <c r="AF18">
        <v>36.343114999999997</v>
      </c>
      <c r="AG18">
        <v>35.891648000000004</v>
      </c>
      <c r="AH18">
        <v>56.659142000000003</v>
      </c>
      <c r="AI18">
        <v>56.659142000000003</v>
      </c>
      <c r="AJ18">
        <v>55.756208000000001</v>
      </c>
      <c r="AK18">
        <v>54.401806000000001</v>
      </c>
      <c r="AL18">
        <v>53.950339</v>
      </c>
      <c r="AM18">
        <v>56.659142000000003</v>
      </c>
      <c r="AN18">
        <v>56.659142000000003</v>
      </c>
      <c r="AO18">
        <v>55.756208000000001</v>
      </c>
      <c r="AP18">
        <v>54.401806000000001</v>
      </c>
      <c r="AQ18">
        <v>53.950339</v>
      </c>
      <c r="AR18">
        <v>56.659142000000003</v>
      </c>
      <c r="AS18">
        <v>56.659142000000003</v>
      </c>
      <c r="AT18">
        <v>55.756208000000001</v>
      </c>
      <c r="AU18">
        <v>54.401806000000001</v>
      </c>
      <c r="AV18">
        <v>53.950339</v>
      </c>
      <c r="AY18">
        <f t="shared" si="1"/>
        <v>1.7137500002266481</v>
      </c>
      <c r="AZ18">
        <f t="shared" si="0"/>
        <v>1.6981236900319239</v>
      </c>
      <c r="BA18">
        <f t="shared" si="0"/>
        <v>1.7126242972015737</v>
      </c>
      <c r="BB18">
        <f t="shared" si="0"/>
        <v>1.6959178820992804</v>
      </c>
      <c r="BC18">
        <f t="shared" si="0"/>
        <v>1.6765606236686132</v>
      </c>
    </row>
    <row r="19" spans="1:55" x14ac:dyDescent="0.25">
      <c r="A19" t="s">
        <v>56</v>
      </c>
      <c r="C19" t="s">
        <v>105</v>
      </c>
      <c r="D19">
        <v>13.635933</v>
      </c>
      <c r="E19">
        <v>14.249456</v>
      </c>
      <c r="F19">
        <v>14.827245</v>
      </c>
      <c r="G19">
        <v>15.276403</v>
      </c>
      <c r="H19">
        <v>15.114508000000001</v>
      </c>
      <c r="I19">
        <v>20.350989999999999</v>
      </c>
      <c r="J19">
        <v>21.069465000000001</v>
      </c>
      <c r="K19">
        <v>21.764344000000001</v>
      </c>
      <c r="L19">
        <v>22.312912000000001</v>
      </c>
      <c r="M19">
        <v>22.078154999999999</v>
      </c>
      <c r="N19">
        <v>24.721945999999999</v>
      </c>
      <c r="O19">
        <v>25.719536999999999</v>
      </c>
      <c r="P19">
        <v>26.638884999999998</v>
      </c>
      <c r="Q19">
        <v>27.412072999999999</v>
      </c>
      <c r="R19">
        <v>27.082419999999999</v>
      </c>
      <c r="S19">
        <v>29.189347999999999</v>
      </c>
      <c r="T19">
        <v>30.010076000000002</v>
      </c>
      <c r="U19">
        <v>30.796453</v>
      </c>
      <c r="V19">
        <v>31.470458000000001</v>
      </c>
      <c r="W19">
        <v>31.303031000000001</v>
      </c>
      <c r="Z19" t="s">
        <v>56</v>
      </c>
      <c r="AB19" t="s">
        <v>105</v>
      </c>
      <c r="AC19">
        <v>30.516431999999998</v>
      </c>
      <c r="AD19">
        <v>30.679157</v>
      </c>
      <c r="AE19">
        <v>31.002331000000002</v>
      </c>
      <c r="AF19">
        <v>31.162790999999999</v>
      </c>
      <c r="AG19">
        <v>31.162790999999999</v>
      </c>
      <c r="AH19">
        <v>37.089202</v>
      </c>
      <c r="AI19">
        <v>37.236533999999999</v>
      </c>
      <c r="AJ19">
        <v>37.529138000000003</v>
      </c>
      <c r="AK19">
        <v>37.674419</v>
      </c>
      <c r="AL19">
        <v>36.744185999999999</v>
      </c>
      <c r="AM19">
        <v>46.478873</v>
      </c>
      <c r="AN19">
        <v>46.604215000000003</v>
      </c>
      <c r="AO19">
        <v>46.853147</v>
      </c>
      <c r="AP19">
        <v>46.976743999999997</v>
      </c>
      <c r="AQ19">
        <v>46.976743999999997</v>
      </c>
      <c r="AR19">
        <v>46.478873</v>
      </c>
      <c r="AS19">
        <v>46.604215000000003</v>
      </c>
      <c r="AT19">
        <v>46.853147</v>
      </c>
      <c r="AU19">
        <v>49.767442000000003</v>
      </c>
      <c r="AV19">
        <v>50.697673999999999</v>
      </c>
      <c r="AY19">
        <f t="shared" si="1"/>
        <v>1.8832018264920487</v>
      </c>
      <c r="AZ19">
        <f t="shared" si="0"/>
        <v>1.8213240174615297</v>
      </c>
      <c r="BA19">
        <f t="shared" si="0"/>
        <v>1.7738625172739</v>
      </c>
      <c r="BB19">
        <f t="shared" si="0"/>
        <v>1.7558786442912955</v>
      </c>
      <c r="BC19">
        <f t="shared" si="0"/>
        <v>1.7700548894450712</v>
      </c>
    </row>
    <row r="20" spans="1:55" x14ac:dyDescent="0.25">
      <c r="A20" t="s">
        <v>57</v>
      </c>
      <c r="C20" t="s">
        <v>105</v>
      </c>
      <c r="D20">
        <v>44.874872000000003</v>
      </c>
      <c r="E20">
        <v>41.906962</v>
      </c>
      <c r="F20">
        <v>40.847979000000002</v>
      </c>
      <c r="G20">
        <v>40.798037999999998</v>
      </c>
      <c r="H20">
        <v>40.716410000000003</v>
      </c>
      <c r="I20">
        <v>47.838911000000003</v>
      </c>
      <c r="J20">
        <v>47.780932999999997</v>
      </c>
      <c r="K20">
        <v>47.847332999999999</v>
      </c>
      <c r="L20">
        <v>47.788155000000003</v>
      </c>
      <c r="M20">
        <v>47.695830000000001</v>
      </c>
      <c r="N20">
        <v>51.128081000000002</v>
      </c>
      <c r="O20">
        <v>51.400075000000001</v>
      </c>
      <c r="P20">
        <v>51.907867000000003</v>
      </c>
      <c r="Q20">
        <v>51.866093999999997</v>
      </c>
      <c r="R20">
        <v>51.586008999999997</v>
      </c>
      <c r="S20">
        <v>53.300179</v>
      </c>
      <c r="T20">
        <v>53.639006999999999</v>
      </c>
      <c r="U20">
        <v>54.184989000000002</v>
      </c>
      <c r="V20">
        <v>54.141373999999999</v>
      </c>
      <c r="W20">
        <v>53.846862000000002</v>
      </c>
      <c r="Z20" t="s">
        <v>57</v>
      </c>
      <c r="AB20" t="s">
        <v>105</v>
      </c>
      <c r="AC20">
        <v>54.070011999999998</v>
      </c>
      <c r="AD20">
        <v>54.868347999999997</v>
      </c>
      <c r="AE20">
        <v>54.868347999999997</v>
      </c>
      <c r="AF20">
        <v>54.799903999999998</v>
      </c>
      <c r="AG20">
        <v>54.696849</v>
      </c>
      <c r="AH20">
        <v>54.138539000000002</v>
      </c>
      <c r="AI20">
        <v>54.868347999999997</v>
      </c>
      <c r="AJ20">
        <v>54.868347999999997</v>
      </c>
      <c r="AK20">
        <v>54.799903999999998</v>
      </c>
      <c r="AL20">
        <v>54.696849</v>
      </c>
      <c r="AM20">
        <v>61.607944000000003</v>
      </c>
      <c r="AN20">
        <v>62.209074999999999</v>
      </c>
      <c r="AO20">
        <v>62.894342000000002</v>
      </c>
      <c r="AP20">
        <v>62.838070000000002</v>
      </c>
      <c r="AQ20">
        <v>62.478192999999997</v>
      </c>
      <c r="AR20">
        <v>62.032119000000002</v>
      </c>
      <c r="AS20">
        <v>62.626607999999997</v>
      </c>
      <c r="AT20">
        <v>63.304304000000002</v>
      </c>
      <c r="AU20">
        <v>63.248652999999997</v>
      </c>
      <c r="AV20">
        <v>62.892752999999999</v>
      </c>
      <c r="AY20">
        <f t="shared" si="1"/>
        <v>1.1763472137935862</v>
      </c>
      <c r="AZ20">
        <f t="shared" ref="AZ20:AZ38" si="2">AVERAGE(AD20/E20,AI20/J20,AN20/O20,AS20/T20)</f>
        <v>1.2088674297264186</v>
      </c>
      <c r="BA20">
        <f t="shared" ref="BA20:BA38" si="3">AVERAGE(AE20/F20,AJ20/K20,AO20/P20,AT20/U20)</f>
        <v>1.2174809373389404</v>
      </c>
      <c r="BB20">
        <f t="shared" ref="BB20:BB38" si="4">AVERAGE(AF20/G20,AK20/L20,AP20/Q20,AU20/V20)</f>
        <v>1.2174205948366419</v>
      </c>
      <c r="BC20">
        <f t="shared" ref="BC20:BC38" si="5">AVERAGE(AG20/H20,AL20/M20,AQ20/R20,AV20/W20)</f>
        <v>1.2173212511757805</v>
      </c>
    </row>
    <row r="21" spans="1:55" x14ac:dyDescent="0.25">
      <c r="A21" t="s">
        <v>58</v>
      </c>
      <c r="C21" t="s">
        <v>105</v>
      </c>
      <c r="D21">
        <v>30.24738</v>
      </c>
      <c r="E21">
        <v>30.569555999999999</v>
      </c>
      <c r="F21">
        <v>30.85108</v>
      </c>
      <c r="G21">
        <v>30.978836999999999</v>
      </c>
      <c r="H21">
        <v>31.066808999999999</v>
      </c>
      <c r="I21">
        <v>31.575901000000002</v>
      </c>
      <c r="J21">
        <v>31.960025999999999</v>
      </c>
      <c r="K21">
        <v>32.293990999999998</v>
      </c>
      <c r="L21">
        <v>32.453029999999998</v>
      </c>
      <c r="M21">
        <v>32.565666</v>
      </c>
      <c r="N21">
        <v>32.863339000000003</v>
      </c>
      <c r="O21">
        <v>33.35698</v>
      </c>
      <c r="P21">
        <v>33.828651000000001</v>
      </c>
      <c r="Q21">
        <v>34.068674999999999</v>
      </c>
      <c r="R21">
        <v>34.244804999999999</v>
      </c>
      <c r="S21">
        <v>34.524956000000003</v>
      </c>
      <c r="T21">
        <v>34.742086999999998</v>
      </c>
      <c r="U21">
        <v>34.936030000000002</v>
      </c>
      <c r="V21">
        <v>35.002248000000002</v>
      </c>
      <c r="W21">
        <v>35.042012</v>
      </c>
      <c r="Z21" t="s">
        <v>58</v>
      </c>
      <c r="AB21" t="s">
        <v>105</v>
      </c>
      <c r="AC21">
        <v>32.348866000000001</v>
      </c>
      <c r="AD21">
        <v>32.583922000000001</v>
      </c>
      <c r="AE21">
        <v>32.818255000000001</v>
      </c>
      <c r="AF21">
        <v>32.919530999999999</v>
      </c>
      <c r="AG21">
        <v>32.987136</v>
      </c>
      <c r="AH21">
        <v>36.606147</v>
      </c>
      <c r="AI21">
        <v>36.826777</v>
      </c>
      <c r="AJ21">
        <v>37.046728000000002</v>
      </c>
      <c r="AK21">
        <v>37.141789000000003</v>
      </c>
      <c r="AL21">
        <v>37.205216999999998</v>
      </c>
      <c r="AM21">
        <v>42.486697999999997</v>
      </c>
      <c r="AN21">
        <v>45.330767999999999</v>
      </c>
      <c r="AO21">
        <v>45.521928000000003</v>
      </c>
      <c r="AP21">
        <v>45.604545000000002</v>
      </c>
      <c r="AQ21">
        <v>45.659609000000003</v>
      </c>
      <c r="AR21">
        <v>35.251671000000002</v>
      </c>
      <c r="AS21">
        <v>35.251671000000002</v>
      </c>
      <c r="AT21">
        <v>35.251671000000002</v>
      </c>
      <c r="AU21">
        <v>35.125124999999997</v>
      </c>
      <c r="AV21">
        <v>35.016722999999999</v>
      </c>
      <c r="AY21">
        <f t="shared" si="1"/>
        <v>1.1356654287768604</v>
      </c>
      <c r="AZ21">
        <f t="shared" si="2"/>
        <v>1.1479493313372833</v>
      </c>
      <c r="BA21">
        <f t="shared" si="3"/>
        <v>1.141407818280219</v>
      </c>
      <c r="BB21">
        <f t="shared" si="4"/>
        <v>1.1373102540859326</v>
      </c>
      <c r="BC21">
        <f t="shared" si="5"/>
        <v>1.1342220524429814</v>
      </c>
    </row>
    <row r="22" spans="1:55" x14ac:dyDescent="0.25">
      <c r="A22" t="s">
        <v>59</v>
      </c>
      <c r="C22" t="s">
        <v>105</v>
      </c>
      <c r="D22">
        <v>18.394200000000001</v>
      </c>
      <c r="E22">
        <v>18.462340000000001</v>
      </c>
      <c r="F22">
        <v>18.733968000000001</v>
      </c>
      <c r="G22">
        <v>19.171567</v>
      </c>
      <c r="H22">
        <v>19.326999000000001</v>
      </c>
      <c r="I22">
        <v>21.512369</v>
      </c>
      <c r="J22">
        <v>21.705238999999999</v>
      </c>
      <c r="K22">
        <v>22.025089999999999</v>
      </c>
      <c r="L22">
        <v>22.313790000000001</v>
      </c>
      <c r="M22">
        <v>22.550522000000001</v>
      </c>
      <c r="N22">
        <v>22.777422999999999</v>
      </c>
      <c r="O22">
        <v>22.923864999999999</v>
      </c>
      <c r="P22">
        <v>23.179556999999999</v>
      </c>
      <c r="Q22">
        <v>23.398837</v>
      </c>
      <c r="R22">
        <v>23.592182000000001</v>
      </c>
      <c r="S22">
        <v>23.047225999999998</v>
      </c>
      <c r="T22">
        <v>23.477394</v>
      </c>
      <c r="U22">
        <v>24.177026999999999</v>
      </c>
      <c r="V22">
        <v>24.633903</v>
      </c>
      <c r="W22">
        <v>25.008402</v>
      </c>
      <c r="Z22" t="s">
        <v>59</v>
      </c>
      <c r="AB22" t="s">
        <v>105</v>
      </c>
      <c r="AC22">
        <v>24.842675</v>
      </c>
      <c r="AD22">
        <v>22.312904</v>
      </c>
      <c r="AE22">
        <v>25.391437</v>
      </c>
      <c r="AF22">
        <v>29.044239000000001</v>
      </c>
      <c r="AG22">
        <v>28.459592000000001</v>
      </c>
      <c r="AH22">
        <v>29.035651999999999</v>
      </c>
      <c r="AI22">
        <v>29.159890999999998</v>
      </c>
      <c r="AJ22">
        <v>29.219750999999999</v>
      </c>
      <c r="AK22">
        <v>28.459591</v>
      </c>
      <c r="AL22">
        <v>29.954692999999999</v>
      </c>
      <c r="AM22">
        <v>23.242179</v>
      </c>
      <c r="AN22">
        <v>23.322621999999999</v>
      </c>
      <c r="AO22">
        <v>23.387388000000001</v>
      </c>
      <c r="AP22">
        <v>23.427665000000001</v>
      </c>
      <c r="AQ22">
        <v>23.427665999999999</v>
      </c>
      <c r="AR22">
        <v>31.782162</v>
      </c>
      <c r="AS22">
        <v>31.853348</v>
      </c>
      <c r="AT22">
        <v>31.910661999999999</v>
      </c>
      <c r="AU22">
        <v>31.946304999999999</v>
      </c>
      <c r="AV22">
        <v>31.946306</v>
      </c>
      <c r="AY22">
        <f t="shared" si="1"/>
        <v>1.274923977379713</v>
      </c>
      <c r="AZ22">
        <f t="shared" si="2"/>
        <v>1.2315435509422623</v>
      </c>
      <c r="BA22">
        <f t="shared" si="3"/>
        <v>1.2527169649572234</v>
      </c>
      <c r="BB22">
        <f t="shared" si="4"/>
        <v>1.2721163620211091</v>
      </c>
      <c r="BC22">
        <f t="shared" si="5"/>
        <v>1.2678292317482871</v>
      </c>
    </row>
    <row r="23" spans="1:55" x14ac:dyDescent="0.25">
      <c r="A23" t="s">
        <v>60</v>
      </c>
      <c r="C23" t="s">
        <v>105</v>
      </c>
      <c r="D23">
        <v>42.844019000000003</v>
      </c>
      <c r="E23">
        <v>42.063609</v>
      </c>
      <c r="F23">
        <v>41.663499000000002</v>
      </c>
      <c r="G23">
        <v>41.803632999999998</v>
      </c>
      <c r="H23">
        <v>41.898166000000003</v>
      </c>
      <c r="I23">
        <v>43.717216999999998</v>
      </c>
      <c r="J23">
        <v>43.020093000000003</v>
      </c>
      <c r="K23">
        <v>42.513109999999998</v>
      </c>
      <c r="L23">
        <v>42.607031999999997</v>
      </c>
      <c r="M23">
        <v>42.900590000000001</v>
      </c>
      <c r="N23">
        <v>44.157235</v>
      </c>
      <c r="O23">
        <v>43.502071000000001</v>
      </c>
      <c r="P23">
        <v>42.941225000000003</v>
      </c>
      <c r="Q23">
        <v>43.011856000000002</v>
      </c>
      <c r="R23">
        <v>43.328812999999997</v>
      </c>
      <c r="S23">
        <v>44.428747999999999</v>
      </c>
      <c r="T23">
        <v>43.799472999999999</v>
      </c>
      <c r="U23">
        <v>43.205387999999999</v>
      </c>
      <c r="V23">
        <v>43.261645000000001</v>
      </c>
      <c r="W23">
        <v>43.514088000000001</v>
      </c>
      <c r="Z23" t="s">
        <v>60</v>
      </c>
      <c r="AB23" t="s">
        <v>105</v>
      </c>
      <c r="AC23">
        <v>45.491176000000003</v>
      </c>
      <c r="AD23">
        <v>44.963185000000003</v>
      </c>
      <c r="AE23">
        <v>44.239015999999999</v>
      </c>
      <c r="AF23">
        <v>44.239015999999999</v>
      </c>
      <c r="AG23">
        <v>44.989415999999999</v>
      </c>
      <c r="AH23">
        <v>45.491176000000003</v>
      </c>
      <c r="AI23">
        <v>44.963185000000003</v>
      </c>
      <c r="AJ23">
        <v>44.239015999999999</v>
      </c>
      <c r="AK23">
        <v>44.239015999999999</v>
      </c>
      <c r="AL23">
        <v>44.989415999999999</v>
      </c>
      <c r="AM23">
        <v>45.491176000000003</v>
      </c>
      <c r="AN23">
        <v>44.963185000000003</v>
      </c>
      <c r="AO23">
        <v>44.239015999999999</v>
      </c>
      <c r="AP23">
        <v>44.239015999999999</v>
      </c>
      <c r="AQ23">
        <v>44.239015999999999</v>
      </c>
      <c r="AR23">
        <v>45.491176000000003</v>
      </c>
      <c r="AS23">
        <v>44.963185000000003</v>
      </c>
      <c r="AT23">
        <v>44.239015999999999</v>
      </c>
      <c r="AU23">
        <v>44.239015999999999</v>
      </c>
      <c r="AV23">
        <v>44.239015999999999</v>
      </c>
      <c r="AY23">
        <f t="shared" si="1"/>
        <v>1.0391214803875879</v>
      </c>
      <c r="AZ23">
        <f t="shared" si="2"/>
        <v>1.0435641300835927</v>
      </c>
      <c r="BA23">
        <f t="shared" si="3"/>
        <v>1.0391400559468529</v>
      </c>
      <c r="BB23">
        <f t="shared" si="4"/>
        <v>1.0369209193240141</v>
      </c>
      <c r="BC23">
        <f t="shared" si="5"/>
        <v>1.040034121053969</v>
      </c>
    </row>
    <row r="24" spans="1:55" x14ac:dyDescent="0.25">
      <c r="A24" t="s">
        <v>61</v>
      </c>
      <c r="C24" t="s">
        <v>105</v>
      </c>
      <c r="D24">
        <v>30.088809000000001</v>
      </c>
      <c r="E24">
        <v>30.474550000000001</v>
      </c>
      <c r="F24">
        <v>31.169844999999999</v>
      </c>
      <c r="G24">
        <v>31.282032000000001</v>
      </c>
      <c r="H24">
        <v>29.038347000000002</v>
      </c>
      <c r="I24">
        <v>37.227820999999999</v>
      </c>
      <c r="J24">
        <v>37.645594000000003</v>
      </c>
      <c r="K24">
        <v>38.393982999999999</v>
      </c>
      <c r="L24">
        <v>38.501888999999998</v>
      </c>
      <c r="M24">
        <v>36.742444999999996</v>
      </c>
      <c r="N24">
        <v>41.660452999999997</v>
      </c>
      <c r="O24">
        <v>41.985334000000002</v>
      </c>
      <c r="P24">
        <v>42.645617999999999</v>
      </c>
      <c r="Q24">
        <v>42.730181999999999</v>
      </c>
      <c r="R24">
        <v>41.407117</v>
      </c>
      <c r="S24">
        <v>44.383837</v>
      </c>
      <c r="T24">
        <v>44.646760999999998</v>
      </c>
      <c r="U24">
        <v>45.269863000000001</v>
      </c>
      <c r="V24">
        <v>45.317888000000004</v>
      </c>
      <c r="W24">
        <v>44.033673</v>
      </c>
      <c r="Z24" t="s">
        <v>61</v>
      </c>
      <c r="AB24" t="s">
        <v>105</v>
      </c>
      <c r="AC24">
        <v>45.750419000000001</v>
      </c>
      <c r="AD24">
        <v>45.750419000000001</v>
      </c>
      <c r="AE24">
        <v>47.891457000000003</v>
      </c>
      <c r="AF24">
        <v>47.844997999999997</v>
      </c>
      <c r="AG24">
        <v>44.004894999999998</v>
      </c>
      <c r="AH24">
        <v>55.076461000000002</v>
      </c>
      <c r="AI24">
        <v>55.076461000000002</v>
      </c>
      <c r="AJ24">
        <v>55.521856</v>
      </c>
      <c r="AK24">
        <v>55.482199999999999</v>
      </c>
      <c r="AL24">
        <v>55.525205</v>
      </c>
      <c r="AM24">
        <v>55.076461000000002</v>
      </c>
      <c r="AN24">
        <v>55.076461000000002</v>
      </c>
      <c r="AO24">
        <v>55.521856</v>
      </c>
      <c r="AP24">
        <v>55.482199999999999</v>
      </c>
      <c r="AQ24">
        <v>55.525205</v>
      </c>
      <c r="AR24">
        <v>55.076461000000002</v>
      </c>
      <c r="AS24">
        <v>55.076461000000002</v>
      </c>
      <c r="AT24">
        <v>55.521856</v>
      </c>
      <c r="AU24">
        <v>55.482199999999999</v>
      </c>
      <c r="AV24">
        <v>54.187829999999998</v>
      </c>
      <c r="AY24">
        <f t="shared" si="1"/>
        <v>1.3907252898307414</v>
      </c>
      <c r="AZ24">
        <f t="shared" si="2"/>
        <v>1.3774247712574113</v>
      </c>
      <c r="BA24">
        <f t="shared" si="3"/>
        <v>1.3777439042637076</v>
      </c>
      <c r="BB24">
        <f t="shared" si="4"/>
        <v>1.3733044842110471</v>
      </c>
      <c r="BC24">
        <f t="shared" si="5"/>
        <v>1.3995411900495283</v>
      </c>
    </row>
    <row r="25" spans="1:55" x14ac:dyDescent="0.25">
      <c r="A25" t="s">
        <v>62</v>
      </c>
      <c r="C25" t="s">
        <v>105</v>
      </c>
      <c r="D25">
        <v>14.39725</v>
      </c>
      <c r="E25">
        <v>14.713604</v>
      </c>
      <c r="F25">
        <v>15.02026</v>
      </c>
      <c r="G25">
        <v>15.332182</v>
      </c>
      <c r="H25">
        <v>16.155709000000002</v>
      </c>
      <c r="I25">
        <v>19.257555</v>
      </c>
      <c r="J25">
        <v>19.529178999999999</v>
      </c>
      <c r="K25">
        <v>19.800317</v>
      </c>
      <c r="L25">
        <v>20.107327000000002</v>
      </c>
      <c r="M25">
        <v>20.449898000000001</v>
      </c>
      <c r="N25">
        <v>20.727433000000001</v>
      </c>
      <c r="O25">
        <v>21.134519999999998</v>
      </c>
      <c r="P25">
        <v>21.480653</v>
      </c>
      <c r="Q25">
        <v>21.817765000000001</v>
      </c>
      <c r="R25">
        <v>22.219861000000002</v>
      </c>
      <c r="S25">
        <v>22.245431</v>
      </c>
      <c r="T25">
        <v>22.54881</v>
      </c>
      <c r="U25">
        <v>22.827249999999999</v>
      </c>
      <c r="V25">
        <v>23.102139000000001</v>
      </c>
      <c r="W25">
        <v>23.426217000000001</v>
      </c>
      <c r="Z25" t="s">
        <v>62</v>
      </c>
      <c r="AB25" t="s">
        <v>105</v>
      </c>
      <c r="AC25">
        <v>17.435469000000001</v>
      </c>
      <c r="AD25">
        <v>17.450973999999999</v>
      </c>
      <c r="AE25">
        <v>17.450973999999999</v>
      </c>
      <c r="AF25">
        <v>17.473445999999999</v>
      </c>
      <c r="AG25">
        <v>17.473445999999999</v>
      </c>
      <c r="AH25">
        <v>23.391193999999999</v>
      </c>
      <c r="AI25">
        <v>23.405434</v>
      </c>
      <c r="AJ25">
        <v>25.182486999999998</v>
      </c>
      <c r="AK25">
        <v>25.202646000000001</v>
      </c>
      <c r="AL25">
        <v>25.202646000000001</v>
      </c>
      <c r="AM25">
        <v>28.353057</v>
      </c>
      <c r="AN25">
        <v>28.366375000000001</v>
      </c>
      <c r="AO25">
        <v>28.366375000000001</v>
      </c>
      <c r="AP25">
        <v>28.385676</v>
      </c>
      <c r="AQ25">
        <v>28.385676</v>
      </c>
      <c r="AR25">
        <v>28.353057</v>
      </c>
      <c r="AS25">
        <v>28.366375000000001</v>
      </c>
      <c r="AT25">
        <v>28.366375000000001</v>
      </c>
      <c r="AU25">
        <v>28.385676</v>
      </c>
      <c r="AV25">
        <v>28.385676</v>
      </c>
      <c r="AY25">
        <f t="shared" si="1"/>
        <v>1.2670336183487942</v>
      </c>
      <c r="AZ25">
        <f t="shared" si="2"/>
        <v>1.2461774155070029</v>
      </c>
      <c r="BA25">
        <f t="shared" si="3"/>
        <v>1.2492150243538556</v>
      </c>
      <c r="BB25">
        <f t="shared" si="4"/>
        <v>1.2307006490611259</v>
      </c>
      <c r="BC25">
        <f t="shared" si="5"/>
        <v>1.2007927060434405</v>
      </c>
    </row>
    <row r="26" spans="1:55" x14ac:dyDescent="0.25">
      <c r="A26" t="s">
        <v>63</v>
      </c>
      <c r="C26" t="s">
        <v>105</v>
      </c>
      <c r="D26">
        <v>32.739364000000002</v>
      </c>
      <c r="E26">
        <v>31.849627000000002</v>
      </c>
      <c r="F26">
        <v>32.011442000000002</v>
      </c>
      <c r="G26">
        <v>30.365212</v>
      </c>
      <c r="H26">
        <v>30.504781999999999</v>
      </c>
      <c r="I26">
        <v>40.646541999999997</v>
      </c>
      <c r="J26">
        <v>38.970531000000001</v>
      </c>
      <c r="K26">
        <v>36.954461000000002</v>
      </c>
      <c r="L26">
        <v>37.245227</v>
      </c>
      <c r="M26">
        <v>37.460433000000002</v>
      </c>
      <c r="N26">
        <v>49.025351999999998</v>
      </c>
      <c r="O26">
        <v>45.577692999999996</v>
      </c>
      <c r="P26">
        <v>39.738850999999997</v>
      </c>
      <c r="Q26">
        <v>39.787267</v>
      </c>
      <c r="R26">
        <v>39.957234999999997</v>
      </c>
      <c r="S26">
        <v>42.088341</v>
      </c>
      <c r="T26">
        <v>50.398654999999998</v>
      </c>
      <c r="U26">
        <v>42.211402</v>
      </c>
      <c r="V26">
        <v>42.001908</v>
      </c>
      <c r="W26">
        <v>42.104736000000003</v>
      </c>
      <c r="Z26" t="s">
        <v>63</v>
      </c>
      <c r="AB26" t="s">
        <v>105</v>
      </c>
      <c r="AC26">
        <v>45.090032000000001</v>
      </c>
      <c r="AD26">
        <v>46.375179000000003</v>
      </c>
      <c r="AE26">
        <v>47.018073000000001</v>
      </c>
      <c r="AF26">
        <v>48.223095999999998</v>
      </c>
      <c r="AG26">
        <v>51.616999999999997</v>
      </c>
      <c r="AH26">
        <v>74.541723000000005</v>
      </c>
      <c r="AI26">
        <v>67.008060999999998</v>
      </c>
      <c r="AJ26">
        <v>47.018073000000001</v>
      </c>
      <c r="AK26">
        <v>51.610619999999997</v>
      </c>
      <c r="AL26">
        <v>51.616999999999997</v>
      </c>
      <c r="AM26">
        <v>81.570593000000002</v>
      </c>
      <c r="AN26">
        <v>70.962075999999996</v>
      </c>
      <c r="AO26">
        <v>52.732636999999997</v>
      </c>
      <c r="AP26">
        <v>46.278523999999997</v>
      </c>
      <c r="AQ26">
        <v>46.240690000000001</v>
      </c>
      <c r="AR26">
        <v>49.285600000000002</v>
      </c>
      <c r="AS26">
        <v>70.962075999999996</v>
      </c>
      <c r="AT26">
        <v>52.732636999999997</v>
      </c>
      <c r="AU26">
        <v>52.651200000000003</v>
      </c>
      <c r="AV26">
        <v>52.269551999999997</v>
      </c>
      <c r="AY26">
        <f t="shared" si="1"/>
        <v>1.5114979078018593</v>
      </c>
      <c r="AZ26">
        <f t="shared" si="2"/>
        <v>1.5351210191457019</v>
      </c>
      <c r="BA26">
        <f t="shared" si="3"/>
        <v>1.3293361780082134</v>
      </c>
      <c r="BB26">
        <f t="shared" si="4"/>
        <v>1.3476232749460475</v>
      </c>
      <c r="BC26">
        <f t="shared" si="5"/>
        <v>1.3671686126021072</v>
      </c>
    </row>
    <row r="27" spans="1:55" x14ac:dyDescent="0.25">
      <c r="A27" t="s">
        <v>64</v>
      </c>
      <c r="C27" t="s">
        <v>105</v>
      </c>
      <c r="D27">
        <v>13.294406</v>
      </c>
      <c r="E27">
        <v>13.409587</v>
      </c>
      <c r="F27">
        <v>13.509969999999999</v>
      </c>
      <c r="G27">
        <v>13.616488</v>
      </c>
      <c r="H27">
        <v>13.69406</v>
      </c>
      <c r="I27">
        <v>16.888079000000001</v>
      </c>
      <c r="J27">
        <v>17.247181999999999</v>
      </c>
      <c r="K27">
        <v>17.56015</v>
      </c>
      <c r="L27">
        <v>17.892244000000002</v>
      </c>
      <c r="M27">
        <v>18.134094999999999</v>
      </c>
      <c r="N27">
        <v>20.175362</v>
      </c>
      <c r="O27">
        <v>20.526596999999999</v>
      </c>
      <c r="P27">
        <v>20.832708</v>
      </c>
      <c r="Q27">
        <v>21.157526000000001</v>
      </c>
      <c r="R27">
        <v>21.394078</v>
      </c>
      <c r="S27">
        <v>22.786366000000001</v>
      </c>
      <c r="T27">
        <v>23.066092000000001</v>
      </c>
      <c r="U27">
        <v>23.309881000000001</v>
      </c>
      <c r="V27">
        <v>23.568569</v>
      </c>
      <c r="W27">
        <v>23.756959999999999</v>
      </c>
      <c r="Z27" t="s">
        <v>64</v>
      </c>
      <c r="AB27" t="s">
        <v>105</v>
      </c>
      <c r="AC27">
        <v>17.5</v>
      </c>
      <c r="AD27">
        <v>17.5</v>
      </c>
      <c r="AE27">
        <v>17.5</v>
      </c>
      <c r="AF27">
        <v>17.5</v>
      </c>
      <c r="AG27">
        <v>17.5</v>
      </c>
      <c r="AH27">
        <v>30</v>
      </c>
      <c r="AI27">
        <v>30</v>
      </c>
      <c r="AJ27">
        <v>30</v>
      </c>
      <c r="AK27">
        <v>30</v>
      </c>
      <c r="AL27">
        <v>30</v>
      </c>
      <c r="AM27">
        <v>33</v>
      </c>
      <c r="AN27">
        <v>33</v>
      </c>
      <c r="AO27">
        <v>33</v>
      </c>
      <c r="AP27">
        <v>33</v>
      </c>
      <c r="AQ27">
        <v>33</v>
      </c>
      <c r="AR27">
        <v>33</v>
      </c>
      <c r="AS27">
        <v>33</v>
      </c>
      <c r="AT27">
        <v>33</v>
      </c>
      <c r="AU27">
        <v>33</v>
      </c>
      <c r="AV27">
        <v>33</v>
      </c>
      <c r="AY27">
        <f t="shared" si="1"/>
        <v>1.5441592320155515</v>
      </c>
      <c r="AZ27">
        <f t="shared" si="2"/>
        <v>1.5206982042302195</v>
      </c>
      <c r="BA27">
        <f t="shared" si="3"/>
        <v>1.5008773765709134</v>
      </c>
      <c r="BB27">
        <f t="shared" si="4"/>
        <v>1.4804523204953128</v>
      </c>
      <c r="BC27">
        <f t="shared" si="5"/>
        <v>1.4659545392745716</v>
      </c>
    </row>
    <row r="28" spans="1:55" x14ac:dyDescent="0.25">
      <c r="A28" t="s">
        <v>65</v>
      </c>
      <c r="C28" t="s">
        <v>105</v>
      </c>
      <c r="D28">
        <v>34.135330000000003</v>
      </c>
      <c r="E28">
        <v>33.840063000000001</v>
      </c>
      <c r="F28">
        <v>33.737126000000004</v>
      </c>
      <c r="G28">
        <v>33.212274999999998</v>
      </c>
      <c r="H28">
        <v>32.886094999999997</v>
      </c>
      <c r="I28">
        <v>37.353963</v>
      </c>
      <c r="J28">
        <v>36.904145</v>
      </c>
      <c r="K28">
        <v>36.781612000000003</v>
      </c>
      <c r="L28">
        <v>36.251438999999998</v>
      </c>
      <c r="M28">
        <v>35.937488999999999</v>
      </c>
      <c r="N28">
        <v>40.777149000000001</v>
      </c>
      <c r="O28">
        <v>40.307195</v>
      </c>
      <c r="P28">
        <v>40.215065000000003</v>
      </c>
      <c r="Q28">
        <v>39.750566999999997</v>
      </c>
      <c r="R28">
        <v>39.443660999999999</v>
      </c>
      <c r="S28">
        <v>43.035248000000003</v>
      </c>
      <c r="T28">
        <v>42.527763999999998</v>
      </c>
      <c r="U28">
        <v>42.463610000000003</v>
      </c>
      <c r="V28">
        <v>42.010404999999999</v>
      </c>
      <c r="W28">
        <v>41.716842</v>
      </c>
      <c r="Z28" t="s">
        <v>65</v>
      </c>
      <c r="AB28" t="s">
        <v>105</v>
      </c>
      <c r="AC28">
        <v>43.185841000000003</v>
      </c>
      <c r="AD28">
        <v>42.654867000000003</v>
      </c>
      <c r="AE28">
        <v>42.654867000000003</v>
      </c>
      <c r="AF28">
        <v>42.389381</v>
      </c>
      <c r="AG28">
        <v>42.132742999999998</v>
      </c>
      <c r="AH28">
        <v>51.150441999999998</v>
      </c>
      <c r="AI28">
        <v>50.619469000000002</v>
      </c>
      <c r="AJ28">
        <v>50.619469000000002</v>
      </c>
      <c r="AK28">
        <v>50.353982000000002</v>
      </c>
      <c r="AL28">
        <v>42.132742999999998</v>
      </c>
      <c r="AM28">
        <v>51.150441999999998</v>
      </c>
      <c r="AN28">
        <v>50.619469000000002</v>
      </c>
      <c r="AO28">
        <v>50.619469000000002</v>
      </c>
      <c r="AP28">
        <v>50.353982000000002</v>
      </c>
      <c r="AQ28">
        <v>50.194690000000001</v>
      </c>
      <c r="AR28">
        <v>53.805309999999999</v>
      </c>
      <c r="AS28">
        <v>53.274335999999998</v>
      </c>
      <c r="AT28">
        <v>53.274335999999998</v>
      </c>
      <c r="AU28">
        <v>53.008850000000002</v>
      </c>
      <c r="AV28">
        <v>52.849558000000002</v>
      </c>
      <c r="AY28">
        <f t="shared" si="1"/>
        <v>1.2847829750678104</v>
      </c>
      <c r="AZ28">
        <f t="shared" si="2"/>
        <v>1.285167242800821</v>
      </c>
      <c r="BA28">
        <f t="shared" si="3"/>
        <v>1.2884634940210482</v>
      </c>
      <c r="BB28">
        <f t="shared" si="4"/>
        <v>1.2984721431436117</v>
      </c>
      <c r="BC28">
        <f t="shared" si="5"/>
        <v>1.2482480581223094</v>
      </c>
    </row>
    <row r="29" spans="1:55" x14ac:dyDescent="0.25">
      <c r="A29" t="s">
        <v>66</v>
      </c>
      <c r="C29" t="s">
        <v>105</v>
      </c>
      <c r="D29">
        <v>34.763601999999999</v>
      </c>
      <c r="E29">
        <v>34.920653000000001</v>
      </c>
      <c r="F29">
        <v>35.001086000000001</v>
      </c>
      <c r="G29">
        <v>34.872993000000001</v>
      </c>
      <c r="H29">
        <v>34.953377000000003</v>
      </c>
      <c r="I29">
        <v>35.569952000000001</v>
      </c>
      <c r="J29">
        <v>35.675176</v>
      </c>
      <c r="K29">
        <v>35.729066000000003</v>
      </c>
      <c r="L29">
        <v>35.579166999999998</v>
      </c>
      <c r="M29">
        <v>35.633023999999999</v>
      </c>
      <c r="N29">
        <v>35.976157999999998</v>
      </c>
      <c r="O29">
        <v>36.055273999999997</v>
      </c>
      <c r="P29">
        <v>36.095793</v>
      </c>
      <c r="Q29">
        <v>35.934908</v>
      </c>
      <c r="R29">
        <v>35.975403</v>
      </c>
      <c r="S29">
        <v>36.226765999999998</v>
      </c>
      <c r="T29">
        <v>36.289774000000001</v>
      </c>
      <c r="U29">
        <v>36.322043999999998</v>
      </c>
      <c r="V29">
        <v>36.154381999999998</v>
      </c>
      <c r="W29">
        <v>36.186632000000003</v>
      </c>
      <c r="Z29" t="s">
        <v>66</v>
      </c>
      <c r="AB29" t="s">
        <v>105</v>
      </c>
      <c r="AC29">
        <v>37.207084999999999</v>
      </c>
      <c r="AD29">
        <v>37.207084999999999</v>
      </c>
      <c r="AE29">
        <v>37.207084999999999</v>
      </c>
      <c r="AF29">
        <v>37.012912999999998</v>
      </c>
      <c r="AG29">
        <v>37.012912999999998</v>
      </c>
      <c r="AH29">
        <v>37.207084999999999</v>
      </c>
      <c r="AI29">
        <v>37.207084999999999</v>
      </c>
      <c r="AJ29">
        <v>37.207084999999999</v>
      </c>
      <c r="AK29">
        <v>37.012912999999998</v>
      </c>
      <c r="AL29">
        <v>37.012912999999998</v>
      </c>
      <c r="AM29">
        <v>37.207084999999999</v>
      </c>
      <c r="AN29">
        <v>37.207084999999999</v>
      </c>
      <c r="AO29">
        <v>37.207084999999999</v>
      </c>
      <c r="AP29">
        <v>37.012912999999998</v>
      </c>
      <c r="AQ29">
        <v>37.012912999999998</v>
      </c>
      <c r="AR29">
        <v>37.207084999999999</v>
      </c>
      <c r="AS29">
        <v>37.207084999999999</v>
      </c>
      <c r="AT29">
        <v>37.207084999999999</v>
      </c>
      <c r="AU29">
        <v>37.012912999999998</v>
      </c>
      <c r="AV29">
        <v>37.012912999999998</v>
      </c>
      <c r="AY29">
        <f t="shared" si="1"/>
        <v>1.0443974945493983</v>
      </c>
      <c r="AZ29">
        <f t="shared" si="2"/>
        <v>1.0414096591119162</v>
      </c>
      <c r="BA29">
        <f t="shared" si="3"/>
        <v>1.0398869492127112</v>
      </c>
      <c r="BB29">
        <f t="shared" si="4"/>
        <v>1.0388514163131419</v>
      </c>
      <c r="BC29">
        <f t="shared" si="5"/>
        <v>1.0373301700844437</v>
      </c>
    </row>
    <row r="30" spans="1:55" x14ac:dyDescent="0.25">
      <c r="A30" t="s">
        <v>67</v>
      </c>
      <c r="C30" t="s">
        <v>105</v>
      </c>
      <c r="D30">
        <v>35.186700000000002</v>
      </c>
      <c r="E30">
        <v>34.851430999999998</v>
      </c>
      <c r="F30">
        <v>36.343240999999999</v>
      </c>
      <c r="G30">
        <v>36.544435999999997</v>
      </c>
      <c r="H30">
        <v>36.616430999999999</v>
      </c>
      <c r="I30">
        <v>41.375089000000003</v>
      </c>
      <c r="J30">
        <v>41.150458999999998</v>
      </c>
      <c r="K30">
        <v>42.149971000000001</v>
      </c>
      <c r="L30">
        <v>41.618105999999997</v>
      </c>
      <c r="M30">
        <v>41.399675000000002</v>
      </c>
      <c r="N30">
        <v>44.492547999999999</v>
      </c>
      <c r="O30">
        <v>44.323653</v>
      </c>
      <c r="P30">
        <v>45.075166000000003</v>
      </c>
      <c r="Q30">
        <v>44.174014</v>
      </c>
      <c r="R30">
        <v>43.809280000000001</v>
      </c>
      <c r="S30">
        <v>47.668399000000001</v>
      </c>
      <c r="T30">
        <v>47.433483000000003</v>
      </c>
      <c r="U30">
        <v>48.055751000000001</v>
      </c>
      <c r="V30">
        <v>47.133955</v>
      </c>
      <c r="W30">
        <v>46.729512999999997</v>
      </c>
      <c r="Z30" t="s">
        <v>67</v>
      </c>
      <c r="AB30" t="s">
        <v>105</v>
      </c>
      <c r="AC30">
        <v>53.939394</v>
      </c>
      <c r="AD30">
        <v>53.939394</v>
      </c>
      <c r="AE30">
        <v>53.939394</v>
      </c>
      <c r="AF30">
        <v>51.919192000000002</v>
      </c>
      <c r="AG30">
        <v>51.111111000000001</v>
      </c>
      <c r="AH30">
        <v>53.939394</v>
      </c>
      <c r="AI30">
        <v>53.939394</v>
      </c>
      <c r="AJ30">
        <v>53.939394</v>
      </c>
      <c r="AK30">
        <v>51.919192000000002</v>
      </c>
      <c r="AL30">
        <v>51.111111000000001</v>
      </c>
      <c r="AM30">
        <v>53.939394</v>
      </c>
      <c r="AN30">
        <v>53.939394</v>
      </c>
      <c r="AO30">
        <v>53.939394</v>
      </c>
      <c r="AP30">
        <v>51.919192000000002</v>
      </c>
      <c r="AQ30">
        <v>51.111111000000001</v>
      </c>
      <c r="AR30">
        <v>60.808081000000001</v>
      </c>
      <c r="AS30">
        <v>60.808081000000001</v>
      </c>
      <c r="AT30">
        <v>60.808081000000001</v>
      </c>
      <c r="AU30">
        <v>59.393939000000003</v>
      </c>
      <c r="AV30">
        <v>58.690908999999998</v>
      </c>
      <c r="AY30">
        <f t="shared" si="1"/>
        <v>1.3311471462063462</v>
      </c>
      <c r="AZ30">
        <f t="shared" si="2"/>
        <v>1.3393472779120266</v>
      </c>
      <c r="BA30">
        <f t="shared" si="3"/>
        <v>1.3064718138990732</v>
      </c>
      <c r="BB30">
        <f t="shared" si="4"/>
        <v>1.2759178181717481</v>
      </c>
      <c r="BC30">
        <f t="shared" si="5"/>
        <v>1.2632683636545734</v>
      </c>
    </row>
    <row r="31" spans="1:55" x14ac:dyDescent="0.25">
      <c r="A31" t="s">
        <v>68</v>
      </c>
      <c r="C31" t="s">
        <v>105</v>
      </c>
      <c r="D31">
        <v>38.460771999999999</v>
      </c>
      <c r="E31">
        <v>38.647495999999997</v>
      </c>
      <c r="F31">
        <v>38.824036</v>
      </c>
      <c r="G31">
        <v>39.044378999999999</v>
      </c>
      <c r="H31">
        <v>39.224243999999999</v>
      </c>
      <c r="I31">
        <v>41.125287</v>
      </c>
      <c r="J31">
        <v>41.250391999999998</v>
      </c>
      <c r="K31">
        <v>41.368673999999999</v>
      </c>
      <c r="L31">
        <v>41.516303999999998</v>
      </c>
      <c r="M31">
        <v>41.60313</v>
      </c>
      <c r="N31">
        <v>42.467562000000001</v>
      </c>
      <c r="O31">
        <v>42.561625999999997</v>
      </c>
      <c r="P31">
        <v>42.650559999999999</v>
      </c>
      <c r="Q31">
        <v>42.761560000000003</v>
      </c>
      <c r="R31">
        <v>42.801516999999997</v>
      </c>
      <c r="S31">
        <v>43.295676</v>
      </c>
      <c r="T31">
        <v>43.370589000000002</v>
      </c>
      <c r="U31">
        <v>43.441415999999997</v>
      </c>
      <c r="V31">
        <v>43.529817000000001</v>
      </c>
      <c r="W31">
        <v>43.540858</v>
      </c>
      <c r="Z31" t="s">
        <v>68</v>
      </c>
      <c r="AB31" t="s">
        <v>105</v>
      </c>
      <c r="AC31">
        <v>46.535060999999999</v>
      </c>
      <c r="AD31">
        <v>46.535060999999999</v>
      </c>
      <c r="AE31">
        <v>46.535060999999999</v>
      </c>
      <c r="AF31">
        <v>46.535060999999999</v>
      </c>
      <c r="AG31">
        <v>46.432989999999997</v>
      </c>
      <c r="AH31">
        <v>46.535060999999999</v>
      </c>
      <c r="AI31">
        <v>46.535060999999999</v>
      </c>
      <c r="AJ31">
        <v>46.535060999999999</v>
      </c>
      <c r="AK31">
        <v>46.535060999999999</v>
      </c>
      <c r="AL31">
        <v>46.432989999999997</v>
      </c>
      <c r="AM31">
        <v>46.535060999999999</v>
      </c>
      <c r="AN31">
        <v>46.535060999999999</v>
      </c>
      <c r="AO31">
        <v>46.535060999999999</v>
      </c>
      <c r="AP31">
        <v>46.535060999999999</v>
      </c>
      <c r="AQ31">
        <v>46.432989999999997</v>
      </c>
      <c r="AR31">
        <v>46.535060999999999</v>
      </c>
      <c r="AS31">
        <v>46.535060999999999</v>
      </c>
      <c r="AT31">
        <v>46.535060999999999</v>
      </c>
      <c r="AU31">
        <v>46.535060999999999</v>
      </c>
      <c r="AV31">
        <v>46.432989999999997</v>
      </c>
      <c r="AY31">
        <f t="shared" si="1"/>
        <v>1.1280196140509615</v>
      </c>
      <c r="AZ31">
        <f t="shared" si="2"/>
        <v>1.1246306679191478</v>
      </c>
      <c r="BA31">
        <f t="shared" si="3"/>
        <v>1.1214481827495335</v>
      </c>
      <c r="BB31">
        <f t="shared" si="4"/>
        <v>1.1175051957099356</v>
      </c>
      <c r="BC31">
        <f t="shared" si="5"/>
        <v>1.1127861207957699</v>
      </c>
    </row>
    <row r="32" spans="1:55" x14ac:dyDescent="0.25">
      <c r="A32" t="s">
        <v>69</v>
      </c>
      <c r="C32" t="s">
        <v>105</v>
      </c>
      <c r="D32">
        <v>38.495542</v>
      </c>
      <c r="E32">
        <v>38.574337999999997</v>
      </c>
      <c r="F32">
        <v>38.614643000000001</v>
      </c>
      <c r="G32">
        <v>38.682034000000002</v>
      </c>
      <c r="H32">
        <v>40.044609000000001</v>
      </c>
      <c r="I32">
        <v>42.372658999999999</v>
      </c>
      <c r="J32">
        <v>42.505138000000002</v>
      </c>
      <c r="K32">
        <v>42.572901999999999</v>
      </c>
      <c r="L32">
        <v>42.686202999999999</v>
      </c>
      <c r="M32">
        <v>42.935589999999998</v>
      </c>
      <c r="N32">
        <v>44.517978999999997</v>
      </c>
      <c r="O32">
        <v>44.617587</v>
      </c>
      <c r="P32">
        <v>44.668537999999998</v>
      </c>
      <c r="Q32">
        <v>44.753726999999998</v>
      </c>
      <c r="R32">
        <v>44.941234999999999</v>
      </c>
      <c r="S32">
        <v>46.139116000000001</v>
      </c>
      <c r="T32">
        <v>46.357813999999998</v>
      </c>
      <c r="U32">
        <v>46.469681000000001</v>
      </c>
      <c r="V32">
        <v>46.089823000000003</v>
      </c>
      <c r="W32">
        <v>46.348547000000003</v>
      </c>
      <c r="Z32" t="s">
        <v>69</v>
      </c>
      <c r="AB32" t="s">
        <v>105</v>
      </c>
      <c r="AC32">
        <v>43.638243000000003</v>
      </c>
      <c r="AD32">
        <v>43.638243000000003</v>
      </c>
      <c r="AE32">
        <v>43.638243000000003</v>
      </c>
      <c r="AF32">
        <v>43.638243000000003</v>
      </c>
      <c r="AG32">
        <v>43.638243000000003</v>
      </c>
      <c r="AH32">
        <v>51.018948999999999</v>
      </c>
      <c r="AI32">
        <v>51.018948999999999</v>
      </c>
      <c r="AJ32">
        <v>51.018948999999999</v>
      </c>
      <c r="AK32">
        <v>51.018948999999999</v>
      </c>
      <c r="AL32">
        <v>51.018948999999999</v>
      </c>
      <c r="AM32">
        <v>51.018948999999999</v>
      </c>
      <c r="AN32">
        <v>51.018948999999999</v>
      </c>
      <c r="AO32">
        <v>51.018948999999999</v>
      </c>
      <c r="AP32">
        <v>51.018948999999999</v>
      </c>
      <c r="AQ32">
        <v>51.018948999999999</v>
      </c>
      <c r="AR32">
        <v>60.412574999999997</v>
      </c>
      <c r="AS32">
        <v>60.412574999999997</v>
      </c>
      <c r="AT32">
        <v>60.412574999999997</v>
      </c>
      <c r="AU32">
        <v>60.412574999999997</v>
      </c>
      <c r="AV32">
        <v>55.715761999999998</v>
      </c>
      <c r="AY32">
        <f t="shared" si="1"/>
        <v>1.1982582144294451</v>
      </c>
      <c r="AZ32">
        <f t="shared" si="2"/>
        <v>1.1945572429579505</v>
      </c>
      <c r="BA32">
        <f t="shared" si="3"/>
        <v>1.1926740444841113</v>
      </c>
      <c r="BB32">
        <f t="shared" si="4"/>
        <v>1.1935217291006852</v>
      </c>
      <c r="BC32">
        <f t="shared" si="5"/>
        <v>1.1538371326530812</v>
      </c>
    </row>
    <row r="33" spans="1:55" x14ac:dyDescent="0.25">
      <c r="A33" t="s">
        <v>70</v>
      </c>
      <c r="C33" t="s">
        <v>105</v>
      </c>
      <c r="D33">
        <v>37.223547000000003</v>
      </c>
      <c r="E33">
        <v>37.276966000000002</v>
      </c>
      <c r="F33">
        <v>35.847555999999997</v>
      </c>
      <c r="G33">
        <v>35.838180000000001</v>
      </c>
      <c r="H33">
        <v>35.792309000000003</v>
      </c>
      <c r="I33">
        <v>40.660487000000003</v>
      </c>
      <c r="J33">
        <v>40.716085999999997</v>
      </c>
      <c r="K33">
        <v>39.389282999999999</v>
      </c>
      <c r="L33">
        <v>39.379123</v>
      </c>
      <c r="M33">
        <v>39.253292000000002</v>
      </c>
      <c r="N33">
        <v>42.862250000000003</v>
      </c>
      <c r="O33">
        <v>42.904052999999998</v>
      </c>
      <c r="P33">
        <v>41.906457000000003</v>
      </c>
      <c r="Q33">
        <v>41.898817999999999</v>
      </c>
      <c r="R33">
        <v>41.500112999999999</v>
      </c>
      <c r="S33">
        <v>44.259732</v>
      </c>
      <c r="T33">
        <v>44.982196999999999</v>
      </c>
      <c r="U33">
        <v>43.777082</v>
      </c>
      <c r="V33">
        <v>43.792634999999997</v>
      </c>
      <c r="W33">
        <v>43.666460000000001</v>
      </c>
      <c r="Z33" t="s">
        <v>70</v>
      </c>
      <c r="AB33" t="s">
        <v>105</v>
      </c>
      <c r="AC33">
        <v>45.749326000000003</v>
      </c>
      <c r="AD33">
        <v>45.749326000000003</v>
      </c>
      <c r="AE33">
        <v>45.208621999999998</v>
      </c>
      <c r="AF33">
        <v>45.208621999999998</v>
      </c>
      <c r="AG33">
        <v>44.631870999999997</v>
      </c>
      <c r="AH33">
        <v>49.534256999999997</v>
      </c>
      <c r="AI33">
        <v>49.534256999999997</v>
      </c>
      <c r="AJ33">
        <v>49.534256999999997</v>
      </c>
      <c r="AK33">
        <v>49.534256999999997</v>
      </c>
      <c r="AL33">
        <v>48.308661000000001</v>
      </c>
      <c r="AM33">
        <v>49.534256999999997</v>
      </c>
      <c r="AN33">
        <v>49.534256999999997</v>
      </c>
      <c r="AO33">
        <v>49.534256999999997</v>
      </c>
      <c r="AP33">
        <v>49.534256999999997</v>
      </c>
      <c r="AQ33">
        <v>48.308661000000001</v>
      </c>
      <c r="AR33">
        <v>40</v>
      </c>
      <c r="AS33">
        <v>40</v>
      </c>
      <c r="AT33">
        <v>37</v>
      </c>
      <c r="AU33">
        <v>37</v>
      </c>
      <c r="AV33">
        <v>54.148268000000002</v>
      </c>
      <c r="AY33">
        <f t="shared" si="1"/>
        <v>1.1266752251864567</v>
      </c>
      <c r="AZ33">
        <f t="shared" si="2"/>
        <v>1.1219086886224798</v>
      </c>
      <c r="BA33">
        <f t="shared" si="3"/>
        <v>1.1364757226124145</v>
      </c>
      <c r="BB33">
        <f t="shared" si="4"/>
        <v>1.136618155088188</v>
      </c>
      <c r="BC33">
        <f t="shared" si="5"/>
        <v>1.2204405943878098</v>
      </c>
    </row>
    <row r="34" spans="1:55" x14ac:dyDescent="0.25">
      <c r="A34" t="s">
        <v>107</v>
      </c>
      <c r="C34" t="s">
        <v>105</v>
      </c>
      <c r="D34">
        <v>40.914917000000003</v>
      </c>
      <c r="E34">
        <v>40.503321999999997</v>
      </c>
      <c r="F34">
        <v>40.633873999999999</v>
      </c>
      <c r="G34">
        <v>40.841005000000003</v>
      </c>
      <c r="H34">
        <v>40.905369</v>
      </c>
      <c r="I34">
        <v>43.010852999999997</v>
      </c>
      <c r="J34">
        <v>42.463090000000001</v>
      </c>
      <c r="K34">
        <v>42.612492000000003</v>
      </c>
      <c r="L34">
        <v>42.842793</v>
      </c>
      <c r="M34">
        <v>42.919151999999997</v>
      </c>
      <c r="N34">
        <v>47.229292999999998</v>
      </c>
      <c r="O34">
        <v>46.926971000000002</v>
      </c>
      <c r="P34">
        <v>46.976568999999998</v>
      </c>
      <c r="Q34">
        <v>47.492902000000001</v>
      </c>
      <c r="R34">
        <v>47.587027999999997</v>
      </c>
      <c r="S34">
        <v>50.840387</v>
      </c>
      <c r="T34">
        <v>50.643242999999998</v>
      </c>
      <c r="U34">
        <v>50.677162000000003</v>
      </c>
      <c r="V34">
        <v>51.490116</v>
      </c>
      <c r="W34">
        <v>51.609394999999999</v>
      </c>
      <c r="Z34" t="s">
        <v>107</v>
      </c>
      <c r="AB34" t="s">
        <v>105</v>
      </c>
      <c r="AC34">
        <v>45.758369999999999</v>
      </c>
      <c r="AD34">
        <v>45.460006</v>
      </c>
      <c r="AE34">
        <v>45.547946000000003</v>
      </c>
      <c r="AF34">
        <v>45.622356000000003</v>
      </c>
      <c r="AG34">
        <v>45.635885000000002</v>
      </c>
      <c r="AH34">
        <v>48.052047000000002</v>
      </c>
      <c r="AI34">
        <v>48.150965999999997</v>
      </c>
      <c r="AJ34">
        <v>48.249885999999996</v>
      </c>
      <c r="AK34">
        <v>48.333587000000001</v>
      </c>
      <c r="AL34">
        <v>48.348804999999999</v>
      </c>
      <c r="AM34">
        <v>63.270431000000002</v>
      </c>
      <c r="AN34">
        <v>63.369349999999997</v>
      </c>
      <c r="AO34">
        <v>63.468269999999997</v>
      </c>
      <c r="AP34">
        <v>63.551971000000002</v>
      </c>
      <c r="AQ34">
        <v>63.567188999999999</v>
      </c>
      <c r="AR34">
        <v>67.075027000000006</v>
      </c>
      <c r="AS34">
        <v>67.173946000000001</v>
      </c>
      <c r="AT34">
        <v>67.272865999999993</v>
      </c>
      <c r="AU34">
        <v>69.639324000000002</v>
      </c>
      <c r="AV34">
        <v>69.654543000000004</v>
      </c>
      <c r="AY34">
        <f t="shared" si="1"/>
        <v>1.223638908530791</v>
      </c>
      <c r="AZ34">
        <f t="shared" si="2"/>
        <v>1.2332807464692097</v>
      </c>
      <c r="BA34">
        <f t="shared" si="3"/>
        <v>1.2329427447778591</v>
      </c>
      <c r="BB34">
        <f t="shared" si="4"/>
        <v>1.2339623499479666</v>
      </c>
      <c r="BC34">
        <f t="shared" si="5"/>
        <v>1.231902977263251</v>
      </c>
    </row>
    <row r="35" spans="1:55" x14ac:dyDescent="0.25">
      <c r="A35" t="s">
        <v>72</v>
      </c>
      <c r="C35" t="s">
        <v>105</v>
      </c>
      <c r="D35">
        <v>19.440632999999998</v>
      </c>
      <c r="E35">
        <v>19.171956000000002</v>
      </c>
      <c r="F35">
        <v>19.144286000000001</v>
      </c>
      <c r="G35">
        <v>19.069545000000002</v>
      </c>
      <c r="H35">
        <v>19.049669999999999</v>
      </c>
      <c r="I35">
        <v>22.210792999999999</v>
      </c>
      <c r="J35">
        <v>21.868976</v>
      </c>
      <c r="K35">
        <v>21.843969999999999</v>
      </c>
      <c r="L35">
        <v>21.793372000000002</v>
      </c>
      <c r="M35">
        <v>21.761516</v>
      </c>
      <c r="N35">
        <v>24.735074000000001</v>
      </c>
      <c r="O35">
        <v>24.405885999999999</v>
      </c>
      <c r="P35">
        <v>24.372181999999999</v>
      </c>
      <c r="Q35">
        <v>24.311167000000001</v>
      </c>
      <c r="R35">
        <v>24.284105</v>
      </c>
      <c r="S35">
        <v>26.760987</v>
      </c>
      <c r="T35">
        <v>26.395403999999999</v>
      </c>
      <c r="U35">
        <v>26.340045</v>
      </c>
      <c r="V35">
        <v>26.396422000000001</v>
      </c>
      <c r="W35">
        <v>26.354994999999999</v>
      </c>
      <c r="Z35" t="s">
        <v>72</v>
      </c>
      <c r="AB35" t="s">
        <v>105</v>
      </c>
      <c r="AC35">
        <v>26.316600000000001</v>
      </c>
      <c r="AD35">
        <v>26.316600000000001</v>
      </c>
      <c r="AE35">
        <v>26.309835</v>
      </c>
      <c r="AF35">
        <v>26.27657</v>
      </c>
      <c r="AG35">
        <v>26.261344999999999</v>
      </c>
      <c r="AH35">
        <v>31.856804</v>
      </c>
      <c r="AI35">
        <v>27.814883999999999</v>
      </c>
      <c r="AJ35">
        <v>27.807171</v>
      </c>
      <c r="AK35">
        <v>27.775181</v>
      </c>
      <c r="AL35">
        <v>27.757819999999999</v>
      </c>
      <c r="AM35">
        <v>32.373792999999999</v>
      </c>
      <c r="AN35">
        <v>32.373792999999999</v>
      </c>
      <c r="AO35">
        <v>32.363888000000003</v>
      </c>
      <c r="AP35">
        <v>32.335394999999998</v>
      </c>
      <c r="AQ35">
        <v>32.313104000000003</v>
      </c>
      <c r="AR35">
        <v>35.871727</v>
      </c>
      <c r="AS35">
        <v>35.871727</v>
      </c>
      <c r="AT35">
        <v>35.860104</v>
      </c>
      <c r="AU35">
        <v>36.588200000000001</v>
      </c>
      <c r="AV35">
        <v>36.562188999999996</v>
      </c>
      <c r="AY35">
        <f t="shared" si="1"/>
        <v>1.3593135698969001</v>
      </c>
      <c r="AZ35">
        <f t="shared" si="2"/>
        <v>1.332509485935073</v>
      </c>
      <c r="BA35">
        <f t="shared" si="3"/>
        <v>1.3341535953061165</v>
      </c>
      <c r="BB35">
        <f t="shared" si="4"/>
        <v>1.3421450295124939</v>
      </c>
      <c r="BC35">
        <f t="shared" si="5"/>
        <v>1.3430106357425033</v>
      </c>
    </row>
    <row r="36" spans="1:55" x14ac:dyDescent="0.25">
      <c r="A36" t="s">
        <v>73</v>
      </c>
      <c r="C36" t="s">
        <v>105</v>
      </c>
      <c r="D36">
        <v>34.931457999999999</v>
      </c>
      <c r="E36">
        <v>35.777498000000001</v>
      </c>
      <c r="F36">
        <v>35.926366999999999</v>
      </c>
      <c r="G36">
        <v>32.851298</v>
      </c>
      <c r="H36">
        <v>33.156097000000003</v>
      </c>
      <c r="I36">
        <v>37.35727</v>
      </c>
      <c r="J36">
        <v>38.086216999999998</v>
      </c>
      <c r="K36">
        <v>38.185960000000001</v>
      </c>
      <c r="L36">
        <v>38.241022999999998</v>
      </c>
      <c r="M36">
        <v>38.653376999999999</v>
      </c>
      <c r="N36">
        <v>38.926073000000002</v>
      </c>
      <c r="O36">
        <v>39.913164000000002</v>
      </c>
      <c r="P36">
        <v>40.223443000000003</v>
      </c>
      <c r="Q36">
        <v>40.62209</v>
      </c>
      <c r="R36">
        <v>40.932130999999998</v>
      </c>
      <c r="S36">
        <v>40.649206999999997</v>
      </c>
      <c r="T36">
        <v>41.526491</v>
      </c>
      <c r="U36">
        <v>41.773598999999997</v>
      </c>
      <c r="V36">
        <v>42.091085</v>
      </c>
      <c r="W36">
        <v>42.338003999999998</v>
      </c>
      <c r="Z36" t="s">
        <v>73</v>
      </c>
      <c r="AB36" t="s">
        <v>105</v>
      </c>
      <c r="AC36">
        <v>42.282403000000002</v>
      </c>
      <c r="AD36">
        <v>42.773617000000002</v>
      </c>
      <c r="AE36">
        <v>42.773617000000002</v>
      </c>
      <c r="AF36">
        <v>42.773617000000002</v>
      </c>
      <c r="AG36">
        <v>42.773617000000002</v>
      </c>
      <c r="AH36">
        <v>42.282403000000002</v>
      </c>
      <c r="AI36">
        <v>42.773617000000002</v>
      </c>
      <c r="AJ36">
        <v>42.773617000000002</v>
      </c>
      <c r="AK36">
        <v>47.837446999999997</v>
      </c>
      <c r="AL36">
        <v>47.837446999999997</v>
      </c>
      <c r="AM36">
        <v>47.389699999999998</v>
      </c>
      <c r="AN36">
        <v>47.837446999999997</v>
      </c>
      <c r="AO36">
        <v>47.837446999999997</v>
      </c>
      <c r="AP36">
        <v>47.837446999999997</v>
      </c>
      <c r="AQ36">
        <v>47.837446999999997</v>
      </c>
      <c r="AR36">
        <v>47.389699999999998</v>
      </c>
      <c r="AS36">
        <v>47.837446999999997</v>
      </c>
      <c r="AT36">
        <v>47.837446999999997</v>
      </c>
      <c r="AU36">
        <v>47.837446999999997</v>
      </c>
      <c r="AV36">
        <v>47.837446999999997</v>
      </c>
      <c r="AY36">
        <f t="shared" si="1"/>
        <v>1.1813817585965647</v>
      </c>
      <c r="AZ36">
        <f t="shared" si="2"/>
        <v>1.1672827303888205</v>
      </c>
      <c r="BA36">
        <f t="shared" si="3"/>
        <v>1.1612959049975504</v>
      </c>
      <c r="BB36">
        <f t="shared" si="4"/>
        <v>1.2167816817459831</v>
      </c>
      <c r="BC36">
        <f t="shared" si="5"/>
        <v>1.2065660008024217</v>
      </c>
    </row>
    <row r="37" spans="1:55" x14ac:dyDescent="0.25">
      <c r="A37" t="s">
        <v>74</v>
      </c>
      <c r="C37" t="s">
        <v>105</v>
      </c>
      <c r="D37">
        <v>26.804779</v>
      </c>
      <c r="E37">
        <v>26.185212</v>
      </c>
      <c r="F37">
        <v>25.970915999999999</v>
      </c>
      <c r="G37">
        <v>26.142579999999999</v>
      </c>
      <c r="H37">
        <v>26.131356</v>
      </c>
      <c r="I37">
        <v>31.361598000000001</v>
      </c>
      <c r="J37">
        <v>30.956356</v>
      </c>
      <c r="K37">
        <v>30.814131</v>
      </c>
      <c r="L37">
        <v>30.923342000000002</v>
      </c>
      <c r="M37">
        <v>30.913104000000001</v>
      </c>
      <c r="N37">
        <v>34.613402000000001</v>
      </c>
      <c r="O37">
        <v>34.240552999999998</v>
      </c>
      <c r="P37">
        <v>34.228301000000002</v>
      </c>
      <c r="Q37">
        <v>34.444884999999999</v>
      </c>
      <c r="R37">
        <v>34.300632</v>
      </c>
      <c r="S37">
        <v>37.596722999999997</v>
      </c>
      <c r="T37">
        <v>37.302638999999999</v>
      </c>
      <c r="U37">
        <v>37.292681999999999</v>
      </c>
      <c r="V37">
        <v>37.462862999999999</v>
      </c>
      <c r="W37">
        <v>37.347388000000002</v>
      </c>
      <c r="Z37" t="s">
        <v>74</v>
      </c>
      <c r="AB37" t="s">
        <v>105</v>
      </c>
      <c r="AC37">
        <v>40.246046</v>
      </c>
      <c r="AD37">
        <v>40.246046</v>
      </c>
      <c r="AE37">
        <v>40.246046</v>
      </c>
      <c r="AF37">
        <v>40.246046</v>
      </c>
      <c r="AG37">
        <v>40.246046</v>
      </c>
      <c r="AH37">
        <v>40.246046</v>
      </c>
      <c r="AI37">
        <v>40.246046</v>
      </c>
      <c r="AJ37">
        <v>40.246046</v>
      </c>
      <c r="AK37">
        <v>40.246046</v>
      </c>
      <c r="AL37">
        <v>40.246046</v>
      </c>
      <c r="AM37">
        <v>49.033391999999999</v>
      </c>
      <c r="AN37">
        <v>49.033391999999999</v>
      </c>
      <c r="AO37">
        <v>49.033391999999999</v>
      </c>
      <c r="AP37">
        <v>49.033391999999999</v>
      </c>
      <c r="AQ37">
        <v>49.033391999999999</v>
      </c>
      <c r="AR37">
        <v>49.033391999999999</v>
      </c>
      <c r="AS37">
        <v>49.033391999999999</v>
      </c>
      <c r="AT37">
        <v>49.033391999999999</v>
      </c>
      <c r="AU37">
        <v>49.033391999999999</v>
      </c>
      <c r="AV37">
        <v>49.033391999999999</v>
      </c>
      <c r="AY37">
        <f t="shared" si="1"/>
        <v>1.3763839128183117</v>
      </c>
      <c r="AZ37">
        <f t="shared" si="2"/>
        <v>1.3958920166612709</v>
      </c>
      <c r="BA37">
        <f t="shared" si="3"/>
        <v>1.4007786162767688</v>
      </c>
      <c r="BB37">
        <f t="shared" si="4"/>
        <v>1.3933364101076144</v>
      </c>
      <c r="BC37">
        <f t="shared" si="5"/>
        <v>1.3961178782024719</v>
      </c>
    </row>
    <row r="38" spans="1:55" x14ac:dyDescent="0.25">
      <c r="A38" t="s">
        <v>75</v>
      </c>
      <c r="C38" t="s">
        <v>105</v>
      </c>
      <c r="D38">
        <v>29.350020000000001</v>
      </c>
      <c r="E38">
        <v>29.511057000000001</v>
      </c>
      <c r="F38">
        <v>29.166665999999999</v>
      </c>
      <c r="G38">
        <v>29.201561999999999</v>
      </c>
      <c r="H38">
        <v>29.216070999999999</v>
      </c>
      <c r="I38">
        <v>31.450768</v>
      </c>
      <c r="J38">
        <v>31.641234000000001</v>
      </c>
      <c r="K38">
        <v>31.437078</v>
      </c>
      <c r="L38">
        <v>31.580608000000002</v>
      </c>
      <c r="M38">
        <v>31.698955000000002</v>
      </c>
      <c r="N38">
        <v>34.445616999999999</v>
      </c>
      <c r="O38">
        <v>34.587376999999996</v>
      </c>
      <c r="P38">
        <v>34.441172000000002</v>
      </c>
      <c r="Q38">
        <v>34.550356000000001</v>
      </c>
      <c r="R38">
        <v>34.641052000000002</v>
      </c>
      <c r="S38">
        <v>36.300803999999999</v>
      </c>
      <c r="T38">
        <v>36.412984999999999</v>
      </c>
      <c r="U38">
        <v>36.300158000000003</v>
      </c>
      <c r="V38">
        <v>36.387737999999999</v>
      </c>
      <c r="W38">
        <v>36.460816000000001</v>
      </c>
      <c r="Z38" t="s">
        <v>75</v>
      </c>
      <c r="AB38" t="s">
        <v>105</v>
      </c>
      <c r="AC38">
        <v>34.324199</v>
      </c>
      <c r="AD38">
        <v>34.324199</v>
      </c>
      <c r="AE38">
        <v>34.324199</v>
      </c>
      <c r="AF38">
        <v>34.324199</v>
      </c>
      <c r="AG38">
        <v>34.324199</v>
      </c>
      <c r="AH38">
        <v>43.613562000000002</v>
      </c>
      <c r="AI38">
        <v>43.613562000000002</v>
      </c>
      <c r="AJ38">
        <v>43.613562000000002</v>
      </c>
      <c r="AK38">
        <v>43.613562000000002</v>
      </c>
      <c r="AL38">
        <v>43.613562000000002</v>
      </c>
      <c r="AM38">
        <v>43.613562000000002</v>
      </c>
      <c r="AN38">
        <v>43.613562000000002</v>
      </c>
      <c r="AO38">
        <v>43.613562000000002</v>
      </c>
      <c r="AP38">
        <v>43.613562000000002</v>
      </c>
      <c r="AQ38">
        <v>43.613562000000002</v>
      </c>
      <c r="AR38">
        <v>43.613562000000002</v>
      </c>
      <c r="AS38">
        <v>43.613562000000002</v>
      </c>
      <c r="AT38">
        <v>43.613562000000002</v>
      </c>
      <c r="AU38">
        <v>43.613562000000002</v>
      </c>
      <c r="AV38">
        <v>43.613562000000002</v>
      </c>
      <c r="AY38">
        <f t="shared" si="1"/>
        <v>1.2559521875628366</v>
      </c>
      <c r="AZ38">
        <f t="shared" si="2"/>
        <v>1.2500471858687692</v>
      </c>
      <c r="BA38">
        <f t="shared" si="3"/>
        <v>1.2579873140684652</v>
      </c>
      <c r="BB38">
        <f t="shared" si="4"/>
        <v>1.254336046001107</v>
      </c>
      <c r="BC38">
        <f t="shared" si="5"/>
        <v>1.2514742986570191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37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E5" sqref="AE5"/>
    </sheetView>
  </sheetViews>
  <sheetFormatPr defaultRowHeight="15" x14ac:dyDescent="0.25"/>
  <cols>
    <col min="1" max="1" width="15.42578125" bestFit="1" customWidth="1"/>
    <col min="2" max="2" width="9.7109375" bestFit="1" customWidth="1"/>
    <col min="17" max="17" width="9" bestFit="1" customWidth="1"/>
    <col min="18" max="18" width="14.85546875" bestFit="1" customWidth="1"/>
    <col min="19" max="19" width="14.7109375" bestFit="1" customWidth="1"/>
    <col min="20" max="20" width="14.42578125" bestFit="1" customWidth="1"/>
  </cols>
  <sheetData>
    <row r="1" spans="1:31" x14ac:dyDescent="0.25">
      <c r="A1" t="s">
        <v>0</v>
      </c>
      <c r="B1" t="s">
        <v>11</v>
      </c>
      <c r="C1" t="s">
        <v>30</v>
      </c>
      <c r="D1" t="s">
        <v>12</v>
      </c>
      <c r="E1" t="s">
        <v>10</v>
      </c>
      <c r="F1" t="s">
        <v>31</v>
      </c>
      <c r="G1" t="s">
        <v>16</v>
      </c>
      <c r="H1" t="s">
        <v>11</v>
      </c>
      <c r="I1" t="s">
        <v>30</v>
      </c>
      <c r="J1" t="s">
        <v>12</v>
      </c>
      <c r="K1" t="s">
        <v>10</v>
      </c>
      <c r="L1" t="s">
        <v>31</v>
      </c>
      <c r="M1" t="s">
        <v>16</v>
      </c>
      <c r="N1" t="s">
        <v>11</v>
      </c>
      <c r="O1" t="s">
        <v>30</v>
      </c>
      <c r="P1" t="s">
        <v>12</v>
      </c>
      <c r="Q1" t="s">
        <v>10</v>
      </c>
      <c r="R1" t="s">
        <v>31</v>
      </c>
      <c r="S1" t="s">
        <v>16</v>
      </c>
      <c r="T1" t="s">
        <v>11</v>
      </c>
      <c r="U1" t="s">
        <v>30</v>
      </c>
      <c r="V1" t="s">
        <v>12</v>
      </c>
      <c r="W1" t="s">
        <v>10</v>
      </c>
      <c r="X1" t="s">
        <v>31</v>
      </c>
      <c r="Y1" t="s">
        <v>16</v>
      </c>
      <c r="Z1" t="s">
        <v>11</v>
      </c>
      <c r="AA1" t="s">
        <v>30</v>
      </c>
      <c r="AB1" t="s">
        <v>12</v>
      </c>
      <c r="AC1" t="s">
        <v>10</v>
      </c>
      <c r="AD1" t="s">
        <v>31</v>
      </c>
      <c r="AE1" t="s">
        <v>16</v>
      </c>
    </row>
    <row r="2" spans="1:31" x14ac:dyDescent="0.25">
      <c r="A2" t="s">
        <v>98</v>
      </c>
      <c r="B2">
        <v>2014</v>
      </c>
      <c r="C2">
        <v>2014</v>
      </c>
      <c r="D2">
        <v>2014</v>
      </c>
      <c r="E2">
        <v>2014</v>
      </c>
      <c r="F2">
        <v>2014</v>
      </c>
      <c r="G2">
        <v>2014</v>
      </c>
      <c r="H2">
        <v>2015</v>
      </c>
      <c r="I2">
        <v>2015</v>
      </c>
      <c r="J2">
        <v>2015</v>
      </c>
      <c r="K2">
        <v>2015</v>
      </c>
      <c r="L2">
        <v>2015</v>
      </c>
      <c r="M2">
        <v>2015</v>
      </c>
      <c r="N2">
        <v>2016</v>
      </c>
      <c r="O2">
        <v>2016</v>
      </c>
      <c r="P2">
        <v>2016</v>
      </c>
      <c r="Q2">
        <v>2016</v>
      </c>
      <c r="R2">
        <v>2016</v>
      </c>
      <c r="S2">
        <v>2016</v>
      </c>
      <c r="T2">
        <v>2017</v>
      </c>
      <c r="U2">
        <v>2017</v>
      </c>
      <c r="V2">
        <v>2017</v>
      </c>
      <c r="W2">
        <v>2017</v>
      </c>
      <c r="X2">
        <v>2017</v>
      </c>
      <c r="Y2">
        <v>2017</v>
      </c>
      <c r="Z2">
        <v>2018</v>
      </c>
      <c r="AA2">
        <v>2018</v>
      </c>
      <c r="AB2">
        <v>2018</v>
      </c>
      <c r="AC2">
        <v>2018</v>
      </c>
      <c r="AD2">
        <v>2018</v>
      </c>
      <c r="AE2">
        <v>2018</v>
      </c>
    </row>
    <row r="3" spans="1:31" x14ac:dyDescent="0.25">
      <c r="A3" t="s">
        <v>41</v>
      </c>
      <c r="B3">
        <v>1</v>
      </c>
      <c r="C3">
        <v>4</v>
      </c>
      <c r="D3">
        <v>6</v>
      </c>
      <c r="E3">
        <v>37</v>
      </c>
      <c r="F3">
        <v>18</v>
      </c>
      <c r="G3">
        <v>50</v>
      </c>
      <c r="H3">
        <v>1</v>
      </c>
      <c r="I3">
        <v>4</v>
      </c>
      <c r="J3">
        <v>6</v>
      </c>
      <c r="K3">
        <v>37</v>
      </c>
      <c r="L3">
        <v>18</v>
      </c>
      <c r="M3">
        <v>50</v>
      </c>
      <c r="N3">
        <v>1</v>
      </c>
      <c r="O3">
        <v>4</v>
      </c>
      <c r="P3">
        <v>6</v>
      </c>
      <c r="Q3">
        <v>37</v>
      </c>
      <c r="R3">
        <v>18</v>
      </c>
      <c r="S3">
        <v>50</v>
      </c>
      <c r="T3">
        <v>1</v>
      </c>
      <c r="U3">
        <v>4</v>
      </c>
      <c r="V3">
        <v>6</v>
      </c>
      <c r="W3">
        <v>37</v>
      </c>
      <c r="X3">
        <v>18</v>
      </c>
      <c r="Y3">
        <v>50</v>
      </c>
      <c r="Z3">
        <v>1</v>
      </c>
      <c r="AA3">
        <v>4</v>
      </c>
      <c r="AB3">
        <v>6</v>
      </c>
      <c r="AC3">
        <v>37</v>
      </c>
      <c r="AD3">
        <v>18</v>
      </c>
      <c r="AE3">
        <v>50</v>
      </c>
    </row>
    <row r="4" spans="1:31" x14ac:dyDescent="0.25">
      <c r="A4" t="s">
        <v>42</v>
      </c>
      <c r="B4">
        <v>1</v>
      </c>
      <c r="C4">
        <v>3</v>
      </c>
      <c r="D4">
        <v>8</v>
      </c>
      <c r="E4">
        <v>47</v>
      </c>
      <c r="F4">
        <v>52</v>
      </c>
      <c r="G4">
        <v>67</v>
      </c>
      <c r="H4">
        <v>1</v>
      </c>
      <c r="I4">
        <v>3</v>
      </c>
      <c r="J4">
        <v>8</v>
      </c>
      <c r="K4">
        <v>47</v>
      </c>
      <c r="L4">
        <v>52</v>
      </c>
      <c r="M4">
        <v>67</v>
      </c>
      <c r="N4">
        <v>1</v>
      </c>
      <c r="O4">
        <v>3</v>
      </c>
      <c r="P4">
        <v>8</v>
      </c>
      <c r="Q4">
        <v>47</v>
      </c>
      <c r="R4">
        <v>52</v>
      </c>
      <c r="S4">
        <v>67</v>
      </c>
      <c r="T4">
        <v>1</v>
      </c>
      <c r="U4">
        <v>3</v>
      </c>
      <c r="V4">
        <v>8</v>
      </c>
      <c r="W4">
        <v>46</v>
      </c>
      <c r="X4">
        <v>50</v>
      </c>
      <c r="Y4">
        <v>35</v>
      </c>
      <c r="Z4">
        <v>1</v>
      </c>
      <c r="AA4">
        <v>3</v>
      </c>
      <c r="AB4">
        <v>8</v>
      </c>
      <c r="AC4">
        <v>46</v>
      </c>
      <c r="AD4">
        <v>50</v>
      </c>
      <c r="AE4">
        <v>35</v>
      </c>
    </row>
    <row r="5" spans="1:31" x14ac:dyDescent="0.25">
      <c r="A5" t="s">
        <v>43</v>
      </c>
      <c r="B5">
        <v>1</v>
      </c>
      <c r="C5">
        <v>2</v>
      </c>
      <c r="D5">
        <v>8</v>
      </c>
      <c r="E5">
        <v>20</v>
      </c>
      <c r="F5">
        <v>40</v>
      </c>
      <c r="G5">
        <v>100</v>
      </c>
      <c r="H5">
        <v>1</v>
      </c>
      <c r="I5">
        <v>2</v>
      </c>
      <c r="J5">
        <v>8</v>
      </c>
      <c r="K5">
        <v>20</v>
      </c>
      <c r="L5">
        <v>40</v>
      </c>
      <c r="M5">
        <v>100</v>
      </c>
      <c r="N5">
        <v>1</v>
      </c>
      <c r="O5">
        <v>2</v>
      </c>
      <c r="P5">
        <v>8</v>
      </c>
      <c r="Q5">
        <v>21</v>
      </c>
      <c r="R5">
        <v>40</v>
      </c>
      <c r="S5">
        <v>100</v>
      </c>
      <c r="T5">
        <v>1</v>
      </c>
      <c r="U5">
        <v>2</v>
      </c>
      <c r="V5">
        <v>8</v>
      </c>
      <c r="W5">
        <v>21</v>
      </c>
      <c r="X5">
        <v>40</v>
      </c>
      <c r="Y5">
        <v>100</v>
      </c>
      <c r="Z5">
        <v>1</v>
      </c>
      <c r="AA5">
        <v>2</v>
      </c>
      <c r="AB5">
        <v>8</v>
      </c>
      <c r="AC5">
        <v>21</v>
      </c>
      <c r="AD5">
        <v>40</v>
      </c>
      <c r="AE5">
        <v>75</v>
      </c>
    </row>
    <row r="6" spans="1:31" x14ac:dyDescent="0.25">
      <c r="A6" t="s">
        <v>44</v>
      </c>
      <c r="B6">
        <v>1</v>
      </c>
      <c r="C6">
        <v>3</v>
      </c>
      <c r="D6">
        <v>4</v>
      </c>
      <c r="E6">
        <v>45</v>
      </c>
      <c r="F6">
        <v>36</v>
      </c>
      <c r="G6">
        <v>50</v>
      </c>
      <c r="H6">
        <v>1</v>
      </c>
      <c r="I6">
        <v>3</v>
      </c>
      <c r="J6">
        <v>4</v>
      </c>
      <c r="K6">
        <v>45</v>
      </c>
      <c r="L6">
        <v>36</v>
      </c>
      <c r="M6">
        <v>50</v>
      </c>
      <c r="N6">
        <v>1</v>
      </c>
      <c r="O6">
        <v>3</v>
      </c>
      <c r="P6">
        <v>4</v>
      </c>
      <c r="Q6">
        <v>45</v>
      </c>
      <c r="R6">
        <v>36</v>
      </c>
      <c r="S6">
        <v>50</v>
      </c>
      <c r="T6">
        <v>1</v>
      </c>
      <c r="U6">
        <v>3</v>
      </c>
      <c r="V6">
        <v>4</v>
      </c>
      <c r="W6">
        <v>45</v>
      </c>
      <c r="X6">
        <v>36</v>
      </c>
      <c r="Y6">
        <v>50</v>
      </c>
      <c r="Z6">
        <v>1</v>
      </c>
      <c r="AA6">
        <v>3</v>
      </c>
      <c r="AB6">
        <v>4</v>
      </c>
      <c r="AC6">
        <v>45</v>
      </c>
      <c r="AD6">
        <v>36</v>
      </c>
      <c r="AE6">
        <v>50</v>
      </c>
    </row>
    <row r="7" spans="1:31" x14ac:dyDescent="0.25">
      <c r="A7" t="s">
        <v>45</v>
      </c>
      <c r="B7">
        <v>1</v>
      </c>
      <c r="C7">
        <v>1</v>
      </c>
      <c r="D7">
        <v>5</v>
      </c>
      <c r="E7">
        <v>42</v>
      </c>
      <c r="F7">
        <v>125</v>
      </c>
      <c r="G7">
        <v>124</v>
      </c>
      <c r="H7">
        <v>1</v>
      </c>
      <c r="I7">
        <v>1</v>
      </c>
      <c r="J7">
        <v>5</v>
      </c>
      <c r="K7">
        <v>42</v>
      </c>
      <c r="L7">
        <v>125</v>
      </c>
      <c r="M7">
        <v>125</v>
      </c>
      <c r="N7">
        <v>1</v>
      </c>
      <c r="O7">
        <v>1</v>
      </c>
      <c r="P7">
        <v>5</v>
      </c>
      <c r="Q7">
        <v>42</v>
      </c>
      <c r="R7">
        <v>124</v>
      </c>
      <c r="S7">
        <v>125</v>
      </c>
      <c r="T7">
        <v>1</v>
      </c>
      <c r="U7">
        <v>1</v>
      </c>
      <c r="V7">
        <v>5</v>
      </c>
      <c r="W7">
        <v>42</v>
      </c>
      <c r="X7">
        <v>125</v>
      </c>
      <c r="Y7">
        <v>124</v>
      </c>
      <c r="Z7">
        <v>1</v>
      </c>
      <c r="AA7">
        <v>1</v>
      </c>
      <c r="AB7">
        <v>5</v>
      </c>
      <c r="AC7">
        <v>42</v>
      </c>
      <c r="AD7">
        <v>125</v>
      </c>
      <c r="AE7">
        <v>124</v>
      </c>
    </row>
    <row r="8" spans="1:31" x14ac:dyDescent="0.25">
      <c r="A8" t="s">
        <v>46</v>
      </c>
      <c r="B8">
        <v>1</v>
      </c>
      <c r="C8">
        <v>2</v>
      </c>
      <c r="D8">
        <v>5</v>
      </c>
      <c r="E8">
        <v>94</v>
      </c>
      <c r="F8">
        <v>217</v>
      </c>
      <c r="G8">
        <v>102</v>
      </c>
      <c r="H8">
        <v>1</v>
      </c>
      <c r="I8">
        <v>2</v>
      </c>
      <c r="J8">
        <v>5</v>
      </c>
      <c r="K8">
        <v>94</v>
      </c>
      <c r="L8">
        <v>217</v>
      </c>
      <c r="M8">
        <v>102</v>
      </c>
      <c r="N8">
        <v>1</v>
      </c>
      <c r="O8">
        <v>2</v>
      </c>
      <c r="P8">
        <v>5</v>
      </c>
      <c r="Q8">
        <v>94</v>
      </c>
      <c r="R8">
        <v>217</v>
      </c>
      <c r="S8">
        <v>94</v>
      </c>
      <c r="T8">
        <v>1</v>
      </c>
      <c r="U8">
        <v>2</v>
      </c>
      <c r="V8">
        <v>5</v>
      </c>
      <c r="W8">
        <v>53</v>
      </c>
      <c r="X8">
        <v>87</v>
      </c>
      <c r="Y8">
        <v>94</v>
      </c>
      <c r="Z8">
        <v>1</v>
      </c>
      <c r="AA8">
        <v>2</v>
      </c>
      <c r="AB8">
        <v>5</v>
      </c>
      <c r="AC8">
        <v>53</v>
      </c>
      <c r="AD8">
        <v>87</v>
      </c>
      <c r="AE8">
        <v>108</v>
      </c>
    </row>
    <row r="9" spans="1:31" x14ac:dyDescent="0.25">
      <c r="A9" t="s">
        <v>47</v>
      </c>
      <c r="B9">
        <v>3</v>
      </c>
      <c r="C9">
        <v>1</v>
      </c>
      <c r="D9">
        <v>6</v>
      </c>
      <c r="E9">
        <v>25</v>
      </c>
      <c r="F9">
        <v>65</v>
      </c>
      <c r="G9">
        <v>40</v>
      </c>
      <c r="H9">
        <v>3</v>
      </c>
      <c r="I9">
        <v>1</v>
      </c>
      <c r="J9">
        <v>6</v>
      </c>
      <c r="K9">
        <v>25</v>
      </c>
      <c r="L9">
        <v>65</v>
      </c>
      <c r="M9">
        <v>40</v>
      </c>
      <c r="N9">
        <v>3</v>
      </c>
      <c r="O9">
        <v>1</v>
      </c>
      <c r="P9">
        <v>6</v>
      </c>
      <c r="Q9">
        <v>25</v>
      </c>
      <c r="R9">
        <v>65</v>
      </c>
      <c r="S9">
        <v>40</v>
      </c>
      <c r="T9">
        <v>3</v>
      </c>
      <c r="U9">
        <v>1</v>
      </c>
      <c r="V9">
        <v>6</v>
      </c>
      <c r="W9">
        <v>25</v>
      </c>
      <c r="X9">
        <v>65</v>
      </c>
      <c r="Y9">
        <v>40</v>
      </c>
      <c r="Z9">
        <v>3</v>
      </c>
      <c r="AA9">
        <v>1</v>
      </c>
      <c r="AB9">
        <v>6</v>
      </c>
      <c r="AC9">
        <v>25</v>
      </c>
      <c r="AD9">
        <v>65</v>
      </c>
      <c r="AE9">
        <v>40</v>
      </c>
    </row>
    <row r="10" spans="1:31" x14ac:dyDescent="0.25">
      <c r="A10" t="s">
        <v>48</v>
      </c>
      <c r="B10">
        <v>1</v>
      </c>
      <c r="C10">
        <v>0</v>
      </c>
      <c r="D10">
        <v>6</v>
      </c>
      <c r="E10">
        <v>20</v>
      </c>
      <c r="F10">
        <v>34</v>
      </c>
      <c r="G10">
        <v>27</v>
      </c>
      <c r="H10">
        <v>1</v>
      </c>
      <c r="I10">
        <v>0</v>
      </c>
      <c r="J10">
        <v>6</v>
      </c>
      <c r="K10">
        <v>20</v>
      </c>
      <c r="L10">
        <v>34</v>
      </c>
      <c r="M10">
        <v>27</v>
      </c>
      <c r="N10">
        <v>1</v>
      </c>
      <c r="O10">
        <v>0</v>
      </c>
      <c r="P10">
        <v>7</v>
      </c>
      <c r="Q10">
        <v>20</v>
      </c>
      <c r="R10">
        <v>34</v>
      </c>
      <c r="S10">
        <v>27</v>
      </c>
      <c r="T10">
        <v>1</v>
      </c>
      <c r="U10">
        <v>0</v>
      </c>
      <c r="V10">
        <v>7</v>
      </c>
      <c r="W10">
        <v>20</v>
      </c>
      <c r="X10">
        <v>31</v>
      </c>
      <c r="Y10">
        <v>33</v>
      </c>
      <c r="Z10">
        <v>1</v>
      </c>
      <c r="AA10">
        <v>0</v>
      </c>
      <c r="AB10">
        <v>7</v>
      </c>
      <c r="AC10">
        <v>5</v>
      </c>
      <c r="AD10">
        <v>31</v>
      </c>
      <c r="AE10">
        <v>14</v>
      </c>
    </row>
    <row r="11" spans="1:31" x14ac:dyDescent="0.25">
      <c r="A11" t="s">
        <v>49</v>
      </c>
      <c r="B11">
        <v>1</v>
      </c>
      <c r="C11">
        <v>3</v>
      </c>
      <c r="D11">
        <v>4</v>
      </c>
      <c r="E11">
        <v>21</v>
      </c>
      <c r="F11">
        <v>48</v>
      </c>
      <c r="G11">
        <v>24</v>
      </c>
      <c r="H11">
        <v>1</v>
      </c>
      <c r="I11">
        <v>3</v>
      </c>
      <c r="J11">
        <v>4</v>
      </c>
      <c r="K11">
        <v>21</v>
      </c>
      <c r="L11">
        <v>48</v>
      </c>
      <c r="M11">
        <v>24</v>
      </c>
      <c r="N11">
        <v>1</v>
      </c>
      <c r="O11">
        <v>3</v>
      </c>
      <c r="P11">
        <v>4</v>
      </c>
      <c r="Q11">
        <v>21</v>
      </c>
      <c r="R11">
        <v>48</v>
      </c>
      <c r="S11">
        <v>24</v>
      </c>
      <c r="T11">
        <v>1</v>
      </c>
      <c r="U11">
        <v>3</v>
      </c>
      <c r="V11">
        <v>4</v>
      </c>
      <c r="W11">
        <v>21</v>
      </c>
      <c r="X11">
        <v>48</v>
      </c>
      <c r="Y11">
        <v>24</v>
      </c>
      <c r="Z11">
        <v>1</v>
      </c>
      <c r="AA11">
        <v>3</v>
      </c>
      <c r="AB11">
        <v>4</v>
      </c>
      <c r="AC11">
        <v>21</v>
      </c>
      <c r="AD11">
        <v>48</v>
      </c>
      <c r="AE11">
        <v>24</v>
      </c>
    </row>
    <row r="12" spans="1:31" x14ac:dyDescent="0.25">
      <c r="A12" t="s">
        <v>50</v>
      </c>
      <c r="B12">
        <v>1</v>
      </c>
      <c r="C12">
        <v>2</v>
      </c>
      <c r="D12">
        <v>4</v>
      </c>
      <c r="E12">
        <v>26</v>
      </c>
      <c r="F12">
        <v>80</v>
      </c>
      <c r="G12">
        <v>26</v>
      </c>
      <c r="H12">
        <v>1</v>
      </c>
      <c r="I12">
        <v>2</v>
      </c>
      <c r="J12">
        <v>5</v>
      </c>
      <c r="K12">
        <v>26</v>
      </c>
      <c r="L12">
        <v>80</v>
      </c>
      <c r="M12">
        <v>31</v>
      </c>
      <c r="N12">
        <v>1</v>
      </c>
      <c r="O12">
        <v>2</v>
      </c>
      <c r="P12">
        <v>5</v>
      </c>
      <c r="Q12">
        <v>26</v>
      </c>
      <c r="R12">
        <v>80</v>
      </c>
      <c r="S12">
        <v>31</v>
      </c>
      <c r="T12">
        <v>1</v>
      </c>
      <c r="U12">
        <v>2</v>
      </c>
      <c r="V12">
        <v>5</v>
      </c>
      <c r="W12">
        <v>28</v>
      </c>
      <c r="X12">
        <v>80</v>
      </c>
      <c r="Y12">
        <v>31</v>
      </c>
      <c r="Z12">
        <v>1</v>
      </c>
      <c r="AA12">
        <v>2</v>
      </c>
      <c r="AB12">
        <v>6</v>
      </c>
      <c r="AC12">
        <v>28</v>
      </c>
      <c r="AD12">
        <v>80</v>
      </c>
      <c r="AE12">
        <v>31</v>
      </c>
    </row>
    <row r="13" spans="1:31" x14ac:dyDescent="0.25">
      <c r="A13" t="s">
        <v>51</v>
      </c>
      <c r="B13">
        <v>2</v>
      </c>
      <c r="C13">
        <v>1</v>
      </c>
      <c r="D13">
        <v>6</v>
      </c>
      <c r="E13">
        <v>41</v>
      </c>
      <c r="F13">
        <v>134</v>
      </c>
      <c r="G13">
        <v>43</v>
      </c>
      <c r="H13">
        <v>2</v>
      </c>
      <c r="I13">
        <v>1</v>
      </c>
      <c r="J13">
        <v>6</v>
      </c>
      <c r="K13">
        <v>41</v>
      </c>
      <c r="L13">
        <v>134</v>
      </c>
      <c r="M13">
        <v>43</v>
      </c>
      <c r="N13">
        <v>2</v>
      </c>
      <c r="O13">
        <v>1</v>
      </c>
      <c r="P13">
        <v>6</v>
      </c>
      <c r="Q13">
        <v>41</v>
      </c>
      <c r="R13">
        <v>134</v>
      </c>
      <c r="S13">
        <v>43</v>
      </c>
      <c r="T13">
        <v>2</v>
      </c>
      <c r="U13">
        <v>1</v>
      </c>
      <c r="V13">
        <v>6</v>
      </c>
      <c r="W13">
        <v>41</v>
      </c>
      <c r="X13">
        <v>134</v>
      </c>
      <c r="Y13">
        <v>43</v>
      </c>
      <c r="Z13">
        <v>2</v>
      </c>
      <c r="AA13">
        <v>1</v>
      </c>
      <c r="AB13">
        <v>6</v>
      </c>
      <c r="AC13">
        <v>41</v>
      </c>
      <c r="AD13">
        <v>134</v>
      </c>
      <c r="AE13">
        <v>43</v>
      </c>
    </row>
    <row r="14" spans="1:31" x14ac:dyDescent="0.25">
      <c r="A14" t="s">
        <v>52</v>
      </c>
      <c r="B14">
        <v>1</v>
      </c>
      <c r="C14">
        <v>1</v>
      </c>
      <c r="D14">
        <v>6</v>
      </c>
      <c r="E14">
        <v>78</v>
      </c>
      <c r="F14">
        <v>46</v>
      </c>
      <c r="G14">
        <v>69</v>
      </c>
      <c r="H14">
        <v>1</v>
      </c>
      <c r="I14">
        <v>1</v>
      </c>
      <c r="J14">
        <v>6</v>
      </c>
      <c r="K14">
        <v>78</v>
      </c>
      <c r="L14">
        <v>46</v>
      </c>
      <c r="M14">
        <v>69</v>
      </c>
      <c r="N14">
        <v>1</v>
      </c>
      <c r="O14">
        <v>1</v>
      </c>
      <c r="P14">
        <v>6</v>
      </c>
      <c r="Q14">
        <v>78</v>
      </c>
      <c r="R14">
        <v>46</v>
      </c>
      <c r="S14">
        <v>69</v>
      </c>
      <c r="T14">
        <v>1</v>
      </c>
      <c r="U14">
        <v>1</v>
      </c>
      <c r="V14">
        <v>6</v>
      </c>
      <c r="W14">
        <v>78</v>
      </c>
      <c r="X14">
        <v>46</v>
      </c>
      <c r="Y14">
        <v>69</v>
      </c>
      <c r="Z14">
        <v>1</v>
      </c>
      <c r="AA14">
        <v>1</v>
      </c>
      <c r="AB14">
        <v>6</v>
      </c>
      <c r="AC14">
        <v>78</v>
      </c>
      <c r="AD14">
        <v>46</v>
      </c>
      <c r="AE14">
        <v>69</v>
      </c>
    </row>
    <row r="15" spans="1:31" x14ac:dyDescent="0.25">
      <c r="A15" t="s">
        <v>53</v>
      </c>
      <c r="B15">
        <v>2</v>
      </c>
      <c r="C15">
        <v>2</v>
      </c>
      <c r="D15">
        <v>8</v>
      </c>
      <c r="E15">
        <v>35</v>
      </c>
      <c r="F15">
        <v>146</v>
      </c>
      <c r="G15">
        <v>96</v>
      </c>
      <c r="H15">
        <v>2</v>
      </c>
      <c r="I15">
        <v>2</v>
      </c>
      <c r="J15">
        <v>7</v>
      </c>
      <c r="K15">
        <v>35</v>
      </c>
      <c r="L15">
        <v>146</v>
      </c>
      <c r="M15">
        <v>96</v>
      </c>
      <c r="N15">
        <v>2</v>
      </c>
      <c r="O15">
        <v>2</v>
      </c>
      <c r="P15">
        <v>7</v>
      </c>
      <c r="Q15">
        <v>35</v>
      </c>
      <c r="R15">
        <v>146</v>
      </c>
      <c r="S15">
        <v>96</v>
      </c>
      <c r="T15">
        <v>2</v>
      </c>
      <c r="U15">
        <v>2</v>
      </c>
      <c r="V15">
        <v>7</v>
      </c>
      <c r="W15">
        <v>35</v>
      </c>
      <c r="X15">
        <v>146</v>
      </c>
      <c r="Y15">
        <v>96</v>
      </c>
      <c r="Z15">
        <v>2</v>
      </c>
      <c r="AA15">
        <v>2</v>
      </c>
      <c r="AB15">
        <v>7</v>
      </c>
      <c r="AC15">
        <v>35</v>
      </c>
      <c r="AD15">
        <v>146</v>
      </c>
      <c r="AE15">
        <v>96</v>
      </c>
    </row>
    <row r="16" spans="1:31" x14ac:dyDescent="0.25">
      <c r="A16" t="s">
        <v>54</v>
      </c>
      <c r="B16">
        <v>1</v>
      </c>
      <c r="C16">
        <v>13</v>
      </c>
      <c r="D16">
        <v>12</v>
      </c>
      <c r="E16">
        <v>40</v>
      </c>
      <c r="F16">
        <v>60</v>
      </c>
      <c r="G16">
        <v>40</v>
      </c>
      <c r="H16">
        <v>1</v>
      </c>
      <c r="I16">
        <v>13</v>
      </c>
      <c r="J16">
        <v>12</v>
      </c>
      <c r="K16">
        <v>40</v>
      </c>
      <c r="L16">
        <v>60</v>
      </c>
      <c r="M16">
        <v>40</v>
      </c>
      <c r="N16">
        <v>1</v>
      </c>
      <c r="O16">
        <v>13</v>
      </c>
      <c r="P16">
        <v>7</v>
      </c>
      <c r="Q16">
        <v>40</v>
      </c>
      <c r="R16">
        <v>60</v>
      </c>
      <c r="S16">
        <v>40</v>
      </c>
      <c r="T16">
        <v>1</v>
      </c>
      <c r="U16">
        <v>13</v>
      </c>
      <c r="V16">
        <v>7</v>
      </c>
      <c r="W16">
        <v>40</v>
      </c>
      <c r="X16">
        <v>60</v>
      </c>
      <c r="Y16">
        <v>40</v>
      </c>
      <c r="Z16">
        <v>1</v>
      </c>
      <c r="AA16">
        <v>13</v>
      </c>
      <c r="AB16">
        <v>7</v>
      </c>
      <c r="AC16">
        <v>40</v>
      </c>
      <c r="AD16">
        <v>60</v>
      </c>
      <c r="AE16">
        <v>40</v>
      </c>
    </row>
    <row r="17" spans="1:31" x14ac:dyDescent="0.25">
      <c r="A17" t="s">
        <v>55</v>
      </c>
      <c r="B17">
        <v>1</v>
      </c>
      <c r="C17">
        <v>1</v>
      </c>
      <c r="D17">
        <v>7</v>
      </c>
      <c r="E17">
        <v>10</v>
      </c>
      <c r="F17">
        <v>40</v>
      </c>
      <c r="G17">
        <v>30</v>
      </c>
      <c r="H17">
        <v>1</v>
      </c>
      <c r="I17">
        <v>1</v>
      </c>
      <c r="J17">
        <v>7</v>
      </c>
      <c r="K17">
        <v>10</v>
      </c>
      <c r="L17">
        <v>40</v>
      </c>
      <c r="M17">
        <v>30</v>
      </c>
      <c r="N17">
        <v>1</v>
      </c>
      <c r="O17">
        <v>1</v>
      </c>
      <c r="P17">
        <v>7</v>
      </c>
      <c r="Q17">
        <v>12</v>
      </c>
      <c r="R17">
        <v>40</v>
      </c>
      <c r="S17">
        <v>30</v>
      </c>
      <c r="T17">
        <v>1</v>
      </c>
      <c r="U17">
        <v>1</v>
      </c>
      <c r="V17">
        <v>7</v>
      </c>
      <c r="W17">
        <v>12</v>
      </c>
      <c r="X17">
        <v>40</v>
      </c>
      <c r="Y17">
        <v>30</v>
      </c>
      <c r="Z17">
        <v>1</v>
      </c>
      <c r="AA17">
        <v>1</v>
      </c>
      <c r="AB17">
        <v>7</v>
      </c>
      <c r="AC17">
        <v>12</v>
      </c>
      <c r="AD17">
        <v>40</v>
      </c>
      <c r="AE17">
        <v>30</v>
      </c>
    </row>
    <row r="18" spans="1:31" x14ac:dyDescent="0.25">
      <c r="A18" t="s">
        <v>56</v>
      </c>
      <c r="B18">
        <v>2</v>
      </c>
      <c r="C18">
        <v>12</v>
      </c>
      <c r="D18">
        <v>19</v>
      </c>
      <c r="E18">
        <v>110</v>
      </c>
      <c r="F18">
        <v>60</v>
      </c>
      <c r="G18">
        <v>65</v>
      </c>
      <c r="H18">
        <v>2</v>
      </c>
      <c r="I18">
        <v>12</v>
      </c>
      <c r="J18">
        <v>19</v>
      </c>
      <c r="K18">
        <v>110</v>
      </c>
      <c r="L18">
        <v>60</v>
      </c>
      <c r="M18">
        <v>65</v>
      </c>
      <c r="N18">
        <v>2</v>
      </c>
      <c r="O18">
        <v>12</v>
      </c>
      <c r="P18">
        <v>19</v>
      </c>
      <c r="Q18">
        <v>110</v>
      </c>
      <c r="R18">
        <v>60</v>
      </c>
      <c r="S18">
        <v>65</v>
      </c>
      <c r="T18">
        <v>2</v>
      </c>
      <c r="U18">
        <v>12</v>
      </c>
      <c r="V18">
        <v>19</v>
      </c>
      <c r="W18">
        <v>110</v>
      </c>
      <c r="X18">
        <v>60</v>
      </c>
      <c r="Y18">
        <v>65</v>
      </c>
      <c r="Z18">
        <v>2</v>
      </c>
      <c r="AA18">
        <v>12</v>
      </c>
      <c r="AB18">
        <v>19</v>
      </c>
      <c r="AC18">
        <v>110</v>
      </c>
      <c r="AD18">
        <v>60</v>
      </c>
      <c r="AE18">
        <v>65</v>
      </c>
    </row>
    <row r="19" spans="1:31" x14ac:dyDescent="0.25">
      <c r="A19" t="s">
        <v>57</v>
      </c>
      <c r="B19">
        <v>2</v>
      </c>
      <c r="C19">
        <v>1</v>
      </c>
      <c r="D19">
        <v>12</v>
      </c>
      <c r="E19">
        <v>39</v>
      </c>
      <c r="F19">
        <v>198</v>
      </c>
      <c r="G19">
        <v>32</v>
      </c>
      <c r="H19">
        <v>2</v>
      </c>
      <c r="I19">
        <v>1</v>
      </c>
      <c r="J19">
        <v>12</v>
      </c>
      <c r="K19">
        <v>39</v>
      </c>
      <c r="L19">
        <v>198</v>
      </c>
      <c r="M19">
        <v>32</v>
      </c>
      <c r="N19">
        <v>2</v>
      </c>
      <c r="O19">
        <v>1</v>
      </c>
      <c r="P19">
        <v>11</v>
      </c>
      <c r="Q19">
        <v>39</v>
      </c>
      <c r="R19">
        <v>198</v>
      </c>
      <c r="S19">
        <v>32</v>
      </c>
      <c r="T19">
        <v>2</v>
      </c>
      <c r="U19">
        <v>1</v>
      </c>
      <c r="V19">
        <v>11</v>
      </c>
      <c r="W19">
        <v>39</v>
      </c>
      <c r="X19">
        <v>169</v>
      </c>
      <c r="Y19">
        <v>32</v>
      </c>
      <c r="Z19">
        <v>2</v>
      </c>
      <c r="AA19">
        <v>1</v>
      </c>
      <c r="AB19">
        <v>11</v>
      </c>
      <c r="AC19">
        <v>39</v>
      </c>
      <c r="AD19">
        <v>169</v>
      </c>
      <c r="AE19">
        <v>30</v>
      </c>
    </row>
    <row r="20" spans="1:31" x14ac:dyDescent="0.25">
      <c r="A20" t="s">
        <v>58</v>
      </c>
      <c r="B20">
        <v>2</v>
      </c>
      <c r="C20">
        <v>2</v>
      </c>
      <c r="D20">
        <v>10</v>
      </c>
      <c r="E20">
        <v>155</v>
      </c>
      <c r="F20">
        <v>140</v>
      </c>
      <c r="G20">
        <v>35</v>
      </c>
      <c r="H20">
        <v>3</v>
      </c>
      <c r="I20">
        <v>2</v>
      </c>
      <c r="J20">
        <v>9</v>
      </c>
      <c r="K20">
        <v>155</v>
      </c>
      <c r="L20">
        <v>140</v>
      </c>
      <c r="M20">
        <v>35</v>
      </c>
      <c r="N20">
        <v>3</v>
      </c>
      <c r="O20">
        <v>2</v>
      </c>
      <c r="P20">
        <v>9</v>
      </c>
      <c r="Q20">
        <v>155</v>
      </c>
      <c r="R20">
        <v>140</v>
      </c>
      <c r="S20">
        <v>35</v>
      </c>
      <c r="T20">
        <v>3</v>
      </c>
      <c r="U20">
        <v>2</v>
      </c>
      <c r="V20">
        <v>9</v>
      </c>
      <c r="W20">
        <v>62</v>
      </c>
      <c r="X20">
        <v>92</v>
      </c>
      <c r="Y20">
        <v>21</v>
      </c>
      <c r="Z20">
        <v>3</v>
      </c>
      <c r="AA20">
        <v>2</v>
      </c>
      <c r="AB20">
        <v>9</v>
      </c>
      <c r="AC20">
        <v>38</v>
      </c>
      <c r="AD20">
        <v>92</v>
      </c>
      <c r="AE20">
        <v>21</v>
      </c>
    </row>
    <row r="21" spans="1:31" x14ac:dyDescent="0.25">
      <c r="A21" t="s">
        <v>59</v>
      </c>
      <c r="B21">
        <v>5</v>
      </c>
      <c r="C21">
        <v>2</v>
      </c>
      <c r="D21">
        <v>0</v>
      </c>
      <c r="E21">
        <v>48</v>
      </c>
      <c r="F21">
        <v>72</v>
      </c>
      <c r="G21">
        <v>0</v>
      </c>
      <c r="H21">
        <v>5</v>
      </c>
      <c r="I21">
        <v>2</v>
      </c>
      <c r="J21">
        <v>0</v>
      </c>
      <c r="K21">
        <v>48</v>
      </c>
      <c r="L21">
        <v>72</v>
      </c>
      <c r="M21">
        <v>0</v>
      </c>
      <c r="N21">
        <v>5</v>
      </c>
      <c r="O21">
        <v>2</v>
      </c>
      <c r="P21">
        <v>3</v>
      </c>
      <c r="Q21">
        <v>48</v>
      </c>
      <c r="R21">
        <v>72</v>
      </c>
      <c r="S21">
        <v>36</v>
      </c>
      <c r="T21">
        <v>5</v>
      </c>
      <c r="U21">
        <v>2</v>
      </c>
      <c r="V21">
        <v>4</v>
      </c>
      <c r="W21">
        <v>48</v>
      </c>
      <c r="X21">
        <v>72</v>
      </c>
      <c r="Y21">
        <v>48</v>
      </c>
      <c r="Z21">
        <v>5</v>
      </c>
      <c r="AA21">
        <v>2</v>
      </c>
      <c r="AB21">
        <v>4</v>
      </c>
      <c r="AC21">
        <v>48</v>
      </c>
      <c r="AD21">
        <v>72</v>
      </c>
      <c r="AE21">
        <v>48</v>
      </c>
    </row>
    <row r="22" spans="1:31" x14ac:dyDescent="0.25">
      <c r="A22" t="s">
        <v>60</v>
      </c>
      <c r="B22">
        <v>1</v>
      </c>
      <c r="C22">
        <v>1</v>
      </c>
      <c r="D22">
        <v>5</v>
      </c>
      <c r="E22">
        <v>31</v>
      </c>
      <c r="F22">
        <v>139</v>
      </c>
      <c r="G22">
        <v>94</v>
      </c>
      <c r="H22">
        <v>1</v>
      </c>
      <c r="I22">
        <v>1</v>
      </c>
      <c r="J22">
        <v>5</v>
      </c>
      <c r="K22">
        <v>28</v>
      </c>
      <c r="L22">
        <v>99</v>
      </c>
      <c r="M22">
        <v>66</v>
      </c>
      <c r="N22">
        <v>1</v>
      </c>
      <c r="O22">
        <v>1</v>
      </c>
      <c r="P22">
        <v>5</v>
      </c>
      <c r="Q22">
        <v>28</v>
      </c>
      <c r="R22">
        <v>99</v>
      </c>
      <c r="S22">
        <v>66</v>
      </c>
      <c r="T22">
        <v>1</v>
      </c>
      <c r="U22">
        <v>1</v>
      </c>
      <c r="V22">
        <v>5</v>
      </c>
      <c r="W22">
        <v>23</v>
      </c>
      <c r="X22">
        <v>80</v>
      </c>
      <c r="Y22">
        <v>66</v>
      </c>
      <c r="Z22">
        <v>1</v>
      </c>
      <c r="AA22">
        <v>1</v>
      </c>
      <c r="AB22">
        <v>5</v>
      </c>
      <c r="AC22">
        <v>23</v>
      </c>
      <c r="AD22">
        <v>80</v>
      </c>
      <c r="AE22">
        <v>66</v>
      </c>
    </row>
    <row r="23" spans="1:31" x14ac:dyDescent="0.25">
      <c r="A23" t="s">
        <v>61</v>
      </c>
      <c r="B23">
        <v>5</v>
      </c>
      <c r="C23">
        <v>12</v>
      </c>
      <c r="D23">
        <v>6</v>
      </c>
      <c r="E23">
        <v>19</v>
      </c>
      <c r="F23">
        <v>14</v>
      </c>
      <c r="G23">
        <v>22</v>
      </c>
      <c r="H23">
        <v>5</v>
      </c>
      <c r="I23">
        <v>12</v>
      </c>
      <c r="J23">
        <v>6</v>
      </c>
      <c r="K23">
        <v>19</v>
      </c>
      <c r="L23">
        <v>14</v>
      </c>
      <c r="M23">
        <v>22</v>
      </c>
      <c r="N23">
        <v>5</v>
      </c>
      <c r="O23">
        <v>12</v>
      </c>
      <c r="P23">
        <v>6</v>
      </c>
      <c r="Q23">
        <v>19</v>
      </c>
      <c r="R23">
        <v>14</v>
      </c>
      <c r="S23">
        <v>22</v>
      </c>
      <c r="T23">
        <v>5</v>
      </c>
      <c r="U23">
        <v>12</v>
      </c>
      <c r="V23">
        <v>6</v>
      </c>
      <c r="W23">
        <v>19</v>
      </c>
      <c r="X23">
        <v>14</v>
      </c>
      <c r="Y23">
        <v>22</v>
      </c>
      <c r="Z23">
        <v>5</v>
      </c>
      <c r="AA23">
        <v>12</v>
      </c>
      <c r="AB23">
        <v>6</v>
      </c>
      <c r="AC23">
        <v>19</v>
      </c>
      <c r="AD23">
        <v>14</v>
      </c>
      <c r="AE23">
        <v>22</v>
      </c>
    </row>
    <row r="24" spans="1:31" x14ac:dyDescent="0.25">
      <c r="A24" t="s">
        <v>62</v>
      </c>
      <c r="B24">
        <v>1</v>
      </c>
      <c r="C24">
        <v>2</v>
      </c>
      <c r="D24">
        <v>3</v>
      </c>
      <c r="E24">
        <v>170</v>
      </c>
      <c r="F24">
        <v>64</v>
      </c>
      <c r="G24">
        <v>100</v>
      </c>
      <c r="H24">
        <v>1</v>
      </c>
      <c r="I24">
        <v>2</v>
      </c>
      <c r="J24">
        <v>3</v>
      </c>
      <c r="K24">
        <v>170</v>
      </c>
      <c r="L24">
        <v>64</v>
      </c>
      <c r="M24">
        <v>100</v>
      </c>
      <c r="N24">
        <v>1</v>
      </c>
      <c r="O24">
        <v>2</v>
      </c>
      <c r="P24">
        <v>3</v>
      </c>
      <c r="Q24">
        <v>122</v>
      </c>
      <c r="R24">
        <v>64</v>
      </c>
      <c r="S24">
        <v>100</v>
      </c>
      <c r="T24">
        <v>1</v>
      </c>
      <c r="U24">
        <v>2</v>
      </c>
      <c r="V24">
        <v>3</v>
      </c>
      <c r="W24">
        <v>122</v>
      </c>
      <c r="X24">
        <v>64</v>
      </c>
      <c r="Y24">
        <v>100</v>
      </c>
      <c r="Z24">
        <v>1</v>
      </c>
      <c r="AA24">
        <v>2</v>
      </c>
      <c r="AB24">
        <v>3</v>
      </c>
      <c r="AC24">
        <v>102</v>
      </c>
      <c r="AD24">
        <v>39</v>
      </c>
      <c r="AE24">
        <v>100</v>
      </c>
    </row>
    <row r="25" spans="1:31" x14ac:dyDescent="0.25">
      <c r="A25" t="s">
        <v>63</v>
      </c>
      <c r="B25">
        <v>1</v>
      </c>
      <c r="C25">
        <v>1</v>
      </c>
      <c r="D25">
        <v>7</v>
      </c>
      <c r="E25">
        <v>25</v>
      </c>
      <c r="F25">
        <v>64</v>
      </c>
      <c r="G25">
        <v>34</v>
      </c>
      <c r="H25">
        <v>1</v>
      </c>
      <c r="I25">
        <v>1</v>
      </c>
      <c r="J25">
        <v>7</v>
      </c>
      <c r="K25">
        <v>25</v>
      </c>
      <c r="L25">
        <v>64</v>
      </c>
      <c r="M25">
        <v>34</v>
      </c>
      <c r="N25">
        <v>1</v>
      </c>
      <c r="O25">
        <v>1</v>
      </c>
      <c r="P25">
        <v>7</v>
      </c>
      <c r="Q25">
        <v>25</v>
      </c>
      <c r="R25">
        <v>64</v>
      </c>
      <c r="S25">
        <v>34</v>
      </c>
      <c r="T25">
        <v>1</v>
      </c>
      <c r="U25">
        <v>1</v>
      </c>
      <c r="V25">
        <v>7</v>
      </c>
      <c r="W25">
        <v>21</v>
      </c>
      <c r="X25">
        <v>64</v>
      </c>
      <c r="Y25">
        <v>34</v>
      </c>
      <c r="Z25">
        <v>1</v>
      </c>
      <c r="AA25">
        <v>1</v>
      </c>
      <c r="AB25">
        <v>7</v>
      </c>
      <c r="AC25">
        <v>21</v>
      </c>
      <c r="AD25">
        <v>64</v>
      </c>
      <c r="AE25">
        <v>34</v>
      </c>
    </row>
    <row r="26" spans="1:31" x14ac:dyDescent="0.25">
      <c r="A26" t="s">
        <v>64</v>
      </c>
      <c r="B26">
        <v>1</v>
      </c>
      <c r="C26">
        <v>2</v>
      </c>
      <c r="D26">
        <v>5</v>
      </c>
      <c r="E26">
        <v>34</v>
      </c>
      <c r="F26">
        <v>59</v>
      </c>
      <c r="G26">
        <v>59</v>
      </c>
      <c r="H26">
        <v>1</v>
      </c>
      <c r="I26">
        <v>2</v>
      </c>
      <c r="J26">
        <v>5</v>
      </c>
      <c r="K26">
        <v>34</v>
      </c>
      <c r="L26">
        <v>59</v>
      </c>
      <c r="M26">
        <v>59</v>
      </c>
      <c r="N26">
        <v>1</v>
      </c>
      <c r="O26">
        <v>2</v>
      </c>
      <c r="P26">
        <v>5</v>
      </c>
      <c r="Q26">
        <v>34</v>
      </c>
      <c r="R26">
        <v>59</v>
      </c>
      <c r="S26">
        <v>59</v>
      </c>
      <c r="T26">
        <v>1</v>
      </c>
      <c r="U26">
        <v>2</v>
      </c>
      <c r="V26">
        <v>4</v>
      </c>
      <c r="W26">
        <v>34</v>
      </c>
      <c r="X26">
        <v>59</v>
      </c>
      <c r="Y26">
        <v>59</v>
      </c>
      <c r="Z26">
        <v>1</v>
      </c>
      <c r="AA26">
        <v>2</v>
      </c>
      <c r="AB26">
        <v>4</v>
      </c>
      <c r="AC26">
        <v>34</v>
      </c>
      <c r="AD26">
        <v>59</v>
      </c>
      <c r="AE26">
        <v>47</v>
      </c>
    </row>
    <row r="27" spans="1:31" x14ac:dyDescent="0.25">
      <c r="A27" t="s">
        <v>65</v>
      </c>
      <c r="B27">
        <v>1</v>
      </c>
      <c r="C27">
        <v>1</v>
      </c>
      <c r="D27">
        <v>2</v>
      </c>
      <c r="E27">
        <v>24</v>
      </c>
      <c r="F27">
        <v>15</v>
      </c>
      <c r="G27">
        <v>44</v>
      </c>
      <c r="H27">
        <v>1</v>
      </c>
      <c r="I27">
        <v>1</v>
      </c>
      <c r="J27">
        <v>2</v>
      </c>
      <c r="K27">
        <v>24</v>
      </c>
      <c r="L27">
        <v>15</v>
      </c>
      <c r="M27">
        <v>44</v>
      </c>
      <c r="N27">
        <v>1</v>
      </c>
      <c r="O27">
        <v>1</v>
      </c>
      <c r="P27">
        <v>2</v>
      </c>
      <c r="Q27">
        <v>24</v>
      </c>
      <c r="R27">
        <v>15</v>
      </c>
      <c r="S27">
        <v>44</v>
      </c>
      <c r="T27">
        <v>1</v>
      </c>
      <c r="U27">
        <v>1</v>
      </c>
      <c r="V27">
        <v>2</v>
      </c>
      <c r="W27">
        <v>24</v>
      </c>
      <c r="X27">
        <v>15</v>
      </c>
      <c r="Y27">
        <v>44</v>
      </c>
      <c r="Z27">
        <v>1</v>
      </c>
      <c r="AA27">
        <v>1</v>
      </c>
      <c r="AB27">
        <v>2</v>
      </c>
      <c r="AC27">
        <v>24</v>
      </c>
      <c r="AD27">
        <v>15</v>
      </c>
      <c r="AE27">
        <v>44</v>
      </c>
    </row>
    <row r="28" spans="1:31" x14ac:dyDescent="0.25">
      <c r="A28" t="s">
        <v>66</v>
      </c>
      <c r="B28">
        <v>1</v>
      </c>
      <c r="C28">
        <v>1</v>
      </c>
      <c r="D28">
        <v>16</v>
      </c>
      <c r="E28">
        <v>62</v>
      </c>
      <c r="F28">
        <v>124</v>
      </c>
      <c r="G28">
        <v>100</v>
      </c>
      <c r="H28">
        <v>1</v>
      </c>
      <c r="I28">
        <v>1</v>
      </c>
      <c r="J28">
        <v>16</v>
      </c>
      <c r="K28">
        <v>62</v>
      </c>
      <c r="L28">
        <v>124</v>
      </c>
      <c r="M28">
        <v>100</v>
      </c>
      <c r="N28">
        <v>1</v>
      </c>
      <c r="O28">
        <v>2</v>
      </c>
      <c r="P28">
        <v>4</v>
      </c>
      <c r="Q28">
        <v>70</v>
      </c>
      <c r="R28">
        <v>103</v>
      </c>
      <c r="S28">
        <v>98</v>
      </c>
      <c r="T28">
        <v>1</v>
      </c>
      <c r="U28">
        <v>2</v>
      </c>
      <c r="V28">
        <v>4</v>
      </c>
      <c r="W28">
        <v>70</v>
      </c>
      <c r="X28">
        <v>103</v>
      </c>
      <c r="Y28">
        <v>98</v>
      </c>
      <c r="Z28">
        <v>1</v>
      </c>
      <c r="AA28">
        <v>2</v>
      </c>
      <c r="AB28">
        <v>4</v>
      </c>
      <c r="AC28">
        <v>59</v>
      </c>
      <c r="AD28">
        <v>103</v>
      </c>
      <c r="AE28">
        <v>98</v>
      </c>
    </row>
    <row r="29" spans="1:31" x14ac:dyDescent="0.25">
      <c r="A29" t="s">
        <v>67</v>
      </c>
      <c r="B29">
        <v>1</v>
      </c>
      <c r="C29">
        <v>1</v>
      </c>
      <c r="D29">
        <v>6</v>
      </c>
      <c r="E29">
        <v>63</v>
      </c>
      <c r="F29">
        <v>116</v>
      </c>
      <c r="G29">
        <v>96</v>
      </c>
      <c r="H29">
        <v>1</v>
      </c>
      <c r="I29">
        <v>1</v>
      </c>
      <c r="J29">
        <v>6</v>
      </c>
      <c r="K29">
        <v>63</v>
      </c>
      <c r="L29">
        <v>116</v>
      </c>
      <c r="M29">
        <v>96</v>
      </c>
      <c r="N29">
        <v>1</v>
      </c>
      <c r="O29">
        <v>1</v>
      </c>
      <c r="P29">
        <v>6</v>
      </c>
      <c r="Q29">
        <v>63</v>
      </c>
      <c r="R29">
        <v>116</v>
      </c>
      <c r="S29">
        <v>96</v>
      </c>
      <c r="T29">
        <v>1</v>
      </c>
      <c r="U29">
        <v>1</v>
      </c>
      <c r="V29">
        <v>6</v>
      </c>
      <c r="W29">
        <v>63</v>
      </c>
      <c r="X29">
        <v>90</v>
      </c>
      <c r="Y29">
        <v>90</v>
      </c>
      <c r="Z29">
        <v>1</v>
      </c>
      <c r="AA29">
        <v>1</v>
      </c>
      <c r="AB29">
        <v>6</v>
      </c>
      <c r="AC29">
        <v>63</v>
      </c>
      <c r="AD29">
        <v>90</v>
      </c>
      <c r="AE29">
        <v>90</v>
      </c>
    </row>
    <row r="30" spans="1:31" x14ac:dyDescent="0.25">
      <c r="A30" t="s">
        <v>68</v>
      </c>
      <c r="B30">
        <v>1</v>
      </c>
      <c r="C30">
        <v>1</v>
      </c>
      <c r="D30">
        <v>18</v>
      </c>
      <c r="E30">
        <v>42</v>
      </c>
      <c r="F30">
        <v>62</v>
      </c>
      <c r="G30">
        <v>103</v>
      </c>
      <c r="H30">
        <v>1</v>
      </c>
      <c r="I30">
        <v>1</v>
      </c>
      <c r="J30">
        <v>18</v>
      </c>
      <c r="K30">
        <v>42</v>
      </c>
      <c r="L30">
        <v>62</v>
      </c>
      <c r="M30">
        <v>103</v>
      </c>
      <c r="N30">
        <v>1</v>
      </c>
      <c r="O30">
        <v>1</v>
      </c>
      <c r="P30">
        <v>8</v>
      </c>
      <c r="Q30">
        <v>42</v>
      </c>
      <c r="R30">
        <v>62</v>
      </c>
      <c r="S30">
        <v>84</v>
      </c>
      <c r="T30">
        <v>1</v>
      </c>
      <c r="U30">
        <v>1</v>
      </c>
      <c r="V30">
        <v>6</v>
      </c>
      <c r="W30">
        <v>46</v>
      </c>
      <c r="X30">
        <v>62</v>
      </c>
      <c r="Y30">
        <v>84</v>
      </c>
      <c r="Z30">
        <v>1</v>
      </c>
      <c r="AA30">
        <v>1</v>
      </c>
      <c r="AB30">
        <v>6</v>
      </c>
      <c r="AC30">
        <v>46</v>
      </c>
      <c r="AD30">
        <v>62</v>
      </c>
      <c r="AE30">
        <v>84</v>
      </c>
    </row>
    <row r="31" spans="1:31" x14ac:dyDescent="0.25">
      <c r="A31" t="s">
        <v>69</v>
      </c>
      <c r="B31">
        <v>1</v>
      </c>
      <c r="C31">
        <v>1</v>
      </c>
      <c r="D31">
        <v>9</v>
      </c>
      <c r="E31">
        <v>90</v>
      </c>
      <c r="F31">
        <v>96</v>
      </c>
      <c r="G31">
        <v>74</v>
      </c>
      <c r="H31">
        <v>1</v>
      </c>
      <c r="I31">
        <v>1</v>
      </c>
      <c r="J31">
        <v>9</v>
      </c>
      <c r="K31">
        <v>90</v>
      </c>
      <c r="L31">
        <v>96</v>
      </c>
      <c r="M31">
        <v>74</v>
      </c>
      <c r="N31">
        <v>1</v>
      </c>
      <c r="O31">
        <v>1</v>
      </c>
      <c r="P31">
        <v>8</v>
      </c>
      <c r="Q31">
        <v>86</v>
      </c>
      <c r="R31">
        <v>90</v>
      </c>
      <c r="S31">
        <v>69</v>
      </c>
      <c r="T31">
        <v>1</v>
      </c>
      <c r="U31">
        <v>1</v>
      </c>
      <c r="V31">
        <v>8</v>
      </c>
      <c r="W31">
        <v>86</v>
      </c>
      <c r="X31">
        <v>90</v>
      </c>
      <c r="Y31">
        <v>69</v>
      </c>
      <c r="Z31">
        <v>1</v>
      </c>
      <c r="AA31">
        <v>1</v>
      </c>
      <c r="AB31">
        <v>8</v>
      </c>
      <c r="AC31">
        <v>86</v>
      </c>
      <c r="AD31">
        <v>90</v>
      </c>
      <c r="AE31">
        <v>69</v>
      </c>
    </row>
    <row r="32" spans="1:31" x14ac:dyDescent="0.25">
      <c r="A32" t="s">
        <v>70</v>
      </c>
      <c r="B32">
        <v>1</v>
      </c>
      <c r="C32">
        <v>1</v>
      </c>
      <c r="D32">
        <v>6</v>
      </c>
      <c r="E32">
        <v>33</v>
      </c>
      <c r="F32">
        <v>90</v>
      </c>
      <c r="G32">
        <v>44</v>
      </c>
      <c r="H32">
        <v>1</v>
      </c>
      <c r="I32">
        <v>1</v>
      </c>
      <c r="J32">
        <v>6</v>
      </c>
      <c r="K32">
        <v>33</v>
      </c>
      <c r="L32">
        <v>90</v>
      </c>
      <c r="M32">
        <v>44</v>
      </c>
      <c r="N32">
        <v>1</v>
      </c>
      <c r="O32">
        <v>1</v>
      </c>
      <c r="P32">
        <v>7</v>
      </c>
      <c r="Q32">
        <v>33</v>
      </c>
      <c r="R32">
        <v>90</v>
      </c>
      <c r="S32">
        <v>35</v>
      </c>
      <c r="T32">
        <v>1</v>
      </c>
      <c r="U32">
        <v>1</v>
      </c>
      <c r="V32">
        <v>6</v>
      </c>
      <c r="W32">
        <v>33</v>
      </c>
      <c r="X32">
        <v>84</v>
      </c>
      <c r="Y32">
        <v>35</v>
      </c>
      <c r="Z32">
        <v>1</v>
      </c>
      <c r="AA32">
        <v>1</v>
      </c>
      <c r="AB32">
        <v>7</v>
      </c>
      <c r="AC32">
        <v>33</v>
      </c>
      <c r="AD32">
        <v>84</v>
      </c>
      <c r="AE32">
        <v>35</v>
      </c>
    </row>
    <row r="33" spans="1:31" x14ac:dyDescent="0.25">
      <c r="A33" t="s">
        <v>71</v>
      </c>
      <c r="B33">
        <v>1</v>
      </c>
      <c r="C33">
        <v>1</v>
      </c>
      <c r="D33">
        <v>2</v>
      </c>
      <c r="E33">
        <v>50</v>
      </c>
      <c r="F33">
        <v>36</v>
      </c>
      <c r="G33">
        <v>36</v>
      </c>
      <c r="H33">
        <v>1</v>
      </c>
      <c r="I33">
        <v>1</v>
      </c>
      <c r="J33">
        <v>4</v>
      </c>
      <c r="K33">
        <v>50</v>
      </c>
      <c r="L33">
        <v>36</v>
      </c>
      <c r="M33">
        <v>36</v>
      </c>
      <c r="N33">
        <v>1</v>
      </c>
      <c r="O33">
        <v>1</v>
      </c>
      <c r="P33">
        <v>4</v>
      </c>
      <c r="Q33">
        <v>50</v>
      </c>
      <c r="R33">
        <v>36</v>
      </c>
      <c r="S33">
        <v>36</v>
      </c>
      <c r="T33">
        <v>1</v>
      </c>
      <c r="U33">
        <v>1</v>
      </c>
      <c r="V33">
        <v>4</v>
      </c>
      <c r="W33">
        <v>50</v>
      </c>
      <c r="X33">
        <v>36</v>
      </c>
      <c r="Y33">
        <v>36</v>
      </c>
      <c r="Z33">
        <v>1</v>
      </c>
      <c r="AA33">
        <v>1</v>
      </c>
      <c r="AB33">
        <v>4</v>
      </c>
      <c r="AC33">
        <v>50</v>
      </c>
      <c r="AD33">
        <v>36</v>
      </c>
      <c r="AE33">
        <v>36</v>
      </c>
    </row>
    <row r="34" spans="1:31" x14ac:dyDescent="0.25">
      <c r="A34" t="s">
        <v>72</v>
      </c>
      <c r="B34">
        <v>2</v>
      </c>
      <c r="C34">
        <v>7</v>
      </c>
      <c r="D34">
        <v>10</v>
      </c>
      <c r="E34">
        <v>15</v>
      </c>
      <c r="F34">
        <v>40</v>
      </c>
      <c r="G34">
        <v>8</v>
      </c>
      <c r="H34">
        <v>2</v>
      </c>
      <c r="I34">
        <v>7</v>
      </c>
      <c r="J34">
        <v>10</v>
      </c>
      <c r="K34">
        <v>15</v>
      </c>
      <c r="L34">
        <v>40</v>
      </c>
      <c r="M34">
        <v>8</v>
      </c>
      <c r="N34">
        <v>2</v>
      </c>
      <c r="O34">
        <v>7</v>
      </c>
      <c r="P34">
        <v>10</v>
      </c>
      <c r="Q34">
        <v>15</v>
      </c>
      <c r="R34">
        <v>40</v>
      </c>
      <c r="S34">
        <v>8</v>
      </c>
      <c r="T34">
        <v>2</v>
      </c>
      <c r="U34">
        <v>7</v>
      </c>
      <c r="V34">
        <v>10</v>
      </c>
      <c r="W34">
        <v>15</v>
      </c>
      <c r="X34">
        <v>40</v>
      </c>
      <c r="Y34">
        <v>8</v>
      </c>
      <c r="Z34">
        <v>2</v>
      </c>
      <c r="AA34">
        <v>7</v>
      </c>
      <c r="AB34">
        <v>10</v>
      </c>
      <c r="AC34">
        <v>15</v>
      </c>
      <c r="AD34">
        <v>40</v>
      </c>
      <c r="AE34">
        <v>8</v>
      </c>
    </row>
    <row r="35" spans="1:31" x14ac:dyDescent="0.25">
      <c r="A35" t="s">
        <v>73</v>
      </c>
      <c r="B35">
        <v>1</v>
      </c>
      <c r="C35">
        <v>1</v>
      </c>
      <c r="D35">
        <v>9</v>
      </c>
      <c r="E35">
        <v>49</v>
      </c>
      <c r="F35">
        <v>80</v>
      </c>
      <c r="G35">
        <v>97</v>
      </c>
      <c r="H35">
        <v>1</v>
      </c>
      <c r="I35">
        <v>1</v>
      </c>
      <c r="J35">
        <v>9</v>
      </c>
      <c r="K35">
        <v>49</v>
      </c>
      <c r="L35">
        <v>80</v>
      </c>
      <c r="M35">
        <v>97</v>
      </c>
      <c r="N35">
        <v>1</v>
      </c>
      <c r="O35">
        <v>1</v>
      </c>
      <c r="P35">
        <v>9</v>
      </c>
      <c r="Q35">
        <v>49</v>
      </c>
      <c r="R35">
        <v>80</v>
      </c>
      <c r="S35">
        <v>97</v>
      </c>
      <c r="T35">
        <v>1</v>
      </c>
      <c r="U35">
        <v>1</v>
      </c>
      <c r="V35">
        <v>9</v>
      </c>
      <c r="W35">
        <v>46</v>
      </c>
      <c r="X35">
        <v>80</v>
      </c>
      <c r="Y35">
        <v>91</v>
      </c>
      <c r="Z35">
        <v>1</v>
      </c>
      <c r="AA35">
        <v>1</v>
      </c>
      <c r="AB35">
        <v>9</v>
      </c>
      <c r="AC35">
        <v>45</v>
      </c>
      <c r="AD35">
        <v>80</v>
      </c>
      <c r="AE35">
        <v>91</v>
      </c>
    </row>
    <row r="36" spans="1:31" x14ac:dyDescent="0.25">
      <c r="A36" t="s">
        <v>74</v>
      </c>
      <c r="B36">
        <v>1</v>
      </c>
      <c r="C36">
        <v>1</v>
      </c>
      <c r="D36">
        <v>6</v>
      </c>
      <c r="E36">
        <v>37</v>
      </c>
      <c r="F36">
        <v>48</v>
      </c>
      <c r="G36">
        <v>25</v>
      </c>
      <c r="H36">
        <v>1</v>
      </c>
      <c r="I36">
        <v>1</v>
      </c>
      <c r="J36">
        <v>6</v>
      </c>
      <c r="K36">
        <v>37</v>
      </c>
      <c r="L36">
        <v>48</v>
      </c>
      <c r="M36">
        <v>25</v>
      </c>
      <c r="N36">
        <v>1</v>
      </c>
      <c r="O36">
        <v>1</v>
      </c>
      <c r="P36">
        <v>6</v>
      </c>
      <c r="Q36">
        <v>37</v>
      </c>
      <c r="R36">
        <v>48</v>
      </c>
      <c r="S36">
        <v>25</v>
      </c>
      <c r="T36">
        <v>1</v>
      </c>
      <c r="U36">
        <v>1</v>
      </c>
      <c r="V36">
        <v>6</v>
      </c>
      <c r="W36">
        <v>37</v>
      </c>
      <c r="X36">
        <v>48</v>
      </c>
      <c r="Y36">
        <v>25</v>
      </c>
      <c r="Z36">
        <v>1</v>
      </c>
      <c r="AA36">
        <v>1</v>
      </c>
      <c r="AB36">
        <v>6</v>
      </c>
      <c r="AC36">
        <v>37</v>
      </c>
      <c r="AD36">
        <v>48</v>
      </c>
      <c r="AE36">
        <v>25</v>
      </c>
    </row>
    <row r="37" spans="1:31" x14ac:dyDescent="0.25">
      <c r="A37" t="s">
        <v>75</v>
      </c>
      <c r="B37">
        <v>2</v>
      </c>
      <c r="C37">
        <v>4</v>
      </c>
      <c r="D37">
        <v>5</v>
      </c>
      <c r="E37">
        <v>87</v>
      </c>
      <c r="F37">
        <v>55</v>
      </c>
      <c r="G37">
        <v>33</v>
      </c>
      <c r="H37">
        <v>2</v>
      </c>
      <c r="I37">
        <v>4</v>
      </c>
      <c r="J37">
        <v>5</v>
      </c>
      <c r="K37">
        <v>87</v>
      </c>
      <c r="L37">
        <v>55</v>
      </c>
      <c r="M37">
        <v>33</v>
      </c>
      <c r="N37">
        <v>2</v>
      </c>
      <c r="O37">
        <v>4</v>
      </c>
      <c r="P37">
        <v>5</v>
      </c>
      <c r="Q37">
        <v>87</v>
      </c>
      <c r="R37">
        <v>55</v>
      </c>
      <c r="S37">
        <v>33</v>
      </c>
      <c r="T37">
        <v>2</v>
      </c>
      <c r="U37">
        <v>4</v>
      </c>
      <c r="V37">
        <v>5</v>
      </c>
      <c r="W37">
        <v>87</v>
      </c>
      <c r="X37">
        <v>55</v>
      </c>
      <c r="Y37">
        <v>33</v>
      </c>
      <c r="Z37">
        <v>2</v>
      </c>
      <c r="AA37">
        <v>4</v>
      </c>
      <c r="AB37">
        <v>5</v>
      </c>
      <c r="AC37">
        <v>87</v>
      </c>
      <c r="AD37">
        <v>55</v>
      </c>
      <c r="AE37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f>'2017'!B2-'2016'!B2</f>
        <v>0</v>
      </c>
      <c r="C2">
        <f>'2017'!C2-'2016'!C2</f>
        <v>0</v>
      </c>
      <c r="D2">
        <f>'2017'!D2-'2016'!D2</f>
        <v>0</v>
      </c>
      <c r="E2">
        <f>'2017'!E2-'2016'!E2</f>
        <v>-2.9000000068002407E-8</v>
      </c>
      <c r="F2">
        <f>'2017'!F2-'2016'!F2</f>
        <v>-2.7999999985262036E-8</v>
      </c>
      <c r="G2">
        <f>'2017'!G2-'2016'!G2</f>
        <v>1.1000000021965661E-8</v>
      </c>
      <c r="H2">
        <f>'2017'!H2-'2016'!H2</f>
        <v>0</v>
      </c>
      <c r="I2">
        <f>'2017'!I2-'2016'!I2</f>
        <v>0</v>
      </c>
      <c r="J2">
        <f>'2017'!J2-'2016'!J2</f>
        <v>0</v>
      </c>
      <c r="K2">
        <f>'2017'!K2-'2016'!K2</f>
        <v>0</v>
      </c>
      <c r="L2">
        <f>'2017'!L2-'2016'!L2</f>
        <v>0</v>
      </c>
      <c r="M2">
        <f>'2017'!M2-'2016'!M2</f>
        <v>0</v>
      </c>
      <c r="N2">
        <f>'2017'!N2-'2016'!N2</f>
        <v>0</v>
      </c>
      <c r="O2">
        <f>'2017'!O2-'2016'!O2</f>
        <v>0</v>
      </c>
      <c r="P2">
        <f>'2017'!P2-'2016'!P2</f>
        <v>2.0000000000000018E-2</v>
      </c>
      <c r="Q2">
        <f>'2017'!Q2-'2016'!Q2</f>
        <v>0</v>
      </c>
      <c r="R2">
        <f>'2017'!R2-'2016'!R2</f>
        <v>0</v>
      </c>
      <c r="S2">
        <f>'2017'!S2-'2016'!S2</f>
        <v>4.9735084908738569E-2</v>
      </c>
      <c r="T2">
        <f>'2017'!T2-'2016'!T2</f>
        <v>0</v>
      </c>
      <c r="U2">
        <f>'2017'!U2-'2016'!U2</f>
        <v>0</v>
      </c>
      <c r="V2">
        <f>'2017'!V2-'2016'!V2</f>
        <v>0</v>
      </c>
      <c r="W2">
        <f>'2017'!W2-'2016'!W2</f>
        <v>0</v>
      </c>
      <c r="X2">
        <f>'2017'!X2-'2016'!X2</f>
        <v>0</v>
      </c>
      <c r="Y2">
        <f>'2017'!Y2-'2016'!Y2</f>
        <v>0</v>
      </c>
      <c r="Z2">
        <f>'2017'!Z2-'2016'!Z2</f>
        <v>0</v>
      </c>
      <c r="AA2">
        <f>'2017'!AA2-'2016'!AA2</f>
        <v>0</v>
      </c>
      <c r="AB2">
        <f>'2017'!AB2-'2016'!AB2</f>
        <v>-2.8409999999999991E-2</v>
      </c>
      <c r="AC2">
        <f>'2017'!AC2-'2016'!AC2</f>
        <v>0</v>
      </c>
      <c r="AD2">
        <f>'2017'!AD2-'2016'!AD2</f>
        <v>-1.4899999999995472E-4</v>
      </c>
      <c r="AE2">
        <f>'2017'!AE2-'2016'!AE2</f>
        <v>-1.1029751984493963E-2</v>
      </c>
      <c r="AF2">
        <f>'2017'!AF2-'2016'!AF2</f>
        <v>0</v>
      </c>
      <c r="AG2">
        <f>'2017'!AG2-'2016'!AG2</f>
        <v>0</v>
      </c>
      <c r="AH2">
        <f>'2017'!AH2-'2016'!AH2</f>
        <v>0</v>
      </c>
      <c r="AI2">
        <f>'2017'!AI2-'2016'!AI2</f>
        <v>0</v>
      </c>
      <c r="AJ2">
        <f>'2017'!AJ2-'2016'!AJ2</f>
        <v>0</v>
      </c>
      <c r="AK2">
        <f>'2017'!AK2-'2016'!AK2</f>
        <v>0</v>
      </c>
      <c r="AL2">
        <f>'2017'!AL2-'2016'!AL2</f>
        <v>0</v>
      </c>
      <c r="AM2">
        <f>'2017'!AM2-'2016'!AM2</f>
        <v>0</v>
      </c>
      <c r="AN2">
        <f>'2017'!AN2-'2016'!AN2</f>
        <v>0</v>
      </c>
      <c r="AO2">
        <f>'2017'!AO2-'2016'!AO2</f>
        <v>0</v>
      </c>
      <c r="AP2">
        <f>'2017'!AP2-'2016'!AP2</f>
        <v>0</v>
      </c>
    </row>
    <row r="3" spans="1:42" x14ac:dyDescent="0.25">
      <c r="A3" t="s">
        <v>42</v>
      </c>
      <c r="B3">
        <f>'2017'!B3-'2016'!B3</f>
        <v>0</v>
      </c>
      <c r="C3">
        <f>'2017'!C3-'2016'!C3</f>
        <v>0</v>
      </c>
      <c r="D3">
        <f>'2017'!D3-'2016'!D3</f>
        <v>0</v>
      </c>
      <c r="E3">
        <f>'2017'!E3-'2016'!E3</f>
        <v>-5.0000000806349476E-9</v>
      </c>
      <c r="F3">
        <f>'2017'!F3-'2016'!F3</f>
        <v>1.300000002091295E-8</v>
      </c>
      <c r="G3">
        <f>'2017'!G3-'2016'!G3</f>
        <v>3.0000000261765081E-9</v>
      </c>
      <c r="H3">
        <f>'2017'!H3-'2016'!H3</f>
        <v>0</v>
      </c>
      <c r="I3">
        <f>'2017'!I3-'2016'!I3</f>
        <v>0</v>
      </c>
      <c r="J3">
        <f>'2017'!J3-'2016'!J3</f>
        <v>0</v>
      </c>
      <c r="K3">
        <f>'2017'!K3-'2016'!K3</f>
        <v>-1</v>
      </c>
      <c r="L3">
        <f>'2017'!L3-'2016'!L3</f>
        <v>0</v>
      </c>
      <c r="M3">
        <f>'2017'!M3-'2016'!M3</f>
        <v>0</v>
      </c>
      <c r="N3">
        <f>'2017'!N3-'2016'!N3</f>
        <v>0</v>
      </c>
      <c r="O3">
        <f>'2017'!O3-'2016'!O3</f>
        <v>0</v>
      </c>
      <c r="P3">
        <f>'2017'!P3-'2016'!P3</f>
        <v>0</v>
      </c>
      <c r="Q3">
        <f>'2017'!Q3-'2016'!Q3</f>
        <v>-32</v>
      </c>
      <c r="R3">
        <f>'2017'!R3-'2016'!R3</f>
        <v>0</v>
      </c>
      <c r="S3">
        <f>'2017'!S3-'2016'!S3</f>
        <v>3.378735540602168E-3</v>
      </c>
      <c r="T3">
        <f>'2017'!T3-'2016'!T3</f>
        <v>0</v>
      </c>
      <c r="U3">
        <f>'2017'!U3-'2016'!U3</f>
        <v>0</v>
      </c>
      <c r="V3">
        <f>'2017'!V3-'2016'!V3</f>
        <v>0</v>
      </c>
      <c r="W3">
        <f>'2017'!W3-'2016'!W3</f>
        <v>0</v>
      </c>
      <c r="X3">
        <f>'2017'!X3-'2016'!X3</f>
        <v>0</v>
      </c>
      <c r="Y3">
        <f>'2017'!Y3-'2016'!Y3</f>
        <v>0</v>
      </c>
      <c r="Z3">
        <f>'2017'!Z3-'2016'!Z3</f>
        <v>0</v>
      </c>
      <c r="AA3">
        <f>'2017'!AA3-'2016'!AA3</f>
        <v>0</v>
      </c>
      <c r="AB3">
        <f>'2017'!AB3-'2016'!AB3</f>
        <v>0</v>
      </c>
      <c r="AC3">
        <f>'2017'!AC3-'2016'!AC3</f>
        <v>-2.0357139999999996E-2</v>
      </c>
      <c r="AD3">
        <f>'2017'!AD3-'2016'!AD3</f>
        <v>-5.5157769999999999</v>
      </c>
      <c r="AE3">
        <f>'2017'!AE3-'2016'!AE3</f>
        <v>2.9375200967860948E-2</v>
      </c>
      <c r="AF3">
        <f>'2017'!AF3-'2016'!AF3</f>
        <v>0</v>
      </c>
      <c r="AG3">
        <f>'2017'!AG3-'2016'!AG3</f>
        <v>-2</v>
      </c>
      <c r="AH3">
        <f>'2017'!AH3-'2016'!AH3</f>
        <v>0</v>
      </c>
      <c r="AI3">
        <f>'2017'!AI3-'2016'!AI3</f>
        <v>0</v>
      </c>
      <c r="AJ3">
        <f>'2017'!AJ3-'2016'!AJ3</f>
        <v>0</v>
      </c>
      <c r="AK3">
        <f>'2017'!AK3-'2016'!AK3</f>
        <v>0</v>
      </c>
      <c r="AL3">
        <f>'2017'!AL3-'2016'!AL3</f>
        <v>0</v>
      </c>
      <c r="AM3">
        <f>'2017'!AM3-'2016'!AM3</f>
        <v>1</v>
      </c>
      <c r="AN3">
        <f>'2017'!AN3-'2016'!AN3</f>
        <v>0</v>
      </c>
      <c r="AO3">
        <f>'2017'!AO3-'2016'!AO3</f>
        <v>0</v>
      </c>
      <c r="AP3">
        <f>'2017'!AP3-'2016'!AP3</f>
        <v>0</v>
      </c>
    </row>
    <row r="4" spans="1:42" x14ac:dyDescent="0.25">
      <c r="A4" t="s">
        <v>43</v>
      </c>
      <c r="B4">
        <f>'2017'!B4-'2016'!B4</f>
        <v>0</v>
      </c>
      <c r="C4">
        <f>'2017'!C4-'2016'!C4</f>
        <v>0</v>
      </c>
      <c r="D4">
        <f>'2017'!D4-'2016'!D4</f>
        <v>0</v>
      </c>
      <c r="E4">
        <f>'2017'!E4-'2016'!E4</f>
        <v>2.2000000043931323E-8</v>
      </c>
      <c r="F4">
        <f>'2017'!F4-'2016'!F4</f>
        <v>-2.1000000072213254E-8</v>
      </c>
      <c r="G4">
        <f>'2017'!G4-'2016'!G4</f>
        <v>-2.0999999961190952E-8</v>
      </c>
      <c r="H4">
        <f>'2017'!H4-'2016'!H4</f>
        <v>0</v>
      </c>
      <c r="I4">
        <f>'2017'!I4-'2016'!I4</f>
        <v>0</v>
      </c>
      <c r="J4">
        <f>'2017'!J4-'2016'!J4</f>
        <v>0</v>
      </c>
      <c r="K4">
        <f>'2017'!K4-'2016'!K4</f>
        <v>0</v>
      </c>
      <c r="L4">
        <f>'2017'!L4-'2016'!L4</f>
        <v>0</v>
      </c>
      <c r="M4">
        <f>'2017'!M4-'2016'!M4</f>
        <v>0</v>
      </c>
      <c r="N4">
        <f>'2017'!N4-'2016'!N4</f>
        <v>0</v>
      </c>
      <c r="O4">
        <f>'2017'!O4-'2016'!O4</f>
        <v>0</v>
      </c>
      <c r="P4">
        <f>'2017'!P4-'2016'!P4</f>
        <v>-1.0000000000000009E-2</v>
      </c>
      <c r="Q4">
        <f>'2017'!Q4-'2016'!Q4</f>
        <v>0</v>
      </c>
      <c r="R4">
        <f>'2017'!R4-'2016'!R4</f>
        <v>0</v>
      </c>
      <c r="S4">
        <f>'2017'!S4-'2016'!S4</f>
        <v>9.9217071779251764E-3</v>
      </c>
      <c r="T4">
        <f>'2017'!T4-'2016'!T4</f>
        <v>0</v>
      </c>
      <c r="U4">
        <f>'2017'!U4-'2016'!U4</f>
        <v>0</v>
      </c>
      <c r="V4">
        <f>'2017'!V4-'2016'!V4</f>
        <v>0</v>
      </c>
      <c r="W4">
        <f>'2017'!W4-'2016'!W4</f>
        <v>0</v>
      </c>
      <c r="X4">
        <f>'2017'!X4-'2016'!X4</f>
        <v>0</v>
      </c>
      <c r="Y4">
        <f>'2017'!Y4-'2016'!Y4</f>
        <v>0</v>
      </c>
      <c r="Z4">
        <f>'2017'!Z4-'2016'!Z4</f>
        <v>0</v>
      </c>
      <c r="AA4">
        <f>'2017'!AA4-'2016'!AA4</f>
        <v>0</v>
      </c>
      <c r="AB4">
        <f>'2017'!AB4-'2016'!AB4</f>
        <v>2.9999999999999971E-2</v>
      </c>
      <c r="AC4">
        <f>'2017'!AC4-'2016'!AC4</f>
        <v>2.0984910000000023E-2</v>
      </c>
      <c r="AD4">
        <f>'2017'!AD4-'2016'!AD4</f>
        <v>2.0348000000000033E-2</v>
      </c>
      <c r="AE4">
        <f>'2017'!AE4-'2016'!AE4</f>
        <v>2.7747187529259199E-2</v>
      </c>
      <c r="AF4">
        <f>'2017'!AF4-'2016'!AF4</f>
        <v>0</v>
      </c>
      <c r="AG4">
        <f>'2017'!AG4-'2016'!AG4</f>
        <v>0</v>
      </c>
      <c r="AH4">
        <f>'2017'!AH4-'2016'!AH4</f>
        <v>0</v>
      </c>
      <c r="AI4">
        <f>'2017'!AI4-'2016'!AI4</f>
        <v>0</v>
      </c>
      <c r="AJ4">
        <f>'2017'!AJ4-'2016'!AJ4</f>
        <v>2.9999999999999971E-2</v>
      </c>
      <c r="AK4">
        <f>'2017'!AK4-'2016'!AK4</f>
        <v>2.9999999999999971E-2</v>
      </c>
      <c r="AL4">
        <f>'2017'!AL4-'2016'!AL4</f>
        <v>2.9999999999999971E-2</v>
      </c>
      <c r="AM4">
        <f>'2017'!AM4-'2016'!AM4</f>
        <v>0</v>
      </c>
      <c r="AN4">
        <f>'2017'!AN4-'2016'!AN4</f>
        <v>0</v>
      </c>
      <c r="AO4">
        <f>'2017'!AO4-'2016'!AO4</f>
        <v>0</v>
      </c>
      <c r="AP4">
        <f>'2017'!AP4-'2016'!AP4</f>
        <v>0</v>
      </c>
    </row>
    <row r="5" spans="1:42" x14ac:dyDescent="0.25">
      <c r="A5" t="s">
        <v>44</v>
      </c>
      <c r="B5">
        <f>'2017'!B5-'2016'!B5</f>
        <v>0</v>
      </c>
      <c r="C5">
        <f>'2017'!C5-'2016'!C5</f>
        <v>0</v>
      </c>
      <c r="D5">
        <f>'2017'!D5-'2016'!D5</f>
        <v>0</v>
      </c>
      <c r="E5">
        <f>'2017'!E5-'2016'!E5</f>
        <v>-2.1000000072213254E-8</v>
      </c>
      <c r="F5">
        <f>'2017'!F5-'2016'!F5</f>
        <v>-3.7000000008280409E-8</v>
      </c>
      <c r="G5">
        <f>'2017'!G5-'2016'!G5</f>
        <v>1.7000000074318677E-8</v>
      </c>
      <c r="H5">
        <f>'2017'!H5-'2016'!H5</f>
        <v>0</v>
      </c>
      <c r="I5">
        <f>'2017'!I5-'2016'!I5</f>
        <v>0</v>
      </c>
      <c r="J5">
        <f>'2017'!J5-'2016'!J5</f>
        <v>0</v>
      </c>
      <c r="K5">
        <f>'2017'!K5-'2016'!K5</f>
        <v>0</v>
      </c>
      <c r="L5">
        <f>'2017'!L5-'2016'!L5</f>
        <v>0</v>
      </c>
      <c r="M5">
        <f>'2017'!M5-'2016'!M5</f>
        <v>0</v>
      </c>
      <c r="N5">
        <f>'2017'!N5-'2016'!N5</f>
        <v>3.5847899999999489E-4</v>
      </c>
      <c r="O5">
        <f>'2017'!O5-'2016'!O5</f>
        <v>0</v>
      </c>
      <c r="P5">
        <f>'2017'!P5-'2016'!P5</f>
        <v>1.0000000000000009E-2</v>
      </c>
      <c r="Q5">
        <f>'2017'!Q5-'2016'!Q5</f>
        <v>0</v>
      </c>
      <c r="R5">
        <f>'2017'!R5-'2016'!R5</f>
        <v>0</v>
      </c>
      <c r="S5">
        <f>'2017'!S5-'2016'!S5</f>
        <v>-1.2264821962386652E-2</v>
      </c>
      <c r="T5">
        <f>'2017'!T5-'2016'!T5</f>
        <v>0</v>
      </c>
      <c r="U5">
        <f>'2017'!U5-'2016'!U5</f>
        <v>0</v>
      </c>
      <c r="V5">
        <f>'2017'!V5-'2016'!V5</f>
        <v>0</v>
      </c>
      <c r="W5">
        <f>'2017'!W5-'2016'!W5</f>
        <v>0</v>
      </c>
      <c r="X5">
        <f>'2017'!X5-'2016'!X5</f>
        <v>0</v>
      </c>
      <c r="Y5">
        <f>'2017'!Y5-'2016'!Y5</f>
        <v>0</v>
      </c>
      <c r="Z5">
        <f>'2017'!Z5-'2016'!Z5</f>
        <v>2.0000000000000018E-2</v>
      </c>
      <c r="AA5">
        <f>'2017'!AA5-'2016'!AA5</f>
        <v>0</v>
      </c>
      <c r="AB5">
        <f>'2017'!AB5-'2016'!AB5</f>
        <v>0</v>
      </c>
      <c r="AC5">
        <f>'2017'!AC5-'2016'!AC5</f>
        <v>3.999999999999998E-2</v>
      </c>
      <c r="AD5">
        <f>'2017'!AD5-'2016'!AD5</f>
        <v>-3.9055999999999536E-2</v>
      </c>
      <c r="AE5">
        <f>'2017'!AE5-'2016'!AE5</f>
        <v>-2.2358749047530102E-2</v>
      </c>
      <c r="AF5">
        <f>'2017'!AF5-'2016'!AF5</f>
        <v>0</v>
      </c>
      <c r="AG5">
        <f>'2017'!AG5-'2016'!AG5</f>
        <v>0</v>
      </c>
      <c r="AH5">
        <f>'2017'!AH5-'2016'!AH5</f>
        <v>0</v>
      </c>
      <c r="AI5">
        <f>'2017'!AI5-'2016'!AI5</f>
        <v>0</v>
      </c>
      <c r="AJ5">
        <f>'2017'!AJ5-'2016'!AJ5</f>
        <v>0</v>
      </c>
      <c r="AK5">
        <f>'2017'!AK5-'2016'!AK5</f>
        <v>0</v>
      </c>
      <c r="AL5">
        <f>'2017'!AL5-'2016'!AL5</f>
        <v>0</v>
      </c>
      <c r="AM5">
        <f>'2017'!AM5-'2016'!AM5</f>
        <v>2</v>
      </c>
      <c r="AN5">
        <f>'2017'!AN5-'2016'!AN5</f>
        <v>0</v>
      </c>
      <c r="AO5">
        <f>'2017'!AO5-'2016'!AO5</f>
        <v>0</v>
      </c>
      <c r="AP5">
        <f>'2017'!AP5-'2016'!AP5</f>
        <v>0</v>
      </c>
    </row>
    <row r="6" spans="1:42" x14ac:dyDescent="0.25">
      <c r="A6" t="s">
        <v>45</v>
      </c>
      <c r="B6">
        <f>'2017'!B6-'2016'!B6</f>
        <v>1.0000000000000009E-2</v>
      </c>
      <c r="C6">
        <f>'2017'!C6-'2016'!C6</f>
        <v>-100</v>
      </c>
      <c r="D6">
        <f>'2017'!D6-'2016'!D6</f>
        <v>0</v>
      </c>
      <c r="E6">
        <f>'2017'!E6-'2016'!E6</f>
        <v>-3.9999999978945766E-8</v>
      </c>
      <c r="F6">
        <f>'2017'!F6-'2016'!F6</f>
        <v>3.3000000010385833E-8</v>
      </c>
      <c r="G6">
        <f>'2017'!G6-'2016'!G6</f>
        <v>0</v>
      </c>
      <c r="H6">
        <f>'2017'!H6-'2016'!H6</f>
        <v>0</v>
      </c>
      <c r="I6">
        <f>'2017'!I6-'2016'!I6</f>
        <v>-1</v>
      </c>
      <c r="J6">
        <f>'2017'!J6-'2016'!J6</f>
        <v>1</v>
      </c>
      <c r="K6">
        <f>'2017'!K6-'2016'!K6</f>
        <v>0</v>
      </c>
      <c r="L6">
        <f>'2017'!L6-'2016'!L6</f>
        <v>0</v>
      </c>
      <c r="M6">
        <f>'2017'!M6-'2016'!M6</f>
        <v>0</v>
      </c>
      <c r="N6">
        <f>'2017'!N6-'2016'!N6</f>
        <v>0</v>
      </c>
      <c r="O6">
        <f>'2017'!O6-'2016'!O6</f>
        <v>0</v>
      </c>
      <c r="P6">
        <f>'2017'!P6-'2016'!P6</f>
        <v>-1.0000000000000009E-2</v>
      </c>
      <c r="Q6">
        <f>'2017'!Q6-'2016'!Q6</f>
        <v>-1</v>
      </c>
      <c r="R6">
        <f>'2017'!R6-'2016'!R6</f>
        <v>0</v>
      </c>
      <c r="S6">
        <f>'2017'!S6-'2016'!S6</f>
        <v>1.389953021982715E-2</v>
      </c>
      <c r="T6">
        <f>'2017'!T6-'2016'!T6</f>
        <v>0</v>
      </c>
      <c r="U6">
        <f>'2017'!U6-'2016'!U6</f>
        <v>0</v>
      </c>
      <c r="V6">
        <f>'2017'!V6-'2016'!V6</f>
        <v>0</v>
      </c>
      <c r="W6">
        <f>'2017'!W6-'2016'!W6</f>
        <v>0</v>
      </c>
      <c r="X6">
        <f>'2017'!X6-'2016'!X6</f>
        <v>0</v>
      </c>
      <c r="Y6">
        <f>'2017'!Y6-'2016'!Y6</f>
        <v>0</v>
      </c>
      <c r="Z6">
        <f>'2017'!Z6-'2016'!Z6</f>
        <v>-5.0000000000000044E-2</v>
      </c>
      <c r="AA6">
        <f>'2017'!AA6-'2016'!AA6</f>
        <v>0</v>
      </c>
      <c r="AB6">
        <f>'2017'!AB6-'2016'!AB6</f>
        <v>-7.7192989999999989E-2</v>
      </c>
      <c r="AC6">
        <f>'2017'!AC6-'2016'!AC6</f>
        <v>0</v>
      </c>
      <c r="AD6">
        <f>'2017'!AD6-'2016'!AD6</f>
        <v>-0.28158499999999975</v>
      </c>
      <c r="AE6">
        <f>'2017'!AE6-'2016'!AE6</f>
        <v>-5.5599623543676202E-3</v>
      </c>
      <c r="AF6">
        <f>'2017'!AF6-'2016'!AF6</f>
        <v>0</v>
      </c>
      <c r="AG6">
        <f>'2017'!AG6-'2016'!AG6</f>
        <v>1</v>
      </c>
      <c r="AH6">
        <f>'2017'!AH6-'2016'!AH6</f>
        <v>0</v>
      </c>
      <c r="AI6">
        <f>'2017'!AI6-'2016'!AI6</f>
        <v>0</v>
      </c>
      <c r="AJ6">
        <f>'2017'!AJ6-'2016'!AJ6</f>
        <v>0</v>
      </c>
      <c r="AK6">
        <f>'2017'!AK6-'2016'!AK6</f>
        <v>0</v>
      </c>
      <c r="AL6">
        <f>'2017'!AL6-'2016'!AL6</f>
        <v>0</v>
      </c>
      <c r="AM6">
        <f>'2017'!AM6-'2016'!AM6</f>
        <v>7</v>
      </c>
      <c r="AN6">
        <f>'2017'!AN6-'2016'!AN6</f>
        <v>0</v>
      </c>
      <c r="AO6">
        <f>'2017'!AO6-'2016'!AO6</f>
        <v>0</v>
      </c>
      <c r="AP6">
        <f>'2017'!AP6-'2016'!AP6</f>
        <v>0</v>
      </c>
    </row>
    <row r="7" spans="1:42" x14ac:dyDescent="0.25">
      <c r="A7" t="s">
        <v>46</v>
      </c>
      <c r="B7">
        <f>'2017'!B7-'2016'!B7</f>
        <v>0</v>
      </c>
      <c r="C7">
        <f>'2017'!C7-'2016'!C7</f>
        <v>0</v>
      </c>
      <c r="D7">
        <f>'2017'!D7-'2016'!D7</f>
        <v>0</v>
      </c>
      <c r="E7">
        <f>'2017'!E7-'2016'!E7</f>
        <v>7.9999999957891532E-9</v>
      </c>
      <c r="F7">
        <f>'2017'!F7-'2016'!F7</f>
        <v>3.1000000011438544E-8</v>
      </c>
      <c r="G7">
        <f>'2017'!G7-'2016'!G7</f>
        <v>4.7999999974734919E-8</v>
      </c>
      <c r="H7">
        <f>'2017'!H7-'2016'!H7</f>
        <v>0</v>
      </c>
      <c r="I7">
        <f>'2017'!I7-'2016'!I7</f>
        <v>0</v>
      </c>
      <c r="J7">
        <f>'2017'!J7-'2016'!J7</f>
        <v>0</v>
      </c>
      <c r="K7">
        <f>'2017'!K7-'2016'!K7</f>
        <v>-41</v>
      </c>
      <c r="L7">
        <f>'2017'!L7-'2016'!L7</f>
        <v>0</v>
      </c>
      <c r="M7">
        <f>'2017'!M7-'2016'!M7</f>
        <v>0</v>
      </c>
      <c r="N7">
        <f>'2017'!N7-'2016'!N7</f>
        <v>0</v>
      </c>
      <c r="O7">
        <f>'2017'!O7-'2016'!O7</f>
        <v>0</v>
      </c>
      <c r="P7">
        <f>'2017'!P7-'2016'!P7</f>
        <v>1.0000000000000009E-2</v>
      </c>
      <c r="Q7">
        <f>'2017'!Q7-'2016'!Q7</f>
        <v>0</v>
      </c>
      <c r="R7">
        <f>'2017'!R7-'2016'!R7</f>
        <v>0</v>
      </c>
      <c r="S7">
        <f>'2017'!S7-'2016'!S7</f>
        <v>2.455921365171726E-3</v>
      </c>
      <c r="T7">
        <f>'2017'!T7-'2016'!T7</f>
        <v>0</v>
      </c>
      <c r="U7">
        <f>'2017'!U7-'2016'!U7</f>
        <v>0</v>
      </c>
      <c r="V7">
        <f>'2017'!V7-'2016'!V7</f>
        <v>0</v>
      </c>
      <c r="W7">
        <f>'2017'!W7-'2016'!W7</f>
        <v>0</v>
      </c>
      <c r="X7">
        <f>'2017'!X7-'2016'!X7</f>
        <v>0</v>
      </c>
      <c r="Y7">
        <f>'2017'!Y7-'2016'!Y7</f>
        <v>0</v>
      </c>
      <c r="Z7">
        <f>'2017'!Z7-'2016'!Z7</f>
        <v>0</v>
      </c>
      <c r="AA7">
        <f>'2017'!AA7-'2016'!AA7</f>
        <v>0</v>
      </c>
      <c r="AB7">
        <f>'2017'!AB7-'2016'!AB7</f>
        <v>0</v>
      </c>
      <c r="AC7">
        <f>'2017'!AC7-'2016'!AC7</f>
        <v>0</v>
      </c>
      <c r="AD7">
        <f>'2017'!AD7-'2016'!AD7</f>
        <v>-1.3678999999999997E-2</v>
      </c>
      <c r="AE7">
        <f>'2017'!AE7-'2016'!AE7</f>
        <v>-5.3509280884083132E-3</v>
      </c>
      <c r="AF7">
        <f>'2017'!AF7-'2016'!AF7</f>
        <v>0</v>
      </c>
      <c r="AG7">
        <f>'2017'!AG7-'2016'!AG7</f>
        <v>-130</v>
      </c>
      <c r="AH7">
        <f>'2017'!AH7-'2016'!AH7</f>
        <v>0</v>
      </c>
      <c r="AI7">
        <f>'2017'!AI7-'2016'!AI7</f>
        <v>0</v>
      </c>
      <c r="AJ7">
        <f>'2017'!AJ7-'2016'!AJ7</f>
        <v>0</v>
      </c>
      <c r="AK7">
        <f>'2017'!AK7-'2016'!AK7</f>
        <v>0</v>
      </c>
      <c r="AL7">
        <f>'2017'!AL7-'2016'!AL7</f>
        <v>0</v>
      </c>
      <c r="AM7">
        <f>'2017'!AM7-'2016'!AM7</f>
        <v>5</v>
      </c>
      <c r="AN7">
        <f>'2017'!AN7-'2016'!AN7</f>
        <v>0</v>
      </c>
      <c r="AO7">
        <f>'2017'!AO7-'2016'!AO7</f>
        <v>0</v>
      </c>
      <c r="AP7">
        <f>'2017'!AP7-'2016'!AP7</f>
        <v>0</v>
      </c>
    </row>
    <row r="8" spans="1:42" x14ac:dyDescent="0.25">
      <c r="A8" t="s">
        <v>47</v>
      </c>
      <c r="B8">
        <f>'2017'!B8-'2016'!B8</f>
        <v>0</v>
      </c>
      <c r="C8">
        <f>'2017'!C8-'2016'!C8</f>
        <v>0</v>
      </c>
      <c r="D8">
        <f>'2017'!D8-'2016'!D8</f>
        <v>0</v>
      </c>
      <c r="E8">
        <f>'2017'!E8-'2016'!E8</f>
        <v>-2.3000000015649391E-8</v>
      </c>
      <c r="F8">
        <f>'2017'!F8-'2016'!F8</f>
        <v>-2.7999999985262036E-8</v>
      </c>
      <c r="G8">
        <f>'2017'!G8-'2016'!G8</f>
        <v>4.3000000005122274E-8</v>
      </c>
      <c r="H8">
        <f>'2017'!H8-'2016'!H8</f>
        <v>0</v>
      </c>
      <c r="I8">
        <f>'2017'!I8-'2016'!I8</f>
        <v>0</v>
      </c>
      <c r="J8">
        <f>'2017'!J8-'2016'!J8</f>
        <v>0</v>
      </c>
      <c r="K8">
        <f>'2017'!K8-'2016'!K8</f>
        <v>0</v>
      </c>
      <c r="L8">
        <f>'2017'!L8-'2016'!L8</f>
        <v>0</v>
      </c>
      <c r="M8">
        <f>'2017'!M8-'2016'!M8</f>
        <v>0</v>
      </c>
      <c r="N8">
        <f>'2017'!N8-'2016'!N8</f>
        <v>0</v>
      </c>
      <c r="O8">
        <f>'2017'!O8-'2016'!O8</f>
        <v>0</v>
      </c>
      <c r="P8">
        <f>'2017'!P8-'2016'!P8</f>
        <v>0</v>
      </c>
      <c r="Q8">
        <f>'2017'!Q8-'2016'!Q8</f>
        <v>0</v>
      </c>
      <c r="R8">
        <f>'2017'!R8-'2016'!R8</f>
        <v>-0.5</v>
      </c>
      <c r="S8">
        <f>'2017'!S8-'2016'!S8</f>
        <v>3.1145192105077157E-2</v>
      </c>
      <c r="T8">
        <f>'2017'!T8-'2016'!T8</f>
        <v>0</v>
      </c>
      <c r="U8">
        <f>'2017'!U8-'2016'!U8</f>
        <v>0</v>
      </c>
      <c r="V8">
        <f>'2017'!V8-'2016'!V8</f>
        <v>0</v>
      </c>
      <c r="W8">
        <f>'2017'!W8-'2016'!W8</f>
        <v>0</v>
      </c>
      <c r="X8">
        <f>'2017'!X8-'2016'!X8</f>
        <v>0</v>
      </c>
      <c r="Y8">
        <f>'2017'!Y8-'2016'!Y8</f>
        <v>0</v>
      </c>
      <c r="Z8">
        <f>'2017'!Z8-'2016'!Z8</f>
        <v>0</v>
      </c>
      <c r="AA8">
        <f>'2017'!AA8-'2016'!AA8</f>
        <v>0</v>
      </c>
      <c r="AB8">
        <f>'2017'!AB8-'2016'!AB8</f>
        <v>0</v>
      </c>
      <c r="AC8">
        <f>'2017'!AC8-'2016'!AC8</f>
        <v>0</v>
      </c>
      <c r="AD8">
        <f>'2017'!AD8-'2016'!AD8</f>
        <v>1.2526999999999955E-2</v>
      </c>
      <c r="AE8">
        <f>'2017'!AE8-'2016'!AE8</f>
        <v>3.998160563299491E-3</v>
      </c>
      <c r="AF8">
        <f>'2017'!AF8-'2016'!AF8</f>
        <v>0</v>
      </c>
      <c r="AG8">
        <f>'2017'!AG8-'2016'!AG8</f>
        <v>0</v>
      </c>
      <c r="AH8">
        <f>'2017'!AH8-'2016'!AH8</f>
        <v>0</v>
      </c>
      <c r="AI8">
        <f>'2017'!AI8-'2016'!AI8</f>
        <v>0</v>
      </c>
      <c r="AJ8">
        <f>'2017'!AJ8-'2016'!AJ8</f>
        <v>0</v>
      </c>
      <c r="AK8">
        <f>'2017'!AK8-'2016'!AK8</f>
        <v>-0.03</v>
      </c>
      <c r="AL8">
        <f>'2017'!AL8-'2016'!AL8</f>
        <v>-0.03</v>
      </c>
      <c r="AM8">
        <f>'2017'!AM8-'2016'!AM8</f>
        <v>1</v>
      </c>
      <c r="AN8">
        <f>'2017'!AN8-'2016'!AN8</f>
        <v>0</v>
      </c>
      <c r="AO8">
        <f>'2017'!AO8-'2016'!AO8</f>
        <v>0</v>
      </c>
      <c r="AP8">
        <f>'2017'!AP8-'2016'!AP8</f>
        <v>0</v>
      </c>
    </row>
    <row r="9" spans="1:42" x14ac:dyDescent="0.25">
      <c r="A9" t="s">
        <v>48</v>
      </c>
      <c r="B9">
        <f>'2017'!B9-'2016'!B9</f>
        <v>0</v>
      </c>
      <c r="C9">
        <f>'2017'!C9-'2016'!C9</f>
        <v>0</v>
      </c>
      <c r="D9">
        <f>'2017'!D9-'2016'!D9</f>
        <v>0</v>
      </c>
      <c r="E9">
        <f>'2017'!E9-'2016'!E9</f>
        <v>0</v>
      </c>
      <c r="F9">
        <f>'2017'!F9-'2016'!F9</f>
        <v>0</v>
      </c>
      <c r="G9">
        <f>'2017'!G9-'2016'!G9</f>
        <v>0</v>
      </c>
      <c r="H9">
        <f>'2017'!H9-'2016'!H9</f>
        <v>0</v>
      </c>
      <c r="I9">
        <f>'2017'!I9-'2016'!I9</f>
        <v>0</v>
      </c>
      <c r="J9">
        <f>'2017'!J9-'2016'!J9</f>
        <v>0</v>
      </c>
      <c r="K9">
        <f>'2017'!K9-'2016'!K9</f>
        <v>0</v>
      </c>
      <c r="L9">
        <f>'2017'!L9-'2016'!L9</f>
        <v>0</v>
      </c>
      <c r="M9">
        <f>'2017'!M9-'2016'!M9</f>
        <v>0</v>
      </c>
      <c r="N9">
        <f>'2017'!N9-'2016'!N9</f>
        <v>0</v>
      </c>
      <c r="O9">
        <f>'2017'!O9-'2016'!O9</f>
        <v>0</v>
      </c>
      <c r="P9">
        <f>'2017'!P9-'2016'!P9</f>
        <v>0</v>
      </c>
      <c r="Q9">
        <f>'2017'!Q9-'2016'!Q9</f>
        <v>6</v>
      </c>
      <c r="R9">
        <f>'2017'!R9-'2016'!R9</f>
        <v>0</v>
      </c>
      <c r="S9">
        <f>'2017'!S9-'2016'!S9</f>
        <v>-8.3146826134567198E-3</v>
      </c>
      <c r="T9">
        <f>'2017'!T9-'2016'!T9</f>
        <v>0</v>
      </c>
      <c r="U9">
        <f>'2017'!U9-'2016'!U9</f>
        <v>0</v>
      </c>
      <c r="V9">
        <f>'2017'!V9-'2016'!V9</f>
        <v>0</v>
      </c>
      <c r="W9">
        <f>'2017'!W9-'2016'!W9</f>
        <v>0</v>
      </c>
      <c r="X9">
        <f>'2017'!X9-'2016'!X9</f>
        <v>0</v>
      </c>
      <c r="Y9">
        <f>'2017'!Y9-'2016'!Y9</f>
        <v>0</v>
      </c>
      <c r="Z9">
        <f>'2017'!Z9-'2016'!Z9</f>
        <v>0</v>
      </c>
      <c r="AA9">
        <f>'2017'!AA9-'2016'!AA9</f>
        <v>0</v>
      </c>
      <c r="AB9">
        <f>'2017'!AB9-'2016'!AB9</f>
        <v>0</v>
      </c>
      <c r="AC9">
        <f>'2017'!AC9-'2016'!AC9</f>
        <v>0.35</v>
      </c>
      <c r="AD9">
        <f>'2017'!AD9-'2016'!AD9</f>
        <v>0.26574299999999995</v>
      </c>
      <c r="AE9">
        <f>'2017'!AE9-'2016'!AE9</f>
        <v>1.4535313571581998E-3</v>
      </c>
      <c r="AF9">
        <f>'2017'!AF9-'2016'!AF9</f>
        <v>0</v>
      </c>
      <c r="AG9">
        <f>'2017'!AG9-'2016'!AG9</f>
        <v>-3</v>
      </c>
      <c r="AH9">
        <f>'2017'!AH9-'2016'!AH9</f>
        <v>0</v>
      </c>
      <c r="AI9">
        <f>'2017'!AI9-'2016'!AI9</f>
        <v>1</v>
      </c>
      <c r="AJ9">
        <f>'2017'!AJ9-'2016'!AJ9</f>
        <v>0</v>
      </c>
      <c r="AK9">
        <f>'2017'!AK9-'2016'!AK9</f>
        <v>0</v>
      </c>
      <c r="AL9">
        <f>'2017'!AL9-'2016'!AL9</f>
        <v>0</v>
      </c>
      <c r="AM9">
        <f>'2017'!AM9-'2016'!AM9</f>
        <v>1</v>
      </c>
      <c r="AN9">
        <f>'2017'!AN9-'2016'!AN9</f>
        <v>0</v>
      </c>
      <c r="AO9">
        <f>'2017'!AO9-'2016'!AO9</f>
        <v>0</v>
      </c>
      <c r="AP9">
        <f>'2017'!AP9-'2016'!AP9</f>
        <v>0</v>
      </c>
    </row>
    <row r="10" spans="1:42" x14ac:dyDescent="0.25">
      <c r="A10" t="s">
        <v>49</v>
      </c>
      <c r="B10">
        <f>'2017'!B10-'2016'!B10</f>
        <v>0</v>
      </c>
      <c r="C10">
        <f>'2017'!C10-'2016'!C10</f>
        <v>0</v>
      </c>
      <c r="D10">
        <f>'2017'!D10-'2016'!D10</f>
        <v>0</v>
      </c>
      <c r="E10">
        <f>'2017'!E10-'2016'!E10</f>
        <v>-2.3000000015649391E-8</v>
      </c>
      <c r="F10">
        <f>'2017'!F10-'2016'!F10</f>
        <v>1.7000000074318677E-8</v>
      </c>
      <c r="G10">
        <f>'2017'!G10-'2016'!G10</f>
        <v>3.0000000261765081E-9</v>
      </c>
      <c r="H10">
        <f>'2017'!H10-'2016'!H10</f>
        <v>0</v>
      </c>
      <c r="I10">
        <f>'2017'!I10-'2016'!I10</f>
        <v>0</v>
      </c>
      <c r="J10">
        <f>'2017'!J10-'2016'!J10</f>
        <v>0</v>
      </c>
      <c r="K10">
        <f>'2017'!K10-'2016'!K10</f>
        <v>0</v>
      </c>
      <c r="L10">
        <f>'2017'!L10-'2016'!L10</f>
        <v>0</v>
      </c>
      <c r="M10">
        <f>'2017'!M10-'2016'!M10</f>
        <v>0</v>
      </c>
      <c r="N10">
        <f>'2017'!N10-'2016'!N10</f>
        <v>0</v>
      </c>
      <c r="O10">
        <f>'2017'!O10-'2016'!O10</f>
        <v>0</v>
      </c>
      <c r="P10">
        <f>'2017'!P10-'2016'!P10</f>
        <v>-2.0000000000000018E-2</v>
      </c>
      <c r="Q10">
        <f>'2017'!Q10-'2016'!Q10</f>
        <v>0</v>
      </c>
      <c r="R10">
        <f>'2017'!R10-'2016'!R10</f>
        <v>0</v>
      </c>
      <c r="S10">
        <f>'2017'!S10-'2016'!S10</f>
        <v>3.0883410374114684E-2</v>
      </c>
      <c r="T10">
        <f>'2017'!T10-'2016'!T10</f>
        <v>0</v>
      </c>
      <c r="U10">
        <f>'2017'!U10-'2016'!U10</f>
        <v>0</v>
      </c>
      <c r="V10">
        <f>'2017'!V10-'2016'!V10</f>
        <v>1</v>
      </c>
      <c r="W10">
        <f>'2017'!W10-'2016'!W10</f>
        <v>0</v>
      </c>
      <c r="X10">
        <f>'2017'!X10-'2016'!X10</f>
        <v>0</v>
      </c>
      <c r="Y10">
        <f>'2017'!Y10-'2016'!Y10</f>
        <v>0</v>
      </c>
      <c r="Z10">
        <f>'2017'!Z10-'2016'!Z10</f>
        <v>0</v>
      </c>
      <c r="AA10">
        <f>'2017'!AA10-'2016'!AA10</f>
        <v>0</v>
      </c>
      <c r="AB10">
        <f>'2017'!AB10-'2016'!AB10</f>
        <v>0</v>
      </c>
      <c r="AC10">
        <f>'2017'!AC10-'2016'!AC10</f>
        <v>1.4761689999999938E-2</v>
      </c>
      <c r="AD10">
        <f>'2017'!AD10-'2016'!AD10</f>
        <v>-0.4485779999999997</v>
      </c>
      <c r="AE10">
        <f>'2017'!AE10-'2016'!AE10</f>
        <v>4.4295982954187796E-3</v>
      </c>
      <c r="AF10">
        <f>'2017'!AF10-'2016'!AF10</f>
        <v>0</v>
      </c>
      <c r="AG10">
        <f>'2017'!AG10-'2016'!AG10</f>
        <v>0</v>
      </c>
      <c r="AH10">
        <f>'2017'!AH10-'2016'!AH10</f>
        <v>0</v>
      </c>
      <c r="AI10">
        <f>'2017'!AI10-'2016'!AI10</f>
        <v>0</v>
      </c>
      <c r="AJ10">
        <f>'2017'!AJ10-'2016'!AJ10</f>
        <v>0</v>
      </c>
      <c r="AK10">
        <f>'2017'!AK10-'2016'!AK10</f>
        <v>0</v>
      </c>
      <c r="AL10">
        <f>'2017'!AL10-'2016'!AL10</f>
        <v>0</v>
      </c>
      <c r="AM10">
        <f>'2017'!AM10-'2016'!AM10</f>
        <v>1</v>
      </c>
      <c r="AN10">
        <f>'2017'!AN10-'2016'!AN10</f>
        <v>0</v>
      </c>
      <c r="AO10">
        <f>'2017'!AO10-'2016'!AO10</f>
        <v>0</v>
      </c>
      <c r="AP10">
        <f>'2017'!AP10-'2016'!AP10</f>
        <v>0</v>
      </c>
    </row>
    <row r="11" spans="1:42" x14ac:dyDescent="0.25">
      <c r="A11" t="s">
        <v>50</v>
      </c>
      <c r="B11">
        <f>'2017'!B11-'2016'!B11</f>
        <v>9.9988900000000047E-2</v>
      </c>
      <c r="C11">
        <f>'2017'!C11-'2016'!C11</f>
        <v>0</v>
      </c>
      <c r="D11">
        <f>'2017'!D11-'2016'!D11</f>
        <v>0</v>
      </c>
      <c r="E11">
        <f>'2017'!E11-'2016'!E11</f>
        <v>1.5000000019860238E-8</v>
      </c>
      <c r="F11">
        <f>'2017'!F11-'2016'!F11</f>
        <v>1.1000000021965661E-8</v>
      </c>
      <c r="G11">
        <f>'2017'!G11-'2016'!G11</f>
        <v>-4.599999992027648E-8</v>
      </c>
      <c r="H11">
        <f>'2017'!H11-'2016'!H11</f>
        <v>0</v>
      </c>
      <c r="I11">
        <f>'2017'!I11-'2016'!I11</f>
        <v>0</v>
      </c>
      <c r="J11">
        <f>'2017'!J11-'2016'!J11</f>
        <v>0</v>
      </c>
      <c r="K11">
        <f>'2017'!K11-'2016'!K11</f>
        <v>2</v>
      </c>
      <c r="L11">
        <f>'2017'!L11-'2016'!L11</f>
        <v>0</v>
      </c>
      <c r="M11">
        <f>'2017'!M11-'2016'!M11</f>
        <v>0</v>
      </c>
      <c r="N11">
        <f>'2017'!N11-'2016'!N11</f>
        <v>0</v>
      </c>
      <c r="O11">
        <f>'2017'!O11-'2016'!O11</f>
        <v>0</v>
      </c>
      <c r="P11">
        <f>'2017'!P11-'2016'!P11</f>
        <v>0</v>
      </c>
      <c r="Q11">
        <f>'2017'!Q11-'2016'!Q11</f>
        <v>0</v>
      </c>
      <c r="R11">
        <f>'2017'!R11-'2016'!R11</f>
        <v>0</v>
      </c>
      <c r="S11">
        <f>'2017'!S11-'2016'!S11</f>
        <v>5.1862729471352287E-2</v>
      </c>
      <c r="T11">
        <f>'2017'!T11-'2016'!T11</f>
        <v>0</v>
      </c>
      <c r="U11">
        <f>'2017'!U11-'2016'!U11</f>
        <v>0</v>
      </c>
      <c r="V11">
        <f>'2017'!V11-'2016'!V11</f>
        <v>0</v>
      </c>
      <c r="W11">
        <f>'2017'!W11-'2016'!W11</f>
        <v>0</v>
      </c>
      <c r="X11">
        <f>'2017'!X11-'2016'!X11</f>
        <v>0</v>
      </c>
      <c r="Y11">
        <f>'2017'!Y11-'2016'!Y11</f>
        <v>0</v>
      </c>
      <c r="Z11">
        <f>'2017'!Z11-'2016'!Z11</f>
        <v>0</v>
      </c>
      <c r="AA11">
        <f>'2017'!AA11-'2016'!AA11</f>
        <v>0</v>
      </c>
      <c r="AB11">
        <f>'2017'!AB11-'2016'!AB11</f>
        <v>0</v>
      </c>
      <c r="AC11">
        <f>'2017'!AC11-'2016'!AC11</f>
        <v>2.5500000000000522E-4</v>
      </c>
      <c r="AD11">
        <f>'2017'!AD11-'2016'!AD11</f>
        <v>-0.11942499999999967</v>
      </c>
      <c r="AE11">
        <f>'2017'!AE11-'2016'!AE11</f>
        <v>-7.4512930376606779E-3</v>
      </c>
      <c r="AF11">
        <f>'2017'!AF11-'2016'!AF11</f>
        <v>0</v>
      </c>
      <c r="AG11">
        <f>'2017'!AG11-'2016'!AG11</f>
        <v>0</v>
      </c>
      <c r="AH11">
        <f>'2017'!AH11-'2016'!AH11</f>
        <v>0</v>
      </c>
      <c r="AI11">
        <f>'2017'!AI11-'2016'!AI11</f>
        <v>0</v>
      </c>
      <c r="AJ11">
        <f>'2017'!AJ11-'2016'!AJ11</f>
        <v>0</v>
      </c>
      <c r="AK11">
        <f>'2017'!AK11-'2016'!AK11</f>
        <v>0</v>
      </c>
      <c r="AL11">
        <f>'2017'!AL11-'2016'!AL11</f>
        <v>0</v>
      </c>
      <c r="AM11">
        <f>'2017'!AM11-'2016'!AM11</f>
        <v>1</v>
      </c>
      <c r="AN11">
        <f>'2017'!AN11-'2016'!AN11</f>
        <v>0</v>
      </c>
      <c r="AO11">
        <f>'2017'!AO11-'2016'!AO11</f>
        <v>0</v>
      </c>
      <c r="AP11">
        <f>'2017'!AP11-'2016'!AP11</f>
        <v>0</v>
      </c>
    </row>
    <row r="12" spans="1:42" x14ac:dyDescent="0.25">
      <c r="A12" t="s">
        <v>51</v>
      </c>
      <c r="B12">
        <f>'2017'!B12-'2016'!B12</f>
        <v>0</v>
      </c>
      <c r="C12">
        <f>'2017'!C12-'2016'!C12</f>
        <v>0</v>
      </c>
      <c r="D12">
        <f>'2017'!D12-'2016'!D12</f>
        <v>0</v>
      </c>
      <c r="E12">
        <f>'2017'!E12-'2016'!E12</f>
        <v>3.0000000261765081E-9</v>
      </c>
      <c r="F12">
        <f>'2017'!F12-'2016'!F12</f>
        <v>1.300000002091295E-8</v>
      </c>
      <c r="G12">
        <f>'2017'!G12-'2016'!G12</f>
        <v>-4.599999992027648E-8</v>
      </c>
      <c r="H12">
        <f>'2017'!H12-'2016'!H12</f>
        <v>0</v>
      </c>
      <c r="I12">
        <f>'2017'!I12-'2016'!I12</f>
        <v>0</v>
      </c>
      <c r="J12">
        <f>'2017'!J12-'2016'!J12</f>
        <v>0</v>
      </c>
      <c r="K12">
        <f>'2017'!K12-'2016'!K12</f>
        <v>0</v>
      </c>
      <c r="L12">
        <f>'2017'!L12-'2016'!L12</f>
        <v>0</v>
      </c>
      <c r="M12">
        <f>'2017'!M12-'2016'!M12</f>
        <v>0</v>
      </c>
      <c r="N12">
        <f>'2017'!N12-'2016'!N12</f>
        <v>0</v>
      </c>
      <c r="O12">
        <f>'2017'!O12-'2016'!O12</f>
        <v>0</v>
      </c>
      <c r="P12">
        <f>'2017'!P12-'2016'!P12</f>
        <v>0</v>
      </c>
      <c r="Q12">
        <f>'2017'!Q12-'2016'!Q12</f>
        <v>0</v>
      </c>
      <c r="R12">
        <f>'2017'!R12-'2016'!R12</f>
        <v>0</v>
      </c>
      <c r="S12">
        <f>'2017'!S12-'2016'!S12</f>
        <v>8.5037887812404733E-3</v>
      </c>
      <c r="T12">
        <f>'2017'!T12-'2016'!T12</f>
        <v>0</v>
      </c>
      <c r="U12">
        <f>'2017'!U12-'2016'!U12</f>
        <v>0</v>
      </c>
      <c r="V12">
        <f>'2017'!V12-'2016'!V12</f>
        <v>0</v>
      </c>
      <c r="W12">
        <f>'2017'!W12-'2016'!W12</f>
        <v>0</v>
      </c>
      <c r="X12">
        <f>'2017'!X12-'2016'!X12</f>
        <v>0</v>
      </c>
      <c r="Y12">
        <f>'2017'!Y12-'2016'!Y12</f>
        <v>0</v>
      </c>
      <c r="Z12">
        <f>'2017'!Z12-'2016'!Z12</f>
        <v>0</v>
      </c>
      <c r="AA12">
        <f>'2017'!AA12-'2016'!AA12</f>
        <v>0</v>
      </c>
      <c r="AB12">
        <f>'2017'!AB12-'2016'!AB12</f>
        <v>0</v>
      </c>
      <c r="AC12">
        <f>'2017'!AC12-'2016'!AC12</f>
        <v>0</v>
      </c>
      <c r="AD12">
        <f>'2017'!AD12-'2016'!AD12</f>
        <v>-4.7959999999999781E-2</v>
      </c>
      <c r="AE12">
        <f>'2017'!AE12-'2016'!AE12</f>
        <v>-2.0215634946492145E-3</v>
      </c>
      <c r="AF12">
        <f>'2017'!AF12-'2016'!AF12</f>
        <v>0</v>
      </c>
      <c r="AG12">
        <f>'2017'!AG12-'2016'!AG12</f>
        <v>0</v>
      </c>
      <c r="AH12">
        <f>'2017'!AH12-'2016'!AH12</f>
        <v>0</v>
      </c>
      <c r="AI12">
        <f>'2017'!AI12-'2016'!AI12</f>
        <v>0</v>
      </c>
      <c r="AJ12">
        <f>'2017'!AJ12-'2016'!AJ12</f>
        <v>0</v>
      </c>
      <c r="AK12">
        <f>'2017'!AK12-'2016'!AK12</f>
        <v>0</v>
      </c>
      <c r="AL12">
        <f>'2017'!AL12-'2016'!AL12</f>
        <v>0</v>
      </c>
      <c r="AM12">
        <f>'2017'!AM12-'2016'!AM12</f>
        <v>-1</v>
      </c>
      <c r="AN12">
        <f>'2017'!AN12-'2016'!AN12</f>
        <v>0</v>
      </c>
      <c r="AO12">
        <f>'2017'!AO12-'2016'!AO12</f>
        <v>0</v>
      </c>
      <c r="AP12">
        <f>'2017'!AP12-'2016'!AP12</f>
        <v>0</v>
      </c>
    </row>
    <row r="13" spans="1:42" x14ac:dyDescent="0.25">
      <c r="A13" t="s">
        <v>52</v>
      </c>
      <c r="B13">
        <f>'2017'!B13-'2016'!B13</f>
        <v>0</v>
      </c>
      <c r="C13">
        <f>'2017'!C13-'2016'!C13</f>
        <v>0</v>
      </c>
      <c r="D13">
        <f>'2017'!D13-'2016'!D13</f>
        <v>0</v>
      </c>
      <c r="E13">
        <f>'2017'!E13-'2016'!E13</f>
        <v>3.0000000261765081E-9</v>
      </c>
      <c r="F13">
        <f>'2017'!F13-'2016'!F13</f>
        <v>-2.7999999985262036E-8</v>
      </c>
      <c r="G13">
        <f>'2017'!G13-'2016'!G13</f>
        <v>3.0000000261765081E-9</v>
      </c>
      <c r="H13">
        <f>'2017'!H13-'2016'!H13</f>
        <v>0</v>
      </c>
      <c r="I13">
        <f>'2017'!I13-'2016'!I13</f>
        <v>0</v>
      </c>
      <c r="J13">
        <f>'2017'!J13-'2016'!J13</f>
        <v>0</v>
      </c>
      <c r="K13">
        <f>'2017'!K13-'2016'!K13</f>
        <v>0</v>
      </c>
      <c r="L13">
        <f>'2017'!L13-'2016'!L13</f>
        <v>0</v>
      </c>
      <c r="M13">
        <f>'2017'!M13-'2016'!M13</f>
        <v>0</v>
      </c>
      <c r="N13">
        <f>'2017'!N13-'2016'!N13</f>
        <v>9.9999999999999811E-3</v>
      </c>
      <c r="O13">
        <f>'2017'!O13-'2016'!O13</f>
        <v>0</v>
      </c>
      <c r="P13">
        <f>'2017'!P13-'2016'!P13</f>
        <v>0</v>
      </c>
      <c r="Q13">
        <f>'2017'!Q13-'2016'!Q13</f>
        <v>0</v>
      </c>
      <c r="R13">
        <f>'2017'!R13-'2016'!R13</f>
        <v>0</v>
      </c>
      <c r="S13">
        <f>'2017'!S13-'2016'!S13</f>
        <v>0.19792035328609159</v>
      </c>
      <c r="T13">
        <f>'2017'!T13-'2016'!T13</f>
        <v>0</v>
      </c>
      <c r="U13">
        <f>'2017'!U13-'2016'!U13</f>
        <v>0</v>
      </c>
      <c r="V13">
        <f>'2017'!V13-'2016'!V13</f>
        <v>0</v>
      </c>
      <c r="W13">
        <f>'2017'!W13-'2016'!W13</f>
        <v>0</v>
      </c>
      <c r="X13">
        <f>'2017'!X13-'2016'!X13</f>
        <v>0</v>
      </c>
      <c r="Y13">
        <f>'2017'!Y13-'2016'!Y13</f>
        <v>0</v>
      </c>
      <c r="Z13">
        <f>'2017'!Z13-'2016'!Z13</f>
        <v>0.1</v>
      </c>
      <c r="AA13">
        <f>'2017'!AA13-'2016'!AA13</f>
        <v>0</v>
      </c>
      <c r="AB13">
        <f>'2017'!AB13-'2016'!AB13</f>
        <v>4.9999999999999989E-2</v>
      </c>
      <c r="AC13">
        <f>'2017'!AC13-'2016'!AC13</f>
        <v>-4.9999999999999933E-2</v>
      </c>
      <c r="AD13">
        <f>'2017'!AD13-'2016'!AD13</f>
        <v>-20.822386000000002</v>
      </c>
      <c r="AE13">
        <f>'2017'!AE13-'2016'!AE13</f>
        <v>-5.005299552646103E-2</v>
      </c>
      <c r="AF13">
        <f>'2017'!AF13-'2016'!AF13</f>
        <v>0</v>
      </c>
      <c r="AG13">
        <f>'2017'!AG13-'2016'!AG13</f>
        <v>0</v>
      </c>
      <c r="AH13">
        <f>'2017'!AH13-'2016'!AH13</f>
        <v>0</v>
      </c>
      <c r="AI13">
        <f>'2017'!AI13-'2016'!AI13</f>
        <v>0</v>
      </c>
      <c r="AJ13">
        <f>'2017'!AJ13-'2016'!AJ13</f>
        <v>4.9999999999999989E-2</v>
      </c>
      <c r="AK13">
        <f>'2017'!AK13-'2016'!AK13</f>
        <v>0</v>
      </c>
      <c r="AL13">
        <f>'2017'!AL13-'2016'!AL13</f>
        <v>0</v>
      </c>
      <c r="AM13">
        <f>'2017'!AM13-'2016'!AM13</f>
        <v>0</v>
      </c>
      <c r="AN13">
        <f>'2017'!AN13-'2016'!AN13</f>
        <v>0</v>
      </c>
      <c r="AO13">
        <f>'2017'!AO13-'2016'!AO13</f>
        <v>0</v>
      </c>
      <c r="AP13">
        <f>'2017'!AP13-'2016'!AP13</f>
        <v>0</v>
      </c>
    </row>
    <row r="14" spans="1:42" x14ac:dyDescent="0.25">
      <c r="A14" t="s">
        <v>53</v>
      </c>
      <c r="B14">
        <f>'2017'!B14-'2016'!B14</f>
        <v>-0.1</v>
      </c>
      <c r="C14">
        <f>'2017'!C14-'2016'!C14</f>
        <v>0</v>
      </c>
      <c r="D14">
        <f>'2017'!D14-'2016'!D14</f>
        <v>0</v>
      </c>
      <c r="E14">
        <f>'2017'!E14-'2016'!E14</f>
        <v>-1.7000000074318677E-8</v>
      </c>
      <c r="F14">
        <f>'2017'!F14-'2016'!F14</f>
        <v>4.9000000001964139E-8</v>
      </c>
      <c r="G14">
        <f>'2017'!G14-'2016'!G14</f>
        <v>-4.599999992027648E-8</v>
      </c>
      <c r="H14">
        <f>'2017'!H14-'2016'!H14</f>
        <v>0</v>
      </c>
      <c r="I14">
        <f>'2017'!I14-'2016'!I14</f>
        <v>0</v>
      </c>
      <c r="J14">
        <f>'2017'!J14-'2016'!J14</f>
        <v>0</v>
      </c>
      <c r="K14">
        <f>'2017'!K14-'2016'!K14</f>
        <v>0</v>
      </c>
      <c r="L14">
        <f>'2017'!L14-'2016'!L14</f>
        <v>0</v>
      </c>
      <c r="M14">
        <f>'2017'!M14-'2016'!M14</f>
        <v>0</v>
      </c>
      <c r="N14">
        <f>'2017'!N14-'2016'!N14</f>
        <v>0</v>
      </c>
      <c r="O14">
        <f>'2017'!O14-'2016'!O14</f>
        <v>0</v>
      </c>
      <c r="P14">
        <f>'2017'!P14-'2016'!P14</f>
        <v>4.9999999999999933E-2</v>
      </c>
      <c r="Q14">
        <f>'2017'!Q14-'2016'!Q14</f>
        <v>0</v>
      </c>
      <c r="R14">
        <f>'2017'!R14-'2016'!R14</f>
        <v>0</v>
      </c>
      <c r="S14">
        <f>'2017'!S14-'2016'!S14</f>
        <v>1.5434327326943886E-2</v>
      </c>
      <c r="T14">
        <f>'2017'!T14-'2016'!T14</f>
        <v>0</v>
      </c>
      <c r="U14">
        <f>'2017'!U14-'2016'!U14</f>
        <v>0</v>
      </c>
      <c r="V14">
        <f>'2017'!V14-'2016'!V14</f>
        <v>0</v>
      </c>
      <c r="W14">
        <f>'2017'!W14-'2016'!W14</f>
        <v>0</v>
      </c>
      <c r="X14">
        <f>'2017'!X14-'2016'!X14</f>
        <v>0</v>
      </c>
      <c r="Y14">
        <f>'2017'!Y14-'2016'!Y14</f>
        <v>0</v>
      </c>
      <c r="Z14">
        <f>'2017'!Z14-'2016'!Z14</f>
        <v>0</v>
      </c>
      <c r="AA14">
        <f>'2017'!AA14-'2016'!AA14</f>
        <v>0</v>
      </c>
      <c r="AB14">
        <f>'2017'!AB14-'2016'!AB14</f>
        <v>0</v>
      </c>
      <c r="AC14">
        <f>'2017'!AC14-'2016'!AC14</f>
        <v>-9.9999999999999534E-3</v>
      </c>
      <c r="AD14">
        <f>'2017'!AD14-'2016'!AD14</f>
        <v>0</v>
      </c>
      <c r="AE14">
        <f>'2017'!AE14-'2016'!AE14</f>
        <v>0</v>
      </c>
      <c r="AF14">
        <f>'2017'!AF14-'2016'!AF14</f>
        <v>0</v>
      </c>
      <c r="AG14">
        <f>'2017'!AG14-'2016'!AG14</f>
        <v>0</v>
      </c>
      <c r="AH14">
        <f>'2017'!AH14-'2016'!AH14</f>
        <v>0</v>
      </c>
      <c r="AI14">
        <f>'2017'!AI14-'2016'!AI14</f>
        <v>0</v>
      </c>
      <c r="AJ14">
        <f>'2017'!AJ14-'2016'!AJ14</f>
        <v>0</v>
      </c>
      <c r="AK14">
        <f>'2017'!AK14-'2016'!AK14</f>
        <v>0</v>
      </c>
      <c r="AL14">
        <f>'2017'!AL14-'2016'!AL14</f>
        <v>0</v>
      </c>
      <c r="AM14">
        <f>'2017'!AM14-'2016'!AM14</f>
        <v>-48</v>
      </c>
      <c r="AN14">
        <f>'2017'!AN14-'2016'!AN14</f>
        <v>-0.49999999999999994</v>
      </c>
      <c r="AO14">
        <f>'2017'!AO14-'2016'!AO14</f>
        <v>0</v>
      </c>
      <c r="AP14">
        <f>'2017'!AP14-'2016'!AP14</f>
        <v>0</v>
      </c>
    </row>
    <row r="15" spans="1:42" x14ac:dyDescent="0.25">
      <c r="A15" t="s">
        <v>54</v>
      </c>
      <c r="B15">
        <f>'2017'!B15-'2016'!B15</f>
        <v>0</v>
      </c>
      <c r="C15">
        <f>'2017'!C15-'2016'!C15</f>
        <v>0</v>
      </c>
      <c r="D15">
        <f>'2017'!D15-'2016'!D15</f>
        <v>0</v>
      </c>
      <c r="E15">
        <f>'2017'!E15-'2016'!E15</f>
        <v>0</v>
      </c>
      <c r="F15">
        <f>'2017'!F15-'2016'!F15</f>
        <v>-2.1999999988420171E-8</v>
      </c>
      <c r="G15">
        <f>'2017'!G15-'2016'!G15</f>
        <v>-5.0000000029193359E-8</v>
      </c>
      <c r="H15">
        <f>'2017'!H15-'2016'!H15</f>
        <v>0</v>
      </c>
      <c r="I15">
        <f>'2017'!I15-'2016'!I15</f>
        <v>0</v>
      </c>
      <c r="J15">
        <f>'2017'!J15-'2016'!J15</f>
        <v>0</v>
      </c>
      <c r="K15">
        <f>'2017'!K15-'2016'!K15</f>
        <v>0</v>
      </c>
      <c r="L15">
        <f>'2017'!L15-'2016'!L15</f>
        <v>0</v>
      </c>
      <c r="M15">
        <f>'2017'!M15-'2016'!M15</f>
        <v>0</v>
      </c>
      <c r="N15">
        <f>'2017'!N15-'2016'!N15</f>
        <v>0</v>
      </c>
      <c r="O15">
        <f>'2017'!O15-'2016'!O15</f>
        <v>0</v>
      </c>
      <c r="P15">
        <f>'2017'!P15-'2016'!P15</f>
        <v>1.0000000000000009E-2</v>
      </c>
      <c r="Q15">
        <f>'2017'!Q15-'2016'!Q15</f>
        <v>0</v>
      </c>
      <c r="R15">
        <f>'2017'!R15-'2016'!R15</f>
        <v>0</v>
      </c>
      <c r="S15">
        <f>'2017'!S15-'2016'!S15</f>
        <v>8.8854084920932053E-2</v>
      </c>
      <c r="T15">
        <f>'2017'!T15-'2016'!T15</f>
        <v>0</v>
      </c>
      <c r="U15">
        <f>'2017'!U15-'2016'!U15</f>
        <v>0</v>
      </c>
      <c r="V15">
        <f>'2017'!V15-'2016'!V15</f>
        <v>0</v>
      </c>
      <c r="W15">
        <f>'2017'!W15-'2016'!W15</f>
        <v>0</v>
      </c>
      <c r="X15">
        <f>'2017'!X15-'2016'!X15</f>
        <v>0</v>
      </c>
      <c r="Y15">
        <f>'2017'!Y15-'2016'!Y15</f>
        <v>0</v>
      </c>
      <c r="Z15">
        <f>'2017'!Z15-'2016'!Z15</f>
        <v>0</v>
      </c>
      <c r="AA15">
        <f>'2017'!AA15-'2016'!AA15</f>
        <v>0</v>
      </c>
      <c r="AB15">
        <f>'2017'!AB15-'2016'!AB15</f>
        <v>0</v>
      </c>
      <c r="AC15">
        <f>'2017'!AC15-'2016'!AC15</f>
        <v>9.5999999999984986E-5</v>
      </c>
      <c r="AD15">
        <f>'2017'!AD15-'2016'!AD15</f>
        <v>-0.11471999999999993</v>
      </c>
      <c r="AE15">
        <f>'2017'!AE15-'2016'!AE15</f>
        <v>2.0245468853633097E-2</v>
      </c>
      <c r="AF15">
        <f>'2017'!AF15-'2016'!AF15</f>
        <v>0</v>
      </c>
      <c r="AG15">
        <f>'2017'!AG15-'2016'!AG15</f>
        <v>0</v>
      </c>
      <c r="AH15">
        <f>'2017'!AH15-'2016'!AH15</f>
        <v>0</v>
      </c>
      <c r="AI15">
        <f>'2017'!AI15-'2016'!AI15</f>
        <v>0</v>
      </c>
      <c r="AJ15">
        <f>'2017'!AJ15-'2016'!AJ15</f>
        <v>0</v>
      </c>
      <c r="AK15">
        <f>'2017'!AK15-'2016'!AK15</f>
        <v>0</v>
      </c>
      <c r="AL15">
        <f>'2017'!AL15-'2016'!AL15</f>
        <v>0</v>
      </c>
      <c r="AM15">
        <f>'2017'!AM15-'2016'!AM15</f>
        <v>5</v>
      </c>
      <c r="AN15">
        <f>'2017'!AN15-'2016'!AN15</f>
        <v>0</v>
      </c>
      <c r="AO15">
        <f>'2017'!AO15-'2016'!AO15</f>
        <v>0</v>
      </c>
      <c r="AP15">
        <f>'2017'!AP15-'2016'!AP15</f>
        <v>1</v>
      </c>
    </row>
    <row r="16" spans="1:42" x14ac:dyDescent="0.25">
      <c r="A16" t="s">
        <v>55</v>
      </c>
      <c r="B16">
        <f>'2017'!B16-'2016'!B16</f>
        <v>0</v>
      </c>
      <c r="C16">
        <f>'2017'!C16-'2016'!C16</f>
        <v>0</v>
      </c>
      <c r="D16">
        <f>'2017'!D16-'2016'!D16</f>
        <v>0</v>
      </c>
      <c r="E16">
        <f>'2017'!E16-'2016'!E16</f>
        <v>-3.5000000009333121E-8</v>
      </c>
      <c r="F16">
        <f>'2017'!F16-'2016'!F16</f>
        <v>-2.7999999985262036E-8</v>
      </c>
      <c r="G16">
        <f>'2017'!G16-'2016'!G16</f>
        <v>1.1000000021965661E-8</v>
      </c>
      <c r="H16">
        <f>'2017'!H16-'2016'!H16</f>
        <v>0</v>
      </c>
      <c r="I16">
        <f>'2017'!I16-'2016'!I16</f>
        <v>0</v>
      </c>
      <c r="J16">
        <f>'2017'!J16-'2016'!J16</f>
        <v>0</v>
      </c>
      <c r="K16">
        <f>'2017'!K16-'2016'!K16</f>
        <v>0</v>
      </c>
      <c r="L16">
        <f>'2017'!L16-'2016'!L16</f>
        <v>0</v>
      </c>
      <c r="M16">
        <f>'2017'!M16-'2016'!M16</f>
        <v>0</v>
      </c>
      <c r="N16">
        <f>'2017'!N16-'2016'!N16</f>
        <v>0</v>
      </c>
      <c r="O16">
        <f>'2017'!O16-'2016'!O16</f>
        <v>0</v>
      </c>
      <c r="P16">
        <f>'2017'!P16-'2016'!P16</f>
        <v>3.999999999999998E-2</v>
      </c>
      <c r="Q16">
        <f>'2017'!Q16-'2016'!Q16</f>
        <v>0</v>
      </c>
      <c r="R16">
        <f>'2017'!R16-'2016'!R16</f>
        <v>0</v>
      </c>
      <c r="S16">
        <f>'2017'!S16-'2016'!S16</f>
        <v>-2.6367767360065075E-2</v>
      </c>
      <c r="T16">
        <f>'2017'!T16-'2016'!T16</f>
        <v>0</v>
      </c>
      <c r="U16">
        <f>'2017'!U16-'2016'!U16</f>
        <v>0</v>
      </c>
      <c r="V16">
        <f>'2017'!V16-'2016'!V16</f>
        <v>0</v>
      </c>
      <c r="W16">
        <f>'2017'!W16-'2016'!W16</f>
        <v>0</v>
      </c>
      <c r="X16">
        <f>'2017'!X16-'2016'!X16</f>
        <v>0</v>
      </c>
      <c r="Y16">
        <f>'2017'!Y16-'2016'!Y16</f>
        <v>0</v>
      </c>
      <c r="Z16">
        <f>'2017'!Z16-'2016'!Z16</f>
        <v>0</v>
      </c>
      <c r="AA16">
        <f>'2017'!AA16-'2016'!AA16</f>
        <v>0</v>
      </c>
      <c r="AB16">
        <f>'2017'!AB16-'2016'!AB16</f>
        <v>0</v>
      </c>
      <c r="AC16">
        <f>'2017'!AC16-'2016'!AC16</f>
        <v>0</v>
      </c>
      <c r="AD16">
        <f>'2017'!AD16-'2016'!AD16</f>
        <v>-4.3070999999999859E-2</v>
      </c>
      <c r="AE16">
        <f>'2017'!AE16-'2016'!AE16</f>
        <v>-1.6706415102293315E-2</v>
      </c>
      <c r="AF16">
        <f>'2017'!AF16-'2016'!AF16</f>
        <v>0</v>
      </c>
      <c r="AG16">
        <f>'2017'!AG16-'2016'!AG16</f>
        <v>0</v>
      </c>
      <c r="AH16">
        <f>'2017'!AH16-'2016'!AH16</f>
        <v>0</v>
      </c>
      <c r="AI16">
        <f>'2017'!AI16-'2016'!AI16</f>
        <v>0</v>
      </c>
      <c r="AJ16">
        <f>'2017'!AJ16-'2016'!AJ16</f>
        <v>0</v>
      </c>
      <c r="AK16">
        <f>'2017'!AK16-'2016'!AK16</f>
        <v>0</v>
      </c>
      <c r="AL16">
        <f>'2017'!AL16-'2016'!AL16</f>
        <v>0</v>
      </c>
      <c r="AM16">
        <f>'2017'!AM16-'2016'!AM16</f>
        <v>0</v>
      </c>
      <c r="AN16">
        <f>'2017'!AN16-'2016'!AN16</f>
        <v>0</v>
      </c>
      <c r="AO16">
        <f>'2017'!AO16-'2016'!AO16</f>
        <v>0</v>
      </c>
      <c r="AP16">
        <f>'2017'!AP16-'2016'!AP16</f>
        <v>0</v>
      </c>
    </row>
    <row r="17" spans="1:42" x14ac:dyDescent="0.25">
      <c r="A17" t="s">
        <v>56</v>
      </c>
      <c r="B17">
        <f>'2017'!B17-'2016'!B17</f>
        <v>-1.0000000000000009E-2</v>
      </c>
      <c r="C17">
        <f>'2017'!C17-'2016'!C17</f>
        <v>0</v>
      </c>
      <c r="D17">
        <f>'2017'!D17-'2016'!D17</f>
        <v>0</v>
      </c>
      <c r="E17">
        <f>'2017'!E17-'2016'!E17</f>
        <v>-4.599999992027648E-8</v>
      </c>
      <c r="F17">
        <f>'2017'!F17-'2016'!F17</f>
        <v>1.1000000021965661E-8</v>
      </c>
      <c r="G17">
        <f>'2017'!G17-'2016'!G17</f>
        <v>-3.5000000009333121E-8</v>
      </c>
      <c r="H17">
        <f>'2017'!H17-'2016'!H17</f>
        <v>0</v>
      </c>
      <c r="I17">
        <f>'2017'!I17-'2016'!I17</f>
        <v>1</v>
      </c>
      <c r="J17">
        <f>'2017'!J17-'2016'!J17</f>
        <v>0</v>
      </c>
      <c r="K17">
        <f>'2017'!K17-'2016'!K17</f>
        <v>0</v>
      </c>
      <c r="L17">
        <f>'2017'!L17-'2016'!L17</f>
        <v>0</v>
      </c>
      <c r="M17">
        <f>'2017'!M17-'2016'!M17</f>
        <v>0</v>
      </c>
      <c r="N17">
        <f>'2017'!N17-'2016'!N17</f>
        <v>0</v>
      </c>
      <c r="O17">
        <f>'2017'!O17-'2016'!O17</f>
        <v>0</v>
      </c>
      <c r="P17">
        <f>'2017'!P17-'2016'!P17</f>
        <v>-1.0000000000000009E-2</v>
      </c>
      <c r="Q17">
        <f>'2017'!Q17-'2016'!Q17</f>
        <v>0</v>
      </c>
      <c r="R17">
        <f>'2017'!R17-'2016'!R17</f>
        <v>0</v>
      </c>
      <c r="S17">
        <f>'2017'!S17-'2016'!S17</f>
        <v>7.3221802831150651E-2</v>
      </c>
      <c r="T17">
        <f>'2017'!T17-'2016'!T17</f>
        <v>0</v>
      </c>
      <c r="U17">
        <f>'2017'!U17-'2016'!U17</f>
        <v>0</v>
      </c>
      <c r="V17">
        <f>'2017'!V17-'2016'!V17</f>
        <v>0</v>
      </c>
      <c r="W17">
        <f>'2017'!W17-'2016'!W17</f>
        <v>0</v>
      </c>
      <c r="X17">
        <f>'2017'!X17-'2016'!X17</f>
        <v>0</v>
      </c>
      <c r="Y17">
        <f>'2017'!Y17-'2016'!Y17</f>
        <v>0</v>
      </c>
      <c r="Z17">
        <f>'2017'!Z17-'2016'!Z17</f>
        <v>2.0000000000000018E-2</v>
      </c>
      <c r="AA17">
        <f>'2017'!AA17-'2016'!AA17</f>
        <v>0</v>
      </c>
      <c r="AB17">
        <f>'2017'!AB17-'2016'!AB17</f>
        <v>-4.9999999999999989E-2</v>
      </c>
      <c r="AC17">
        <f>'2017'!AC17-'2016'!AC17</f>
        <v>0</v>
      </c>
      <c r="AD17">
        <f>'2017'!AD17-'2016'!AD17</f>
        <v>-0.2188699999999999</v>
      </c>
      <c r="AE17">
        <f>'2017'!AE17-'2016'!AE17</f>
        <v>-1.798387298260451E-2</v>
      </c>
      <c r="AF17">
        <f>'2017'!AF17-'2016'!AF17</f>
        <v>0</v>
      </c>
      <c r="AG17">
        <f>'2017'!AG17-'2016'!AG17</f>
        <v>0</v>
      </c>
      <c r="AH17">
        <f>'2017'!AH17-'2016'!AH17</f>
        <v>0</v>
      </c>
      <c r="AI17">
        <f>'2017'!AI17-'2016'!AI17</f>
        <v>0</v>
      </c>
      <c r="AJ17">
        <f>'2017'!AJ17-'2016'!AJ17</f>
        <v>0</v>
      </c>
      <c r="AK17">
        <f>'2017'!AK17-'2016'!AK17</f>
        <v>-1.0000000000000009E-2</v>
      </c>
      <c r="AL17">
        <f>'2017'!AL17-'2016'!AL17</f>
        <v>-1.0000000000000009E-2</v>
      </c>
      <c r="AM17">
        <f>'2017'!AM17-'2016'!AM17</f>
        <v>0</v>
      </c>
      <c r="AN17">
        <f>'2017'!AN17-'2016'!AN17</f>
        <v>0</v>
      </c>
      <c r="AO17">
        <f>'2017'!AO17-'2016'!AO17</f>
        <v>0</v>
      </c>
      <c r="AP17">
        <f>'2017'!AP17-'2016'!AP17</f>
        <v>0</v>
      </c>
    </row>
    <row r="18" spans="1:42" x14ac:dyDescent="0.25">
      <c r="A18" t="s">
        <v>57</v>
      </c>
      <c r="B18">
        <f>'2017'!B18-'2016'!B18</f>
        <v>-3.4863500000000047E-2</v>
      </c>
      <c r="C18">
        <f>'2017'!C18-'2016'!C18</f>
        <v>0</v>
      </c>
      <c r="D18">
        <f>'2017'!D18-'2016'!D18</f>
        <v>0</v>
      </c>
      <c r="E18">
        <f>'2017'!E18-'2016'!E18</f>
        <v>-1.4999999908837935E-8</v>
      </c>
      <c r="F18">
        <f>'2017'!F18-'2016'!F18</f>
        <v>4.1999999977893054E-8</v>
      </c>
      <c r="G18">
        <f>'2017'!G18-'2016'!G18</f>
        <v>-2.1000000072213254E-8</v>
      </c>
      <c r="H18">
        <f>'2017'!H18-'2016'!H18</f>
        <v>0</v>
      </c>
      <c r="I18">
        <f>'2017'!I18-'2016'!I18</f>
        <v>0</v>
      </c>
      <c r="J18">
        <f>'2017'!J18-'2016'!J18</f>
        <v>0</v>
      </c>
      <c r="K18">
        <f>'2017'!K18-'2016'!K18</f>
        <v>0</v>
      </c>
      <c r="L18">
        <f>'2017'!L18-'2016'!L18</f>
        <v>0</v>
      </c>
      <c r="M18">
        <f>'2017'!M18-'2016'!M18</f>
        <v>0</v>
      </c>
      <c r="N18">
        <f>'2017'!N18-'2016'!N18</f>
        <v>0</v>
      </c>
      <c r="O18">
        <f>'2017'!O18-'2016'!O18</f>
        <v>0</v>
      </c>
      <c r="P18">
        <f>'2017'!P18-'2016'!P18</f>
        <v>-1.0000000000000009E-2</v>
      </c>
      <c r="Q18">
        <f>'2017'!Q18-'2016'!Q18</f>
        <v>0</v>
      </c>
      <c r="R18">
        <f>'2017'!R18-'2016'!R18</f>
        <v>0</v>
      </c>
      <c r="S18">
        <f>'2017'!S18-'2016'!S18</f>
        <v>3.5971936884024225E-2</v>
      </c>
      <c r="T18">
        <f>'2017'!T18-'2016'!T18</f>
        <v>0</v>
      </c>
      <c r="U18">
        <f>'2017'!U18-'2016'!U18</f>
        <v>0</v>
      </c>
      <c r="V18">
        <f>'2017'!V18-'2016'!V18</f>
        <v>0</v>
      </c>
      <c r="W18">
        <f>'2017'!W18-'2016'!W18</f>
        <v>0</v>
      </c>
      <c r="X18">
        <f>'2017'!X18-'2016'!X18</f>
        <v>0</v>
      </c>
      <c r="Y18">
        <f>'2017'!Y18-'2016'!Y18</f>
        <v>0</v>
      </c>
      <c r="Z18">
        <f>'2017'!Z18-'2016'!Z18</f>
        <v>0</v>
      </c>
      <c r="AA18">
        <f>'2017'!AA18-'2016'!AA18</f>
        <v>0</v>
      </c>
      <c r="AB18">
        <f>'2017'!AB18-'2016'!AB18</f>
        <v>0</v>
      </c>
      <c r="AC18">
        <f>'2017'!AC18-'2016'!AC18</f>
        <v>0</v>
      </c>
      <c r="AD18">
        <f>'2017'!AD18-'2016'!AD18</f>
        <v>-2.7733999999998815E-2</v>
      </c>
      <c r="AE18">
        <f>'2017'!AE18-'2016'!AE18</f>
        <v>-6.0342502298471601E-5</v>
      </c>
      <c r="AF18">
        <f>'2017'!AF18-'2016'!AF18</f>
        <v>0</v>
      </c>
      <c r="AG18">
        <f>'2017'!AG18-'2016'!AG18</f>
        <v>-29</v>
      </c>
      <c r="AH18">
        <f>'2017'!AH18-'2016'!AH18</f>
        <v>0</v>
      </c>
      <c r="AI18">
        <f>'2017'!AI18-'2016'!AI18</f>
        <v>0</v>
      </c>
      <c r="AJ18">
        <f>'2017'!AJ18-'2016'!AJ18</f>
        <v>0</v>
      </c>
      <c r="AK18">
        <f>'2017'!AK18-'2016'!AK18</f>
        <v>0</v>
      </c>
      <c r="AL18">
        <f>'2017'!AL18-'2016'!AL18</f>
        <v>0</v>
      </c>
      <c r="AM18">
        <f>'2017'!AM18-'2016'!AM18</f>
        <v>2</v>
      </c>
      <c r="AN18">
        <f>'2017'!AN18-'2016'!AN18</f>
        <v>0</v>
      </c>
      <c r="AO18">
        <f>'2017'!AO18-'2016'!AO18</f>
        <v>0</v>
      </c>
      <c r="AP18">
        <f>'2017'!AP18-'2016'!AP18</f>
        <v>0</v>
      </c>
    </row>
    <row r="19" spans="1:42" x14ac:dyDescent="0.25">
      <c r="A19" t="s">
        <v>58</v>
      </c>
      <c r="B19">
        <f>'2017'!B19-'2016'!B19</f>
        <v>0</v>
      </c>
      <c r="C19">
        <f>'2017'!C19-'2016'!C19</f>
        <v>0</v>
      </c>
      <c r="D19">
        <f>'2017'!D19-'2016'!D19</f>
        <v>-2.25</v>
      </c>
      <c r="E19">
        <f>'2017'!E19-'2016'!E19</f>
        <v>-2.7000000013543968E-8</v>
      </c>
      <c r="F19">
        <f>'2017'!F19-'2016'!F19</f>
        <v>4.9000000001964139E-8</v>
      </c>
      <c r="G19">
        <f>'2017'!G19-'2016'!G19</f>
        <v>-3.5000000009333121E-8</v>
      </c>
      <c r="H19">
        <f>'2017'!H19-'2016'!H19</f>
        <v>0</v>
      </c>
      <c r="I19">
        <f>'2017'!I19-'2016'!I19</f>
        <v>0</v>
      </c>
      <c r="J19">
        <f>'2017'!J19-'2016'!J19</f>
        <v>0</v>
      </c>
      <c r="K19">
        <f>'2017'!K19-'2016'!K19</f>
        <v>-93</v>
      </c>
      <c r="L19">
        <f>'2017'!L19-'2016'!L19</f>
        <v>0</v>
      </c>
      <c r="M19">
        <f>'2017'!M19-'2016'!M19</f>
        <v>0</v>
      </c>
      <c r="N19">
        <f>'2017'!N19-'2016'!N19</f>
        <v>0</v>
      </c>
      <c r="O19">
        <f>'2017'!O19-'2016'!O19</f>
        <v>0</v>
      </c>
      <c r="P19">
        <f>'2017'!P19-'2016'!P19</f>
        <v>1.0000000000000009E-2</v>
      </c>
      <c r="Q19">
        <f>'2017'!Q19-'2016'!Q19</f>
        <v>-14</v>
      </c>
      <c r="R19">
        <f>'2017'!R19-'2016'!R19</f>
        <v>0</v>
      </c>
      <c r="S19">
        <f>'2017'!S19-'2016'!S19</f>
        <v>2.6943068735161058E-2</v>
      </c>
      <c r="T19">
        <f>'2017'!T19-'2016'!T19</f>
        <v>0</v>
      </c>
      <c r="U19">
        <f>'2017'!U19-'2016'!U19</f>
        <v>0</v>
      </c>
      <c r="V19">
        <f>'2017'!V19-'2016'!V19</f>
        <v>0</v>
      </c>
      <c r="W19">
        <f>'2017'!W19-'2016'!W19</f>
        <v>0</v>
      </c>
      <c r="X19">
        <f>'2017'!X19-'2016'!X19</f>
        <v>0</v>
      </c>
      <c r="Y19">
        <f>'2017'!Y19-'2016'!Y19</f>
        <v>0</v>
      </c>
      <c r="Z19">
        <f>'2017'!Z19-'2016'!Z19</f>
        <v>0</v>
      </c>
      <c r="AA19">
        <f>'2017'!AA19-'2016'!AA19</f>
        <v>0</v>
      </c>
      <c r="AB19">
        <f>'2017'!AB19-'2016'!AB19</f>
        <v>0</v>
      </c>
      <c r="AC19">
        <f>'2017'!AC19-'2016'!AC19</f>
        <v>-4.4054999999998401E-4</v>
      </c>
      <c r="AD19">
        <f>'2017'!AD19-'2016'!AD19</f>
        <v>-0.12619200000000141</v>
      </c>
      <c r="AE19">
        <f>'2017'!AE19-'2016'!AE19</f>
        <v>-4.0975641942864183E-3</v>
      </c>
      <c r="AF19">
        <f>'2017'!AF19-'2016'!AF19</f>
        <v>0</v>
      </c>
      <c r="AG19">
        <f>'2017'!AG19-'2016'!AG19</f>
        <v>-48</v>
      </c>
      <c r="AH19">
        <f>'2017'!AH19-'2016'!AH19</f>
        <v>0</v>
      </c>
      <c r="AI19">
        <f>'2017'!AI19-'2016'!AI19</f>
        <v>0</v>
      </c>
      <c r="AJ19">
        <f>'2017'!AJ19-'2016'!AJ19</f>
        <v>0</v>
      </c>
      <c r="AK19">
        <f>'2017'!AK19-'2016'!AK19</f>
        <v>0</v>
      </c>
      <c r="AL19">
        <f>'2017'!AL19-'2016'!AL19</f>
        <v>0</v>
      </c>
      <c r="AM19">
        <f>'2017'!AM19-'2016'!AM19</f>
        <v>19</v>
      </c>
      <c r="AN19">
        <f>'2017'!AN19-'2016'!AN19</f>
        <v>0</v>
      </c>
      <c r="AO19">
        <f>'2017'!AO19-'2016'!AO19</f>
        <v>0</v>
      </c>
      <c r="AP19">
        <f>'2017'!AP19-'2016'!AP19</f>
        <v>0</v>
      </c>
    </row>
    <row r="20" spans="1:42" x14ac:dyDescent="0.25">
      <c r="A20" t="s">
        <v>59</v>
      </c>
      <c r="B20">
        <f>'2017'!B20-'2016'!B20</f>
        <v>0</v>
      </c>
      <c r="C20">
        <f>'2017'!C20-'2016'!C20</f>
        <v>0</v>
      </c>
      <c r="D20">
        <f>'2017'!D20-'2016'!D20</f>
        <v>0</v>
      </c>
      <c r="E20">
        <f>'2017'!E20-'2016'!E20</f>
        <v>3.1999999983156613E-8</v>
      </c>
      <c r="F20">
        <f>'2017'!F20-'2016'!F20</f>
        <v>1.1000000021965661E-8</v>
      </c>
      <c r="G20">
        <f>'2017'!G20-'2016'!G20</f>
        <v>3.0000000261765081E-9</v>
      </c>
      <c r="H20">
        <f>'2017'!H20-'2016'!H20</f>
        <v>0</v>
      </c>
      <c r="I20">
        <f>'2017'!I20-'2016'!I20</f>
        <v>0</v>
      </c>
      <c r="J20">
        <f>'2017'!J20-'2016'!J20</f>
        <v>0</v>
      </c>
      <c r="K20">
        <f>'2017'!K20-'2016'!K20</f>
        <v>0</v>
      </c>
      <c r="L20">
        <f>'2017'!L20-'2016'!L20</f>
        <v>0</v>
      </c>
      <c r="M20">
        <f>'2017'!M20-'2016'!M20</f>
        <v>1</v>
      </c>
      <c r="N20">
        <f>'2017'!N20-'2016'!N20</f>
        <v>0</v>
      </c>
      <c r="O20">
        <f>'2017'!O20-'2016'!O20</f>
        <v>0</v>
      </c>
      <c r="P20">
        <f>'2017'!P20-'2016'!P20</f>
        <v>0</v>
      </c>
      <c r="Q20">
        <f>'2017'!Q20-'2016'!Q20</f>
        <v>12</v>
      </c>
      <c r="R20">
        <f>'2017'!R20-'2016'!R20</f>
        <v>0</v>
      </c>
      <c r="S20">
        <f>'2017'!S20-'2016'!S20</f>
        <v>1.0812207655541778E-2</v>
      </c>
      <c r="T20">
        <f>'2017'!T20-'2016'!T20</f>
        <v>0</v>
      </c>
      <c r="U20">
        <f>'2017'!U20-'2016'!U20</f>
        <v>0</v>
      </c>
      <c r="V20">
        <f>'2017'!V20-'2016'!V20</f>
        <v>0</v>
      </c>
      <c r="W20">
        <f>'2017'!W20-'2016'!W20</f>
        <v>0</v>
      </c>
      <c r="X20">
        <f>'2017'!X20-'2016'!X20</f>
        <v>0</v>
      </c>
      <c r="Y20">
        <f>'2017'!Y20-'2016'!Y20</f>
        <v>0</v>
      </c>
      <c r="Z20">
        <f>'2017'!Z20-'2016'!Z20</f>
        <v>0</v>
      </c>
      <c r="AA20">
        <f>'2017'!AA20-'2016'!AA20</f>
        <v>0</v>
      </c>
      <c r="AB20">
        <f>'2017'!AB20-'2016'!AB20</f>
        <v>2.4419999999999997E-2</v>
      </c>
      <c r="AC20">
        <f>'2017'!AC20-'2016'!AC20</f>
        <v>1.5498999999996599E-4</v>
      </c>
      <c r="AD20">
        <f>'2017'!AD20-'2016'!AD20</f>
        <v>-0.15717200000000009</v>
      </c>
      <c r="AE20">
        <f>'2017'!AE20-'2016'!AE20</f>
        <v>1.9399397063885715E-2</v>
      </c>
      <c r="AF20">
        <f>'2017'!AF20-'2016'!AF20</f>
        <v>0</v>
      </c>
      <c r="AG20">
        <f>'2017'!AG20-'2016'!AG20</f>
        <v>0</v>
      </c>
      <c r="AH20">
        <f>'2017'!AH20-'2016'!AH20</f>
        <v>0</v>
      </c>
      <c r="AI20">
        <f>'2017'!AI20-'2016'!AI20</f>
        <v>0</v>
      </c>
      <c r="AJ20">
        <f>'2017'!AJ20-'2016'!AJ20</f>
        <v>0</v>
      </c>
      <c r="AK20">
        <f>'2017'!AK20-'2016'!AK20</f>
        <v>0</v>
      </c>
      <c r="AL20">
        <f>'2017'!AL20-'2016'!AL20</f>
        <v>0</v>
      </c>
      <c r="AM20">
        <f>'2017'!AM20-'2016'!AM20</f>
        <v>7</v>
      </c>
      <c r="AN20">
        <f>'2017'!AN20-'2016'!AN20</f>
        <v>0</v>
      </c>
      <c r="AO20">
        <f>'2017'!AO20-'2016'!AO20</f>
        <v>0</v>
      </c>
      <c r="AP20">
        <f>'2017'!AP20-'2016'!AP20</f>
        <v>0</v>
      </c>
    </row>
    <row r="21" spans="1:42" x14ac:dyDescent="0.25">
      <c r="A21" t="s">
        <v>60</v>
      </c>
      <c r="B21">
        <f>'2017'!B21-'2016'!B21</f>
        <v>0</v>
      </c>
      <c r="C21">
        <f>'2017'!C21-'2016'!C21</f>
        <v>0</v>
      </c>
      <c r="D21">
        <f>'2017'!D21-'2016'!D21</f>
        <v>-25</v>
      </c>
      <c r="E21">
        <f>'2017'!E21-'2016'!E21</f>
        <v>0</v>
      </c>
      <c r="F21">
        <f>'2017'!F21-'2016'!F21</f>
        <v>0</v>
      </c>
      <c r="G21">
        <f>'2017'!G21-'2016'!G21</f>
        <v>0</v>
      </c>
      <c r="H21">
        <f>'2017'!H21-'2016'!H21</f>
        <v>0</v>
      </c>
      <c r="I21">
        <f>'2017'!I21-'2016'!I21</f>
        <v>0</v>
      </c>
      <c r="J21">
        <f>'2017'!J21-'2016'!J21</f>
        <v>0</v>
      </c>
      <c r="K21">
        <f>'2017'!K21-'2016'!K21</f>
        <v>-5</v>
      </c>
      <c r="L21">
        <f>'2017'!L21-'2016'!L21</f>
        <v>0</v>
      </c>
      <c r="M21">
        <f>'2017'!M21-'2016'!M21</f>
        <v>0</v>
      </c>
      <c r="N21">
        <f>'2017'!N21-'2016'!N21</f>
        <v>0</v>
      </c>
      <c r="O21">
        <f>'2017'!O21-'2016'!O21</f>
        <v>0</v>
      </c>
      <c r="P21">
        <f>'2017'!P21-'2016'!P21</f>
        <v>-0.17661316299999996</v>
      </c>
      <c r="Q21">
        <f>'2017'!Q21-'2016'!Q21</f>
        <v>0</v>
      </c>
      <c r="R21">
        <f>'2017'!R21-'2016'!R21</f>
        <v>0</v>
      </c>
      <c r="S21">
        <f>'2017'!S21-'2016'!S21</f>
        <v>7.2019657681872684E-3</v>
      </c>
      <c r="T21">
        <f>'2017'!T21-'2016'!T21</f>
        <v>0</v>
      </c>
      <c r="U21">
        <f>'2017'!U21-'2016'!U21</f>
        <v>0</v>
      </c>
      <c r="V21">
        <f>'2017'!V21-'2016'!V21</f>
        <v>0</v>
      </c>
      <c r="W21">
        <f>'2017'!W21-'2016'!W21</f>
        <v>0</v>
      </c>
      <c r="X21">
        <f>'2017'!X21-'2016'!X21</f>
        <v>0</v>
      </c>
      <c r="Y21">
        <f>'2017'!Y21-'2016'!Y21</f>
        <v>0</v>
      </c>
      <c r="Z21">
        <f>'2017'!Z21-'2016'!Z21</f>
        <v>0</v>
      </c>
      <c r="AA21">
        <f>'2017'!AA21-'2016'!AA21</f>
        <v>0</v>
      </c>
      <c r="AB21">
        <f>'2017'!AB21-'2016'!AB21</f>
        <v>0</v>
      </c>
      <c r="AC21">
        <f>'2017'!AC21-'2016'!AC21</f>
        <v>0</v>
      </c>
      <c r="AD21">
        <f>'2017'!AD21-'2016'!AD21</f>
        <v>-5.7069999999999899E-3</v>
      </c>
      <c r="AE21">
        <f>'2017'!AE21-'2016'!AE21</f>
        <v>-2.219136622838791E-3</v>
      </c>
      <c r="AF21">
        <f>'2017'!AF21-'2016'!AF21</f>
        <v>0</v>
      </c>
      <c r="AG21">
        <f>'2017'!AG21-'2016'!AG21</f>
        <v>-19</v>
      </c>
      <c r="AH21">
        <f>'2017'!AH21-'2016'!AH21</f>
        <v>0</v>
      </c>
      <c r="AI21">
        <f>'2017'!AI21-'2016'!AI21</f>
        <v>0</v>
      </c>
      <c r="AJ21">
        <f>'2017'!AJ21-'2016'!AJ21</f>
        <v>0</v>
      </c>
      <c r="AK21">
        <f>'2017'!AK21-'2016'!AK21</f>
        <v>0</v>
      </c>
      <c r="AL21">
        <f>'2017'!AL21-'2016'!AL21</f>
        <v>0</v>
      </c>
      <c r="AM21">
        <f>'2017'!AM21-'2016'!AM21</f>
        <v>-1</v>
      </c>
      <c r="AN21">
        <f>'2017'!AN21-'2016'!AN21</f>
        <v>0</v>
      </c>
      <c r="AO21">
        <f>'2017'!AO21-'2016'!AO21</f>
        <v>0</v>
      </c>
      <c r="AP21">
        <f>'2017'!AP21-'2016'!AP21</f>
        <v>0</v>
      </c>
    </row>
    <row r="22" spans="1:42" x14ac:dyDescent="0.25">
      <c r="A22" t="s">
        <v>61</v>
      </c>
      <c r="B22">
        <f>'2017'!B22-'2016'!B22</f>
        <v>-2.140000000000003E-2</v>
      </c>
      <c r="C22">
        <f>'2017'!C22-'2016'!C22</f>
        <v>0</v>
      </c>
      <c r="D22">
        <f>'2017'!D22-'2016'!D22</f>
        <v>-83</v>
      </c>
      <c r="E22">
        <f>'2017'!E22-'2016'!E22</f>
        <v>4.6000000031298782E-8</v>
      </c>
      <c r="F22">
        <f>'2017'!F22-'2016'!F22</f>
        <v>-2.7999999985262036E-8</v>
      </c>
      <c r="G22">
        <f>'2017'!G22-'2016'!G22</f>
        <v>-4.599999992027648E-8</v>
      </c>
      <c r="H22">
        <f>'2017'!H22-'2016'!H22</f>
        <v>0</v>
      </c>
      <c r="I22">
        <f>'2017'!I22-'2016'!I22</f>
        <v>-1</v>
      </c>
      <c r="J22">
        <f>'2017'!J22-'2016'!J22</f>
        <v>0</v>
      </c>
      <c r="K22">
        <f>'2017'!K22-'2016'!K22</f>
        <v>0</v>
      </c>
      <c r="L22">
        <f>'2017'!L22-'2016'!L22</f>
        <v>0</v>
      </c>
      <c r="M22">
        <f>'2017'!M22-'2016'!M22</f>
        <v>0</v>
      </c>
      <c r="N22">
        <f>'2017'!N22-'2016'!N22</f>
        <v>0</v>
      </c>
      <c r="O22">
        <f>'2017'!O22-'2016'!O22</f>
        <v>0</v>
      </c>
      <c r="P22">
        <f>'2017'!P22-'2016'!P22</f>
        <v>0</v>
      </c>
      <c r="Q22">
        <f>'2017'!Q22-'2016'!Q22</f>
        <v>0</v>
      </c>
      <c r="R22">
        <f>'2017'!R22-'2016'!R22</f>
        <v>0</v>
      </c>
      <c r="S22">
        <f>'2017'!S22-'2016'!S22</f>
        <v>8.6942689369363252E-4</v>
      </c>
      <c r="T22">
        <f>'2017'!T22-'2016'!T22</f>
        <v>0</v>
      </c>
      <c r="U22">
        <f>'2017'!U22-'2016'!U22</f>
        <v>0</v>
      </c>
      <c r="V22">
        <f>'2017'!V22-'2016'!V22</f>
        <v>0</v>
      </c>
      <c r="W22">
        <f>'2017'!W22-'2016'!W22</f>
        <v>0</v>
      </c>
      <c r="X22">
        <f>'2017'!X22-'2016'!X22</f>
        <v>0</v>
      </c>
      <c r="Y22">
        <f>'2017'!Y22-'2016'!Y22</f>
        <v>0</v>
      </c>
      <c r="Z22">
        <f>'2017'!Z22-'2016'!Z22</f>
        <v>0</v>
      </c>
      <c r="AA22">
        <f>'2017'!AA22-'2016'!AA22</f>
        <v>0</v>
      </c>
      <c r="AB22">
        <f>'2017'!AB22-'2016'!AB22</f>
        <v>9.9999999999999811E-3</v>
      </c>
      <c r="AC22">
        <f>'2017'!AC22-'2016'!AC22</f>
        <v>0</v>
      </c>
      <c r="AD22">
        <f>'2017'!AD22-'2016'!AD22</f>
        <v>-3.0650999999999762E-2</v>
      </c>
      <c r="AE22">
        <f>'2017'!AE22-'2016'!AE22</f>
        <v>-4.4394200526605143E-3</v>
      </c>
      <c r="AF22">
        <f>'2017'!AF22-'2016'!AF22</f>
        <v>0</v>
      </c>
      <c r="AG22">
        <f>'2017'!AG22-'2016'!AG22</f>
        <v>0</v>
      </c>
      <c r="AH22">
        <f>'2017'!AH22-'2016'!AH22</f>
        <v>0</v>
      </c>
      <c r="AI22">
        <f>'2017'!AI22-'2016'!AI22</f>
        <v>0</v>
      </c>
      <c r="AJ22">
        <f>'2017'!AJ22-'2016'!AJ22</f>
        <v>0</v>
      </c>
      <c r="AK22">
        <f>'2017'!AK22-'2016'!AK22</f>
        <v>0</v>
      </c>
      <c r="AL22">
        <f>'2017'!AL22-'2016'!AL22</f>
        <v>0</v>
      </c>
      <c r="AM22">
        <f>'2017'!AM22-'2016'!AM22</f>
        <v>6</v>
      </c>
      <c r="AN22">
        <f>'2017'!AN22-'2016'!AN22</f>
        <v>0</v>
      </c>
      <c r="AO22">
        <f>'2017'!AO22-'2016'!AO22</f>
        <v>0</v>
      </c>
      <c r="AP22">
        <f>'2017'!AP22-'2016'!AP22</f>
        <v>0</v>
      </c>
    </row>
    <row r="23" spans="1:42" x14ac:dyDescent="0.25">
      <c r="A23" t="s">
        <v>62</v>
      </c>
      <c r="B23">
        <f>'2017'!B23-'2016'!B23</f>
        <v>0</v>
      </c>
      <c r="C23">
        <f>'2017'!C23-'2016'!C23</f>
        <v>0</v>
      </c>
      <c r="D23">
        <f>'2017'!D23-'2016'!D23</f>
        <v>0</v>
      </c>
      <c r="E23">
        <f>'2017'!E23-'2016'!E23</f>
        <v>3.0000000261765081E-9</v>
      </c>
      <c r="F23">
        <f>'2017'!F23-'2016'!F23</f>
        <v>1.1000000021965661E-8</v>
      </c>
      <c r="G23">
        <f>'2017'!G23-'2016'!G23</f>
        <v>3.0000000261765081E-9</v>
      </c>
      <c r="H23">
        <f>'2017'!H23-'2016'!H23</f>
        <v>0</v>
      </c>
      <c r="I23">
        <f>'2017'!I23-'2016'!I23</f>
        <v>0</v>
      </c>
      <c r="J23">
        <f>'2017'!J23-'2016'!J23</f>
        <v>0</v>
      </c>
      <c r="K23">
        <f>'2017'!K23-'2016'!K23</f>
        <v>0</v>
      </c>
      <c r="L23">
        <f>'2017'!L23-'2016'!L23</f>
        <v>0</v>
      </c>
      <c r="M23">
        <f>'2017'!M23-'2016'!M23</f>
        <v>0</v>
      </c>
      <c r="N23">
        <f>'2017'!N23-'2016'!N23</f>
        <v>0</v>
      </c>
      <c r="O23">
        <f>'2017'!O23-'2016'!O23</f>
        <v>0</v>
      </c>
      <c r="P23">
        <f>'2017'!P23-'2016'!P23</f>
        <v>1.0000000000000009E-2</v>
      </c>
      <c r="Q23">
        <f>'2017'!Q23-'2016'!Q23</f>
        <v>0</v>
      </c>
      <c r="R23">
        <f>'2017'!R23-'2016'!R23</f>
        <v>0</v>
      </c>
      <c r="S23">
        <f>'2017'!S23-'2016'!S23</f>
        <v>-1.4072485949763291E-2</v>
      </c>
      <c r="T23">
        <f>'2017'!T23-'2016'!T23</f>
        <v>0</v>
      </c>
      <c r="U23">
        <f>'2017'!U23-'2016'!U23</f>
        <v>0</v>
      </c>
      <c r="V23">
        <f>'2017'!V23-'2016'!V23</f>
        <v>0</v>
      </c>
      <c r="W23">
        <f>'2017'!W23-'2016'!W23</f>
        <v>0</v>
      </c>
      <c r="X23">
        <f>'2017'!X23-'2016'!X23</f>
        <v>0</v>
      </c>
      <c r="Y23">
        <f>'2017'!Y23-'2016'!Y23</f>
        <v>0</v>
      </c>
      <c r="Z23">
        <f>'2017'!Z23-'2016'!Z23</f>
        <v>0</v>
      </c>
      <c r="AA23">
        <f>'2017'!AA23-'2016'!AA23</f>
        <v>0</v>
      </c>
      <c r="AB23">
        <f>'2017'!AB23-'2016'!AB23</f>
        <v>0</v>
      </c>
      <c r="AC23">
        <f>'2017'!AC23-'2016'!AC23</f>
        <v>0</v>
      </c>
      <c r="AD23">
        <f>'2017'!AD23-'2016'!AD23</f>
        <v>-1.0486700000000013</v>
      </c>
      <c r="AE23">
        <f>'2017'!AE23-'2016'!AE23</f>
        <v>-1.8514375292729701E-2</v>
      </c>
      <c r="AF23">
        <f>'2017'!AF23-'2016'!AF23</f>
        <v>0</v>
      </c>
      <c r="AG23">
        <f>'2017'!AG23-'2016'!AG23</f>
        <v>0</v>
      </c>
      <c r="AH23">
        <f>'2017'!AH23-'2016'!AH23</f>
        <v>0</v>
      </c>
      <c r="AI23">
        <f>'2017'!AI23-'2016'!AI23</f>
        <v>0</v>
      </c>
      <c r="AJ23">
        <f>'2017'!AJ23-'2016'!AJ23</f>
        <v>0</v>
      </c>
      <c r="AK23">
        <f>'2017'!AK23-'2016'!AK23</f>
        <v>0</v>
      </c>
      <c r="AL23">
        <f>'2017'!AL23-'2016'!AL23</f>
        <v>0</v>
      </c>
      <c r="AM23">
        <f>'2017'!AM23-'2016'!AM23</f>
        <v>1</v>
      </c>
      <c r="AN23">
        <f>'2017'!AN23-'2016'!AN23</f>
        <v>0</v>
      </c>
      <c r="AO23">
        <f>'2017'!AO23-'2016'!AO23</f>
        <v>0</v>
      </c>
      <c r="AP23">
        <f>'2017'!AP23-'2016'!AP23</f>
        <v>0</v>
      </c>
    </row>
    <row r="24" spans="1:42" x14ac:dyDescent="0.25">
      <c r="A24" t="s">
        <v>63</v>
      </c>
      <c r="B24">
        <f>'2017'!B24-'2016'!B24</f>
        <v>0</v>
      </c>
      <c r="C24">
        <f>'2017'!C24-'2016'!C24</f>
        <v>0</v>
      </c>
      <c r="D24">
        <f>'2017'!D24-'2016'!D24</f>
        <v>0</v>
      </c>
      <c r="E24">
        <f>'2017'!E24-'2016'!E24</f>
        <v>-2.1000000072213254E-8</v>
      </c>
      <c r="F24">
        <f>'2017'!F24-'2016'!F24</f>
        <v>3.3000000010385833E-8</v>
      </c>
      <c r="G24">
        <f>'2017'!G24-'2016'!G24</f>
        <v>3.0000000261765081E-9</v>
      </c>
      <c r="H24">
        <f>'2017'!H24-'2016'!H24</f>
        <v>0</v>
      </c>
      <c r="I24">
        <f>'2017'!I24-'2016'!I24</f>
        <v>0</v>
      </c>
      <c r="J24">
        <f>'2017'!J24-'2016'!J24</f>
        <v>1</v>
      </c>
      <c r="K24">
        <f>'2017'!K24-'2016'!K24</f>
        <v>-4</v>
      </c>
      <c r="L24">
        <f>'2017'!L24-'2016'!L24</f>
        <v>0</v>
      </c>
      <c r="M24">
        <f>'2017'!M24-'2016'!M24</f>
        <v>0</v>
      </c>
      <c r="N24">
        <f>'2017'!N24-'2016'!N24</f>
        <v>0</v>
      </c>
      <c r="O24">
        <f>'2017'!O24-'2016'!O24</f>
        <v>0</v>
      </c>
      <c r="P24">
        <f>'2017'!P24-'2016'!P24</f>
        <v>-5.0000000000000044E-2</v>
      </c>
      <c r="Q24">
        <f>'2017'!Q24-'2016'!Q24</f>
        <v>0</v>
      </c>
      <c r="R24">
        <f>'2017'!R24-'2016'!R24</f>
        <v>0</v>
      </c>
      <c r="S24">
        <f>'2017'!S24-'2016'!S24</f>
        <v>-1.1829825922189841E-2</v>
      </c>
      <c r="T24">
        <f>'2017'!T24-'2016'!T24</f>
        <v>0</v>
      </c>
      <c r="U24">
        <f>'2017'!U24-'2016'!U24</f>
        <v>0</v>
      </c>
      <c r="V24">
        <f>'2017'!V24-'2016'!V24</f>
        <v>0</v>
      </c>
      <c r="W24">
        <f>'2017'!W24-'2016'!W24</f>
        <v>0</v>
      </c>
      <c r="X24">
        <f>'2017'!X24-'2016'!X24</f>
        <v>0</v>
      </c>
      <c r="Y24">
        <f>'2017'!Y24-'2016'!Y24</f>
        <v>0</v>
      </c>
      <c r="Z24">
        <f>'2017'!Z24-'2016'!Z24</f>
        <v>0.3</v>
      </c>
      <c r="AA24">
        <f>'2017'!AA24-'2016'!AA24</f>
        <v>0</v>
      </c>
      <c r="AB24">
        <f>'2017'!AB24-'2016'!AB24</f>
        <v>0</v>
      </c>
      <c r="AC24">
        <f>'2017'!AC24-'2016'!AC24</f>
        <v>-8.1436999999995319E-4</v>
      </c>
      <c r="AD24">
        <f>'2017'!AD24-'2016'!AD24</f>
        <v>0.17121200000000014</v>
      </c>
      <c r="AE24">
        <f>'2017'!AE24-'2016'!AE24</f>
        <v>1.8287096937834146E-2</v>
      </c>
      <c r="AF24">
        <f>'2017'!AF24-'2016'!AF24</f>
        <v>0</v>
      </c>
      <c r="AG24">
        <f>'2017'!AG24-'2016'!AG24</f>
        <v>0</v>
      </c>
      <c r="AH24">
        <f>'2017'!AH24-'2016'!AH24</f>
        <v>0</v>
      </c>
      <c r="AI24">
        <f>'2017'!AI24-'2016'!AI24</f>
        <v>0</v>
      </c>
      <c r="AJ24">
        <f>'2017'!AJ24-'2016'!AJ24</f>
        <v>0</v>
      </c>
      <c r="AK24">
        <f>'2017'!AK24-'2016'!AK24</f>
        <v>0</v>
      </c>
      <c r="AL24">
        <f>'2017'!AL24-'2016'!AL24</f>
        <v>0</v>
      </c>
      <c r="AM24">
        <f>'2017'!AM24-'2016'!AM24</f>
        <v>1</v>
      </c>
      <c r="AN24">
        <f>'2017'!AN24-'2016'!AN24</f>
        <v>0</v>
      </c>
      <c r="AO24">
        <f>'2017'!AO24-'2016'!AO24</f>
        <v>0</v>
      </c>
      <c r="AP24">
        <f>'2017'!AP24-'2016'!AP24</f>
        <v>0</v>
      </c>
    </row>
    <row r="25" spans="1:42" x14ac:dyDescent="0.25">
      <c r="A25" t="s">
        <v>64</v>
      </c>
      <c r="B25">
        <f>'2017'!B25-'2016'!B25</f>
        <v>0</v>
      </c>
      <c r="C25">
        <f>'2017'!C25-'2016'!C25</f>
        <v>0</v>
      </c>
      <c r="D25">
        <f>'2017'!D25-'2016'!D25</f>
        <v>0</v>
      </c>
      <c r="E25">
        <f>'2017'!E25-'2016'!E25</f>
        <v>-6.0000000523530161E-9</v>
      </c>
      <c r="F25">
        <f>'2017'!F25-'2016'!F25</f>
        <v>-4.3000000005122274E-8</v>
      </c>
      <c r="G25">
        <f>'2017'!G25-'2016'!G25</f>
        <v>3.0000000261765081E-9</v>
      </c>
      <c r="H25">
        <f>'2017'!H25-'2016'!H25</f>
        <v>0</v>
      </c>
      <c r="I25">
        <f>'2017'!I25-'2016'!I25</f>
        <v>0</v>
      </c>
      <c r="J25">
        <f>'2017'!J25-'2016'!J25</f>
        <v>0</v>
      </c>
      <c r="K25">
        <f>'2017'!K25-'2016'!K25</f>
        <v>0</v>
      </c>
      <c r="L25">
        <f>'2017'!L25-'2016'!L25</f>
        <v>0</v>
      </c>
      <c r="M25">
        <f>'2017'!M25-'2016'!M25</f>
        <v>-1</v>
      </c>
      <c r="N25">
        <f>'2017'!N25-'2016'!N25</f>
        <v>0</v>
      </c>
      <c r="O25">
        <f>'2017'!O25-'2016'!O25</f>
        <v>0</v>
      </c>
      <c r="P25">
        <f>'2017'!P25-'2016'!P25</f>
        <v>1.0000000000000009E-2</v>
      </c>
      <c r="Q25">
        <f>'2017'!Q25-'2016'!Q25</f>
        <v>0</v>
      </c>
      <c r="R25">
        <f>'2017'!R25-'2016'!R25</f>
        <v>0</v>
      </c>
      <c r="S25">
        <f>'2017'!S25-'2016'!S25</f>
        <v>5.4754301311441989E-2</v>
      </c>
      <c r="T25">
        <f>'2017'!T25-'2016'!T25</f>
        <v>0</v>
      </c>
      <c r="U25">
        <f>'2017'!U25-'2016'!U25</f>
        <v>0</v>
      </c>
      <c r="V25">
        <f>'2017'!V25-'2016'!V25</f>
        <v>0</v>
      </c>
      <c r="W25">
        <f>'2017'!W25-'2016'!W25</f>
        <v>0</v>
      </c>
      <c r="X25">
        <f>'2017'!X25-'2016'!X25</f>
        <v>0</v>
      </c>
      <c r="Y25">
        <f>'2017'!Y25-'2016'!Y25</f>
        <v>0</v>
      </c>
      <c r="Z25">
        <f>'2017'!Z25-'2016'!Z25</f>
        <v>0</v>
      </c>
      <c r="AA25">
        <f>'2017'!AA25-'2016'!AA25</f>
        <v>0</v>
      </c>
      <c r="AB25">
        <f>'2017'!AB25-'2016'!AB25</f>
        <v>0</v>
      </c>
      <c r="AC25">
        <f>'2017'!AC25-'2016'!AC25</f>
        <v>0</v>
      </c>
      <c r="AD25">
        <f>'2017'!AD25-'2016'!AD25</f>
        <v>-3.3299999999999885E-2</v>
      </c>
      <c r="AE25">
        <f>'2017'!AE25-'2016'!AE25</f>
        <v>-2.0425056075600523E-2</v>
      </c>
      <c r="AF25">
        <f>'2017'!AF25-'2016'!AF25</f>
        <v>0</v>
      </c>
      <c r="AG25">
        <f>'2017'!AG25-'2016'!AG25</f>
        <v>0</v>
      </c>
      <c r="AH25">
        <f>'2017'!AH25-'2016'!AH25</f>
        <v>0</v>
      </c>
      <c r="AI25">
        <f>'2017'!AI25-'2016'!AI25</f>
        <v>0</v>
      </c>
      <c r="AJ25">
        <f>'2017'!AJ25-'2016'!AJ25</f>
        <v>0</v>
      </c>
      <c r="AK25">
        <f>'2017'!AK25-'2016'!AK25</f>
        <v>0</v>
      </c>
      <c r="AL25">
        <f>'2017'!AL25-'2016'!AL25</f>
        <v>0</v>
      </c>
      <c r="AM25">
        <f>'2017'!AM25-'2016'!AM25</f>
        <v>1</v>
      </c>
      <c r="AN25">
        <f>'2017'!AN25-'2016'!AN25</f>
        <v>0</v>
      </c>
      <c r="AO25">
        <f>'2017'!AO25-'2016'!AO25</f>
        <v>0</v>
      </c>
      <c r="AP25">
        <f>'2017'!AP25-'2016'!AP25</f>
        <v>0</v>
      </c>
    </row>
    <row r="26" spans="1:42" x14ac:dyDescent="0.25">
      <c r="A26" t="s">
        <v>65</v>
      </c>
      <c r="B26">
        <f>'2017'!B26-'2016'!B26</f>
        <v>-1.0000000000000009E-2</v>
      </c>
      <c r="C26">
        <f>'2017'!C26-'2016'!C26</f>
        <v>0</v>
      </c>
      <c r="D26">
        <f>'2017'!D26-'2016'!D26</f>
        <v>0</v>
      </c>
      <c r="E26">
        <f>'2017'!E26-'2016'!E26</f>
        <v>-1.8000000046036746E-8</v>
      </c>
      <c r="F26">
        <f>'2017'!F26-'2016'!F26</f>
        <v>4.3000000005122274E-8</v>
      </c>
      <c r="G26">
        <f>'2017'!G26-'2016'!G26</f>
        <v>3.0000000261765081E-9</v>
      </c>
      <c r="H26">
        <f>'2017'!H26-'2016'!H26</f>
        <v>0</v>
      </c>
      <c r="I26">
        <f>'2017'!I26-'2016'!I26</f>
        <v>0</v>
      </c>
      <c r="J26">
        <f>'2017'!J26-'2016'!J26</f>
        <v>0</v>
      </c>
      <c r="K26">
        <f>'2017'!K26-'2016'!K26</f>
        <v>0</v>
      </c>
      <c r="L26">
        <f>'2017'!L26-'2016'!L26</f>
        <v>0</v>
      </c>
      <c r="M26">
        <f>'2017'!M26-'2016'!M26</f>
        <v>0</v>
      </c>
      <c r="N26">
        <f>'2017'!N26-'2016'!N26</f>
        <v>0</v>
      </c>
      <c r="O26">
        <f>'2017'!O26-'2016'!O26</f>
        <v>0</v>
      </c>
      <c r="P26">
        <f>'2017'!P26-'2016'!P26</f>
        <v>-9.9999999999998979E-3</v>
      </c>
      <c r="Q26">
        <f>'2017'!Q26-'2016'!Q26</f>
        <v>0</v>
      </c>
      <c r="R26">
        <f>'2017'!R26-'2016'!R26</f>
        <v>0</v>
      </c>
      <c r="S26">
        <f>'2017'!S26-'2016'!S26</f>
        <v>1.7006090280506869E-2</v>
      </c>
      <c r="T26">
        <f>'2017'!T26-'2016'!T26</f>
        <v>0</v>
      </c>
      <c r="U26">
        <f>'2017'!U26-'2016'!U26</f>
        <v>0</v>
      </c>
      <c r="V26">
        <f>'2017'!V26-'2016'!V26</f>
        <v>0</v>
      </c>
      <c r="W26">
        <f>'2017'!W26-'2016'!W26</f>
        <v>0</v>
      </c>
      <c r="X26">
        <f>'2017'!X26-'2016'!X26</f>
        <v>0</v>
      </c>
      <c r="Y26">
        <f>'2017'!Y26-'2016'!Y26</f>
        <v>0</v>
      </c>
      <c r="Z26">
        <f>'2017'!Z26-'2016'!Z26</f>
        <v>-1.0000000000000009E-2</v>
      </c>
      <c r="AA26">
        <f>'2017'!AA26-'2016'!AA26</f>
        <v>0</v>
      </c>
      <c r="AB26">
        <f>'2017'!AB26-'2016'!AB26</f>
        <v>1.0100000000000053E-2</v>
      </c>
      <c r="AC26">
        <f>'2017'!AC26-'2016'!AC26</f>
        <v>-3.0000000000000582E-3</v>
      </c>
      <c r="AD26">
        <f>'2017'!AD26-'2016'!AD26</f>
        <v>1.8383000000000038E-2</v>
      </c>
      <c r="AE26">
        <f>'2017'!AE26-'2016'!AE26</f>
        <v>1.0008649122563495E-2</v>
      </c>
      <c r="AF26">
        <f>'2017'!AF26-'2016'!AF26</f>
        <v>0</v>
      </c>
      <c r="AG26">
        <f>'2017'!AG26-'2016'!AG26</f>
        <v>0</v>
      </c>
      <c r="AH26">
        <f>'2017'!AH26-'2016'!AH26</f>
        <v>0</v>
      </c>
      <c r="AI26">
        <f>'2017'!AI26-'2016'!AI26</f>
        <v>3.0000000000000027E-2</v>
      </c>
      <c r="AJ26">
        <f>'2017'!AJ26-'2016'!AJ26</f>
        <v>0</v>
      </c>
      <c r="AK26">
        <f>'2017'!AK26-'2016'!AK26</f>
        <v>0</v>
      </c>
      <c r="AL26">
        <f>'2017'!AL26-'2016'!AL26</f>
        <v>0</v>
      </c>
      <c r="AM26">
        <f>'2017'!AM26-'2016'!AM26</f>
        <v>0</v>
      </c>
      <c r="AN26">
        <f>'2017'!AN26-'2016'!AN26</f>
        <v>0</v>
      </c>
      <c r="AO26">
        <f>'2017'!AO26-'2016'!AO26</f>
        <v>0</v>
      </c>
      <c r="AP26">
        <f>'2017'!AP26-'2016'!AP26</f>
        <v>0</v>
      </c>
    </row>
    <row r="27" spans="1:42" x14ac:dyDescent="0.25">
      <c r="A27" t="s">
        <v>66</v>
      </c>
      <c r="B27">
        <f>'2017'!B27-'2016'!B27</f>
        <v>0</v>
      </c>
      <c r="C27">
        <f>'2017'!C27-'2016'!C27</f>
        <v>0</v>
      </c>
      <c r="D27">
        <f>'2017'!D27-'2016'!D27</f>
        <v>0</v>
      </c>
      <c r="E27">
        <f>'2017'!E27-'2016'!E27</f>
        <v>3.0000000261765081E-9</v>
      </c>
      <c r="F27">
        <f>'2017'!F27-'2016'!F27</f>
        <v>3.3000000010385833E-8</v>
      </c>
      <c r="G27">
        <f>'2017'!G27-'2016'!G27</f>
        <v>-4.599999992027648E-8</v>
      </c>
      <c r="H27">
        <f>'2017'!H27-'2016'!H27</f>
        <v>0</v>
      </c>
      <c r="I27">
        <f>'2017'!I27-'2016'!I27</f>
        <v>0</v>
      </c>
      <c r="J27">
        <f>'2017'!J27-'2016'!J27</f>
        <v>0</v>
      </c>
      <c r="K27">
        <f>'2017'!K27-'2016'!K27</f>
        <v>0</v>
      </c>
      <c r="L27">
        <f>'2017'!L27-'2016'!L27</f>
        <v>0</v>
      </c>
      <c r="M27">
        <f>'2017'!M27-'2016'!M27</f>
        <v>0</v>
      </c>
      <c r="N27">
        <f>'2017'!N27-'2016'!N27</f>
        <v>0</v>
      </c>
      <c r="O27">
        <f>'2017'!O27-'2016'!O27</f>
        <v>0</v>
      </c>
      <c r="P27">
        <f>'2017'!P27-'2016'!P27</f>
        <v>2.0000000000000018E-2</v>
      </c>
      <c r="Q27">
        <f>'2017'!Q27-'2016'!Q27</f>
        <v>0</v>
      </c>
      <c r="R27">
        <f>'2017'!R27-'2016'!R27</f>
        <v>0</v>
      </c>
      <c r="S27">
        <f>'2017'!S27-'2016'!S27</f>
        <v>-8.4033044165146009E-3</v>
      </c>
      <c r="T27">
        <f>'2017'!T27-'2016'!T27</f>
        <v>0</v>
      </c>
      <c r="U27">
        <f>'2017'!U27-'2016'!U27</f>
        <v>0</v>
      </c>
      <c r="V27">
        <f>'2017'!V27-'2016'!V27</f>
        <v>0</v>
      </c>
      <c r="W27">
        <f>'2017'!W27-'2016'!W27</f>
        <v>0</v>
      </c>
      <c r="X27">
        <f>'2017'!X27-'2016'!X27</f>
        <v>0</v>
      </c>
      <c r="Y27">
        <f>'2017'!Y27-'2016'!Y27</f>
        <v>0</v>
      </c>
      <c r="Z27">
        <f>'2017'!Z27-'2016'!Z27</f>
        <v>0</v>
      </c>
      <c r="AA27">
        <f>'2017'!AA27-'2016'!AA27</f>
        <v>0</v>
      </c>
      <c r="AB27">
        <f>'2017'!AB27-'2016'!AB27</f>
        <v>0</v>
      </c>
      <c r="AC27">
        <f>'2017'!AC27-'2016'!AC27</f>
        <v>0</v>
      </c>
      <c r="AD27">
        <f>'2017'!AD27-'2016'!AD27</f>
        <v>-7.1892000000000067E-2</v>
      </c>
      <c r="AE27">
        <f>'2017'!AE27-'2016'!AE27</f>
        <v>-1.0355328995692581E-3</v>
      </c>
      <c r="AF27">
        <f>'2017'!AF27-'2016'!AF27</f>
        <v>0</v>
      </c>
      <c r="AG27">
        <f>'2017'!AG27-'2016'!AG27</f>
        <v>0</v>
      </c>
      <c r="AH27">
        <f>'2017'!AH27-'2016'!AH27</f>
        <v>0</v>
      </c>
      <c r="AI27">
        <f>'2017'!AI27-'2016'!AI27</f>
        <v>0</v>
      </c>
      <c r="AJ27">
        <f>'2017'!AJ27-'2016'!AJ27</f>
        <v>0</v>
      </c>
      <c r="AK27">
        <f>'2017'!AK27-'2016'!AK27</f>
        <v>0</v>
      </c>
      <c r="AL27">
        <f>'2017'!AL27-'2016'!AL27</f>
        <v>0</v>
      </c>
      <c r="AM27">
        <f>'2017'!AM27-'2016'!AM27</f>
        <v>1</v>
      </c>
      <c r="AN27">
        <f>'2017'!AN27-'2016'!AN27</f>
        <v>0</v>
      </c>
      <c r="AO27">
        <f>'2017'!AO27-'2016'!AO27</f>
        <v>0</v>
      </c>
      <c r="AP27">
        <f>'2017'!AP27-'2016'!AP27</f>
        <v>0</v>
      </c>
    </row>
    <row r="28" spans="1:42" x14ac:dyDescent="0.25">
      <c r="A28" t="s">
        <v>67</v>
      </c>
      <c r="B28">
        <f>'2017'!B28-'2016'!B28</f>
        <v>0</v>
      </c>
      <c r="C28">
        <f>'2017'!C28-'2016'!C28</f>
        <v>0</v>
      </c>
      <c r="D28">
        <f>'2017'!D28-'2016'!D28</f>
        <v>-4.9000000000000004</v>
      </c>
      <c r="E28">
        <f>'2017'!E28-'2016'!E28</f>
        <v>4.7000000003016851E-8</v>
      </c>
      <c r="F28">
        <f>'2017'!F28-'2016'!F28</f>
        <v>1.1000000021965661E-8</v>
      </c>
      <c r="G28">
        <f>'2017'!G28-'2016'!G28</f>
        <v>3.0000000261765081E-9</v>
      </c>
      <c r="H28">
        <f>'2017'!H28-'2016'!H28</f>
        <v>0</v>
      </c>
      <c r="I28">
        <f>'2017'!I28-'2016'!I28</f>
        <v>0</v>
      </c>
      <c r="J28">
        <f>'2017'!J28-'2016'!J28</f>
        <v>0</v>
      </c>
      <c r="K28">
        <f>'2017'!K28-'2016'!K28</f>
        <v>0</v>
      </c>
      <c r="L28">
        <f>'2017'!L28-'2016'!L28</f>
        <v>0</v>
      </c>
      <c r="M28">
        <f>'2017'!M28-'2016'!M28</f>
        <v>0</v>
      </c>
      <c r="N28">
        <f>'2017'!N28-'2016'!N28</f>
        <v>0</v>
      </c>
      <c r="O28">
        <f>'2017'!O28-'2016'!O28</f>
        <v>0</v>
      </c>
      <c r="P28">
        <f>'2017'!P28-'2016'!P28</f>
        <v>1.0000000000000009E-2</v>
      </c>
      <c r="Q28">
        <f>'2017'!Q28-'2016'!Q28</f>
        <v>-6</v>
      </c>
      <c r="R28">
        <f>'2017'!R28-'2016'!R28</f>
        <v>0</v>
      </c>
      <c r="S28">
        <f>'2017'!S28-'2016'!S28</f>
        <v>3.2042424337777209E-2</v>
      </c>
      <c r="T28">
        <f>'2017'!T28-'2016'!T28</f>
        <v>0</v>
      </c>
      <c r="U28">
        <f>'2017'!U28-'2016'!U28</f>
        <v>0</v>
      </c>
      <c r="V28">
        <f>'2017'!V28-'2016'!V28</f>
        <v>0</v>
      </c>
      <c r="W28">
        <f>'2017'!W28-'2016'!W28</f>
        <v>0</v>
      </c>
      <c r="X28">
        <f>'2017'!X28-'2016'!X28</f>
        <v>0</v>
      </c>
      <c r="Y28">
        <f>'2017'!Y28-'2016'!Y28</f>
        <v>0</v>
      </c>
      <c r="Z28">
        <f>'2017'!Z28-'2016'!Z28</f>
        <v>0</v>
      </c>
      <c r="AA28">
        <f>'2017'!AA28-'2016'!AA28</f>
        <v>0</v>
      </c>
      <c r="AB28">
        <f>'2017'!AB28-'2016'!AB28</f>
        <v>0</v>
      </c>
      <c r="AC28">
        <f>'2017'!AC28-'2016'!AC28</f>
        <v>0</v>
      </c>
      <c r="AD28">
        <f>'2017'!AD28-'2016'!AD28</f>
        <v>-0.32950299999999899</v>
      </c>
      <c r="AE28">
        <f>'2017'!AE28-'2016'!AE28</f>
        <v>-3.055399572732509E-2</v>
      </c>
      <c r="AF28">
        <f>'2017'!AF28-'2016'!AF28</f>
        <v>0</v>
      </c>
      <c r="AG28">
        <f>'2017'!AG28-'2016'!AG28</f>
        <v>-26</v>
      </c>
      <c r="AH28">
        <f>'2017'!AH28-'2016'!AH28</f>
        <v>0</v>
      </c>
      <c r="AI28">
        <f>'2017'!AI28-'2016'!AI28</f>
        <v>0</v>
      </c>
      <c r="AJ28">
        <f>'2017'!AJ28-'2016'!AJ28</f>
        <v>0</v>
      </c>
      <c r="AK28">
        <f>'2017'!AK28-'2016'!AK28</f>
        <v>0</v>
      </c>
      <c r="AL28">
        <f>'2017'!AL28-'2016'!AL28</f>
        <v>0</v>
      </c>
      <c r="AM28">
        <f>'2017'!AM28-'2016'!AM28</f>
        <v>7</v>
      </c>
      <c r="AN28">
        <f>'2017'!AN28-'2016'!AN28</f>
        <v>0</v>
      </c>
      <c r="AO28">
        <f>'2017'!AO28-'2016'!AO28</f>
        <v>0</v>
      </c>
      <c r="AP28">
        <f>'2017'!AP28-'2016'!AP28</f>
        <v>0</v>
      </c>
    </row>
    <row r="29" spans="1:42" x14ac:dyDescent="0.25">
      <c r="A29" t="s">
        <v>68</v>
      </c>
      <c r="B29">
        <f>'2017'!B29-'2016'!B29</f>
        <v>-1.0000000000000009E-2</v>
      </c>
      <c r="C29">
        <f>'2017'!C29-'2016'!C29</f>
        <v>0</v>
      </c>
      <c r="D29">
        <f>'2017'!D29-'2016'!D29</f>
        <v>0</v>
      </c>
      <c r="E29">
        <f>'2017'!E29-'2016'!E29</f>
        <v>7.9999999957891532E-9</v>
      </c>
      <c r="F29">
        <f>'2017'!F29-'2016'!F29</f>
        <v>1.9000000017754815E-8</v>
      </c>
      <c r="G29">
        <f>'2017'!G29-'2016'!G29</f>
        <v>-4.599999992027648E-8</v>
      </c>
      <c r="H29">
        <f>'2017'!H29-'2016'!H29</f>
        <v>0</v>
      </c>
      <c r="I29">
        <f>'2017'!I29-'2016'!I29</f>
        <v>0</v>
      </c>
      <c r="J29">
        <f>'2017'!J29-'2016'!J29</f>
        <v>0</v>
      </c>
      <c r="K29">
        <f>'2017'!K29-'2016'!K29</f>
        <v>4</v>
      </c>
      <c r="L29">
        <f>'2017'!L29-'2016'!L29</f>
        <v>0</v>
      </c>
      <c r="M29">
        <f>'2017'!M29-'2016'!M29</f>
        <v>-2</v>
      </c>
      <c r="N29">
        <f>'2017'!N29-'2016'!N29</f>
        <v>0</v>
      </c>
      <c r="O29">
        <f>'2017'!O29-'2016'!O29</f>
        <v>0</v>
      </c>
      <c r="P29">
        <f>'2017'!P29-'2016'!P29</f>
        <v>4.9999999999999989E-2</v>
      </c>
      <c r="Q29">
        <f>'2017'!Q29-'2016'!Q29</f>
        <v>0</v>
      </c>
      <c r="R29">
        <f>'2017'!R29-'2016'!R29</f>
        <v>0</v>
      </c>
      <c r="S29">
        <f>'2017'!S29-'2016'!S29</f>
        <v>1.9980467332286755E-3</v>
      </c>
      <c r="T29">
        <f>'2017'!T29-'2016'!T29</f>
        <v>0</v>
      </c>
      <c r="U29">
        <f>'2017'!U29-'2016'!U29</f>
        <v>0</v>
      </c>
      <c r="V29">
        <f>'2017'!V29-'2016'!V29</f>
        <v>0</v>
      </c>
      <c r="W29">
        <f>'2017'!W29-'2016'!W29</f>
        <v>-1</v>
      </c>
      <c r="X29">
        <f>'2017'!X29-'2016'!X29</f>
        <v>0</v>
      </c>
      <c r="Y29">
        <f>'2017'!Y29-'2016'!Y29</f>
        <v>0</v>
      </c>
      <c r="Z29">
        <f>'2017'!Z29-'2016'!Z29</f>
        <v>-0.22</v>
      </c>
      <c r="AA29">
        <f>'2017'!AA29-'2016'!AA29</f>
        <v>0</v>
      </c>
      <c r="AB29">
        <f>'2017'!AB29-'2016'!AB29</f>
        <v>7.0000000000000007E-2</v>
      </c>
      <c r="AC29">
        <f>'2017'!AC29-'2016'!AC29</f>
        <v>0</v>
      </c>
      <c r="AD29">
        <f>'2017'!AD29-'2016'!AD29</f>
        <v>-0.10835399999999984</v>
      </c>
      <c r="AE29">
        <f>'2017'!AE29-'2016'!AE29</f>
        <v>-3.9429870395979449E-3</v>
      </c>
      <c r="AF29">
        <f>'2017'!AF29-'2016'!AF29</f>
        <v>0</v>
      </c>
      <c r="AG29">
        <f>'2017'!AG29-'2016'!AG29</f>
        <v>0</v>
      </c>
      <c r="AH29">
        <f>'2017'!AH29-'2016'!AH29</f>
        <v>0</v>
      </c>
      <c r="AI29">
        <f>'2017'!AI29-'2016'!AI29</f>
        <v>0.21</v>
      </c>
      <c r="AJ29">
        <f>'2017'!AJ29-'2016'!AJ29</f>
        <v>0.35</v>
      </c>
      <c r="AK29">
        <f>'2017'!AK29-'2016'!AK29</f>
        <v>0</v>
      </c>
      <c r="AL29">
        <f>'2017'!AL29-'2016'!AL29</f>
        <v>0</v>
      </c>
      <c r="AM29">
        <f>'2017'!AM29-'2016'!AM29</f>
        <v>1</v>
      </c>
      <c r="AN29">
        <f>'2017'!AN29-'2016'!AN29</f>
        <v>0</v>
      </c>
      <c r="AO29">
        <f>'2017'!AO29-'2016'!AO29</f>
        <v>0</v>
      </c>
      <c r="AP29">
        <f>'2017'!AP29-'2016'!AP29</f>
        <v>0</v>
      </c>
    </row>
    <row r="30" spans="1:42" x14ac:dyDescent="0.25">
      <c r="A30" t="s">
        <v>69</v>
      </c>
      <c r="B30">
        <f>'2017'!B30-'2016'!B30</f>
        <v>1.999999999999999E-2</v>
      </c>
      <c r="C30">
        <f>'2017'!C30-'2016'!C30</f>
        <v>0</v>
      </c>
      <c r="D30">
        <f>'2017'!D30-'2016'!D30</f>
        <v>0</v>
      </c>
      <c r="E30">
        <f>'2017'!E30-'2016'!E30</f>
        <v>-4.599999992027648E-8</v>
      </c>
      <c r="F30">
        <f>'2017'!F30-'2016'!F30</f>
        <v>1.300000002091295E-8</v>
      </c>
      <c r="G30">
        <f>'2017'!G30-'2016'!G30</f>
        <v>3.0000000261765081E-9</v>
      </c>
      <c r="H30">
        <f>'2017'!H30-'2016'!H30</f>
        <v>0</v>
      </c>
      <c r="I30">
        <f>'2017'!I30-'2016'!I30</f>
        <v>0</v>
      </c>
      <c r="J30">
        <f>'2017'!J30-'2016'!J30</f>
        <v>0</v>
      </c>
      <c r="K30">
        <f>'2017'!K30-'2016'!K30</f>
        <v>0</v>
      </c>
      <c r="L30">
        <f>'2017'!L30-'2016'!L30</f>
        <v>0</v>
      </c>
      <c r="M30">
        <f>'2017'!M30-'2016'!M30</f>
        <v>0</v>
      </c>
      <c r="N30">
        <f>'2017'!N30-'2016'!N30</f>
        <v>0</v>
      </c>
      <c r="O30">
        <f>'2017'!O30-'2016'!O30</f>
        <v>0</v>
      </c>
      <c r="P30">
        <f>'2017'!P30-'2016'!P30</f>
        <v>3.9999999999999925E-2</v>
      </c>
      <c r="Q30">
        <f>'2017'!Q30-'2016'!Q30</f>
        <v>0</v>
      </c>
      <c r="R30">
        <f>'2017'!R30-'2016'!R30</f>
        <v>0</v>
      </c>
      <c r="S30">
        <f>'2017'!S30-'2016'!S30</f>
        <v>1.431303248770871E-2</v>
      </c>
      <c r="T30">
        <f>'2017'!T30-'2016'!T30</f>
        <v>0</v>
      </c>
      <c r="U30">
        <f>'2017'!U30-'2016'!U30</f>
        <v>0</v>
      </c>
      <c r="V30">
        <f>'2017'!V30-'2016'!V30</f>
        <v>0</v>
      </c>
      <c r="W30">
        <f>'2017'!W30-'2016'!W30</f>
        <v>0</v>
      </c>
      <c r="X30">
        <f>'2017'!X30-'2016'!X30</f>
        <v>0</v>
      </c>
      <c r="Y30">
        <f>'2017'!Y30-'2016'!Y30</f>
        <v>0</v>
      </c>
      <c r="Z30">
        <f>'2017'!Z30-'2016'!Z30</f>
        <v>0</v>
      </c>
      <c r="AA30">
        <f>'2017'!AA30-'2016'!AA30</f>
        <v>0</v>
      </c>
      <c r="AB30">
        <f>'2017'!AB30-'2016'!AB30</f>
        <v>0</v>
      </c>
      <c r="AC30">
        <f>'2017'!AC30-'2016'!AC30</f>
        <v>0</v>
      </c>
      <c r="AD30">
        <f>'2017'!AD30-'2016'!AD30</f>
        <v>-7.0648999999999518E-2</v>
      </c>
      <c r="AE30">
        <f>'2017'!AE30-'2016'!AE30</f>
        <v>8.4768461657391825E-4</v>
      </c>
      <c r="AF30">
        <f>'2017'!AF30-'2016'!AF30</f>
        <v>0</v>
      </c>
      <c r="AG30">
        <f>'2017'!AG30-'2016'!AG30</f>
        <v>0</v>
      </c>
      <c r="AH30">
        <f>'2017'!AH30-'2016'!AH30</f>
        <v>0</v>
      </c>
      <c r="AI30">
        <f>'2017'!AI30-'2016'!AI30</f>
        <v>0</v>
      </c>
      <c r="AJ30">
        <f>'2017'!AJ30-'2016'!AJ30</f>
        <v>0</v>
      </c>
      <c r="AK30">
        <f>'2017'!AK30-'2016'!AK30</f>
        <v>0</v>
      </c>
      <c r="AL30">
        <f>'2017'!AL30-'2016'!AL30</f>
        <v>0</v>
      </c>
      <c r="AM30">
        <f>'2017'!AM30-'2016'!AM30</f>
        <v>1</v>
      </c>
      <c r="AN30">
        <f>'2017'!AN30-'2016'!AN30</f>
        <v>0</v>
      </c>
      <c r="AO30">
        <f>'2017'!AO30-'2016'!AO30</f>
        <v>0</v>
      </c>
      <c r="AP30">
        <f>'2017'!AP30-'2016'!AP30</f>
        <v>0</v>
      </c>
    </row>
    <row r="31" spans="1:42" x14ac:dyDescent="0.25">
      <c r="A31" t="s">
        <v>70</v>
      </c>
      <c r="B31">
        <f>'2017'!B31-'2016'!B31</f>
        <v>0</v>
      </c>
      <c r="C31">
        <f>'2017'!C31-'2016'!C31</f>
        <v>0</v>
      </c>
      <c r="D31">
        <f>'2017'!D31-'2016'!D31</f>
        <v>10</v>
      </c>
      <c r="E31">
        <f>'2017'!E31-'2016'!E31</f>
        <v>3.9000000007227698E-8</v>
      </c>
      <c r="F31">
        <f>'2017'!F31-'2016'!F31</f>
        <v>1.300000002091295E-8</v>
      </c>
      <c r="G31">
        <f>'2017'!G31-'2016'!G31</f>
        <v>4.9000000001964139E-8</v>
      </c>
      <c r="H31">
        <f>'2017'!H31-'2016'!H31</f>
        <v>0</v>
      </c>
      <c r="I31">
        <f>'2017'!I31-'2016'!I31</f>
        <v>0</v>
      </c>
      <c r="J31">
        <f>'2017'!J31-'2016'!J31</f>
        <v>0</v>
      </c>
      <c r="K31">
        <f>'2017'!K31-'2016'!K31</f>
        <v>0</v>
      </c>
      <c r="L31">
        <f>'2017'!L31-'2016'!L31</f>
        <v>0</v>
      </c>
      <c r="M31">
        <f>'2017'!M31-'2016'!M31</f>
        <v>-1</v>
      </c>
      <c r="N31">
        <f>'2017'!N31-'2016'!N31</f>
        <v>0</v>
      </c>
      <c r="O31">
        <f>'2017'!O31-'2016'!O31</f>
        <v>0</v>
      </c>
      <c r="P31">
        <f>'2017'!P31-'2016'!P31</f>
        <v>0</v>
      </c>
      <c r="Q31">
        <f>'2017'!Q31-'2016'!Q31</f>
        <v>0</v>
      </c>
      <c r="R31">
        <f>'2017'!R31-'2016'!R31</f>
        <v>0</v>
      </c>
      <c r="S31">
        <f>'2017'!S31-'2016'!S31</f>
        <v>2.6384540899206721E-2</v>
      </c>
      <c r="T31">
        <f>'2017'!T31-'2016'!T31</f>
        <v>0</v>
      </c>
      <c r="U31">
        <f>'2017'!U31-'2016'!U31</f>
        <v>0</v>
      </c>
      <c r="V31">
        <f>'2017'!V31-'2016'!V31</f>
        <v>0</v>
      </c>
      <c r="W31">
        <f>'2017'!W31-'2016'!W31</f>
        <v>0</v>
      </c>
      <c r="X31">
        <f>'2017'!X31-'2016'!X31</f>
        <v>0</v>
      </c>
      <c r="Y31">
        <f>'2017'!Y31-'2016'!Y31</f>
        <v>0</v>
      </c>
      <c r="Z31">
        <f>'2017'!Z31-'2016'!Z31</f>
        <v>0</v>
      </c>
      <c r="AA31">
        <f>'2017'!AA31-'2016'!AA31</f>
        <v>0</v>
      </c>
      <c r="AB31">
        <f>'2017'!AB31-'2016'!AB31</f>
        <v>0</v>
      </c>
      <c r="AC31">
        <f>'2017'!AC31-'2016'!AC31</f>
        <v>0</v>
      </c>
      <c r="AD31">
        <f>'2017'!AD31-'2016'!AD31</f>
        <v>3.4739999999997551E-3</v>
      </c>
      <c r="AE31">
        <f>'2017'!AE31-'2016'!AE31</f>
        <v>1.4243247577350182E-4</v>
      </c>
      <c r="AF31">
        <f>'2017'!AF31-'2016'!AF31</f>
        <v>0</v>
      </c>
      <c r="AG31">
        <f>'2017'!AG31-'2016'!AG31</f>
        <v>-6</v>
      </c>
      <c r="AH31">
        <f>'2017'!AH31-'2016'!AH31</f>
        <v>0</v>
      </c>
      <c r="AI31">
        <f>'2017'!AI31-'2016'!AI31</f>
        <v>0</v>
      </c>
      <c r="AJ31">
        <f>'2017'!AJ31-'2016'!AJ31</f>
        <v>0</v>
      </c>
      <c r="AK31">
        <f>'2017'!AK31-'2016'!AK31</f>
        <v>0</v>
      </c>
      <c r="AL31">
        <f>'2017'!AL31-'2016'!AL31</f>
        <v>0</v>
      </c>
      <c r="AM31">
        <f>'2017'!AM31-'2016'!AM31</f>
        <v>3</v>
      </c>
      <c r="AN31">
        <f>'2017'!AN31-'2016'!AN31</f>
        <v>0</v>
      </c>
      <c r="AO31">
        <f>'2017'!AO31-'2016'!AO31</f>
        <v>0</v>
      </c>
      <c r="AP31">
        <f>'2017'!AP31-'2016'!AP31</f>
        <v>0</v>
      </c>
    </row>
    <row r="32" spans="1:42" x14ac:dyDescent="0.25">
      <c r="A32" t="s">
        <v>71</v>
      </c>
      <c r="B32">
        <f>'2017'!B32-'2016'!B32</f>
        <v>0</v>
      </c>
      <c r="C32">
        <f>'2017'!C32-'2016'!C32</f>
        <v>0</v>
      </c>
      <c r="D32">
        <f>'2017'!D32-'2016'!D32</f>
        <v>0</v>
      </c>
      <c r="E32">
        <f>'2017'!E32-'2016'!E32</f>
        <v>0</v>
      </c>
      <c r="F32">
        <f>'2017'!F32-'2016'!F32</f>
        <v>-2.7999999985262036E-8</v>
      </c>
      <c r="G32">
        <f>'2017'!G32-'2016'!G32</f>
        <v>0</v>
      </c>
      <c r="H32">
        <f>'2017'!H32-'2016'!H32</f>
        <v>0</v>
      </c>
      <c r="I32">
        <f>'2017'!I32-'2016'!I32</f>
        <v>0</v>
      </c>
      <c r="J32">
        <f>'2017'!J32-'2016'!J32</f>
        <v>0</v>
      </c>
      <c r="K32">
        <f>'2017'!K32-'2016'!K32</f>
        <v>0</v>
      </c>
      <c r="L32">
        <f>'2017'!L32-'2016'!L32</f>
        <v>0</v>
      </c>
      <c r="M32">
        <f>'2017'!M32-'2016'!M32</f>
        <v>0</v>
      </c>
      <c r="N32">
        <f>'2017'!N32-'2016'!N32</f>
        <v>0</v>
      </c>
      <c r="O32">
        <f>'2017'!O32-'2016'!O32</f>
        <v>0</v>
      </c>
      <c r="P32">
        <f>'2017'!P32-'2016'!P32</f>
        <v>9.9999999999998979E-3</v>
      </c>
      <c r="Q32">
        <f>'2017'!Q32-'2016'!Q32</f>
        <v>0</v>
      </c>
      <c r="R32">
        <f>'2017'!R32-'2016'!R32</f>
        <v>0</v>
      </c>
      <c r="S32">
        <f>'2017'!S32-'2016'!S32</f>
        <v>-1.1018806087570443E-2</v>
      </c>
      <c r="T32">
        <f>'2017'!T32-'2016'!T32</f>
        <v>0</v>
      </c>
      <c r="U32">
        <f>'2017'!U32-'2016'!U32</f>
        <v>0</v>
      </c>
      <c r="V32">
        <f>'2017'!V32-'2016'!V32</f>
        <v>0</v>
      </c>
      <c r="W32">
        <f>'2017'!W32-'2016'!W32</f>
        <v>0</v>
      </c>
      <c r="X32">
        <f>'2017'!X32-'2016'!X32</f>
        <v>0</v>
      </c>
      <c r="Y32">
        <f>'2017'!Y32-'2016'!Y32</f>
        <v>0</v>
      </c>
      <c r="Z32">
        <f>'2017'!Z32-'2016'!Z32</f>
        <v>0</v>
      </c>
      <c r="AA32">
        <f>'2017'!AA32-'2016'!AA32</f>
        <v>0</v>
      </c>
      <c r="AB32">
        <f>'2017'!AB32-'2016'!AB32</f>
        <v>0</v>
      </c>
      <c r="AC32">
        <f>'2017'!AC32-'2016'!AC32</f>
        <v>3.1099999999999905E-2</v>
      </c>
      <c r="AD32">
        <f>'2017'!AD32-'2016'!AD32</f>
        <v>-1.6132000000000035E-2</v>
      </c>
      <c r="AE32">
        <f>'2017'!AE32-'2016'!AE32</f>
        <v>1.0196051701074627E-3</v>
      </c>
      <c r="AF32">
        <f>'2017'!AF32-'2016'!AF32</f>
        <v>0</v>
      </c>
      <c r="AG32">
        <f>'2017'!AG32-'2016'!AG32</f>
        <v>0</v>
      </c>
      <c r="AH32">
        <f>'2017'!AH32-'2016'!AH32</f>
        <v>0</v>
      </c>
      <c r="AI32">
        <f>'2017'!AI32-'2016'!AI32</f>
        <v>0</v>
      </c>
      <c r="AJ32">
        <f>'2017'!AJ32-'2016'!AJ32</f>
        <v>0</v>
      </c>
      <c r="AK32">
        <f>'2017'!AK32-'2016'!AK32</f>
        <v>0</v>
      </c>
      <c r="AL32">
        <f>'2017'!AL32-'2016'!AL32</f>
        <v>0</v>
      </c>
      <c r="AM32">
        <f>'2017'!AM32-'2016'!AM32</f>
        <v>4</v>
      </c>
      <c r="AN32">
        <f>'2017'!AN32-'2016'!AN32</f>
        <v>0</v>
      </c>
      <c r="AO32">
        <f>'2017'!AO32-'2016'!AO32</f>
        <v>0</v>
      </c>
      <c r="AP32">
        <f>'2017'!AP32-'2016'!AP32</f>
        <v>0</v>
      </c>
    </row>
    <row r="33" spans="1:42" x14ac:dyDescent="0.25">
      <c r="A33" t="s">
        <v>72</v>
      </c>
      <c r="B33">
        <f>'2017'!B33-'2016'!B33</f>
        <v>0</v>
      </c>
      <c r="C33">
        <f>'2017'!C33-'2016'!C33</f>
        <v>0</v>
      </c>
      <c r="D33">
        <f>'2017'!D33-'2016'!D33</f>
        <v>0</v>
      </c>
      <c r="E33">
        <f>'2017'!E33-'2016'!E33</f>
        <v>0</v>
      </c>
      <c r="F33">
        <f>'2017'!F33-'2016'!F33</f>
        <v>9.9999999392252903E-9</v>
      </c>
      <c r="G33">
        <f>'2017'!G33-'2016'!G33</f>
        <v>-4.2000000033404206E-8</v>
      </c>
      <c r="H33">
        <f>'2017'!H33-'2016'!H33</f>
        <v>0</v>
      </c>
      <c r="I33">
        <f>'2017'!I33-'2016'!I33</f>
        <v>0</v>
      </c>
      <c r="J33">
        <f>'2017'!J33-'2016'!J33</f>
        <v>0</v>
      </c>
      <c r="K33">
        <f>'2017'!K33-'2016'!K33</f>
        <v>0</v>
      </c>
      <c r="L33">
        <f>'2017'!L33-'2016'!L33</f>
        <v>0</v>
      </c>
      <c r="M33">
        <f>'2017'!M33-'2016'!M33</f>
        <v>0</v>
      </c>
      <c r="N33">
        <f>'2017'!N33-'2016'!N33</f>
        <v>0</v>
      </c>
      <c r="O33">
        <f>'2017'!O33-'2016'!O33</f>
        <v>0</v>
      </c>
      <c r="P33">
        <f>'2017'!P33-'2016'!P33</f>
        <v>0</v>
      </c>
      <c r="Q33">
        <f>'2017'!Q33-'2016'!Q33</f>
        <v>0</v>
      </c>
      <c r="R33">
        <f>'2017'!R33-'2016'!R33</f>
        <v>0</v>
      </c>
      <c r="S33">
        <f>'2017'!S33-'2016'!S33</f>
        <v>1.2537806077305605E-2</v>
      </c>
      <c r="T33">
        <f>'2017'!T33-'2016'!T33</f>
        <v>0</v>
      </c>
      <c r="U33">
        <f>'2017'!U33-'2016'!U33</f>
        <v>0</v>
      </c>
      <c r="V33">
        <f>'2017'!V33-'2016'!V33</f>
        <v>0</v>
      </c>
      <c r="W33">
        <f>'2017'!W33-'2016'!W33</f>
        <v>0</v>
      </c>
      <c r="X33">
        <f>'2017'!X33-'2016'!X33</f>
        <v>0</v>
      </c>
      <c r="Y33">
        <f>'2017'!Y33-'2016'!Y33</f>
        <v>0</v>
      </c>
      <c r="Z33">
        <f>'2017'!Z33-'2016'!Z33</f>
        <v>0</v>
      </c>
      <c r="AA33">
        <f>'2017'!AA33-'2016'!AA33</f>
        <v>0</v>
      </c>
      <c r="AB33">
        <f>'2017'!AB33-'2016'!AB33</f>
        <v>0</v>
      </c>
      <c r="AC33">
        <f>'2017'!AC33-'2016'!AC33</f>
        <v>-6.2490000000026136E-5</v>
      </c>
      <c r="AD33">
        <f>'2017'!AD33-'2016'!AD33</f>
        <v>1.2484000000000162E-2</v>
      </c>
      <c r="AE33">
        <f>'2017'!AE33-'2016'!AE33</f>
        <v>7.9914342063773791E-3</v>
      </c>
      <c r="AF33">
        <f>'2017'!AF33-'2016'!AF33</f>
        <v>0</v>
      </c>
      <c r="AG33">
        <f>'2017'!AG33-'2016'!AG33</f>
        <v>0</v>
      </c>
      <c r="AH33">
        <f>'2017'!AH33-'2016'!AH33</f>
        <v>0</v>
      </c>
      <c r="AI33">
        <f>'2017'!AI33-'2016'!AI33</f>
        <v>0</v>
      </c>
      <c r="AJ33">
        <f>'2017'!AJ33-'2016'!AJ33</f>
        <v>0</v>
      </c>
      <c r="AK33">
        <f>'2017'!AK33-'2016'!AK33</f>
        <v>0</v>
      </c>
      <c r="AL33">
        <f>'2017'!AL33-'2016'!AL33</f>
        <v>0</v>
      </c>
      <c r="AM33">
        <f>'2017'!AM33-'2016'!AM33</f>
        <v>4</v>
      </c>
      <c r="AN33">
        <f>'2017'!AN33-'2016'!AN33</f>
        <v>0</v>
      </c>
      <c r="AO33">
        <f>'2017'!AO33-'2016'!AO33</f>
        <v>0</v>
      </c>
      <c r="AP33">
        <f>'2017'!AP33-'2016'!AP33</f>
        <v>0</v>
      </c>
    </row>
    <row r="34" spans="1:42" x14ac:dyDescent="0.25">
      <c r="A34" t="s">
        <v>73</v>
      </c>
      <c r="B34">
        <f>'2017'!B34-'2016'!B34</f>
        <v>0</v>
      </c>
      <c r="C34">
        <f>'2017'!C34-'2016'!C34</f>
        <v>0</v>
      </c>
      <c r="D34">
        <f>'2017'!D34-'2016'!D34</f>
        <v>0</v>
      </c>
      <c r="E34">
        <f>'2017'!E34-'2016'!E34</f>
        <v>-2.5999999930803597E-8</v>
      </c>
      <c r="F34">
        <f>'2017'!F34-'2016'!F34</f>
        <v>-2.7999999985262036E-8</v>
      </c>
      <c r="G34">
        <f>'2017'!G34-'2016'!G34</f>
        <v>-1.8000000046036746E-8</v>
      </c>
      <c r="H34">
        <f>'2017'!H34-'2016'!H34</f>
        <v>0</v>
      </c>
      <c r="I34">
        <f>'2017'!I34-'2016'!I34</f>
        <v>0</v>
      </c>
      <c r="J34">
        <f>'2017'!J34-'2016'!J34</f>
        <v>0</v>
      </c>
      <c r="K34">
        <f>'2017'!K34-'2016'!K34</f>
        <v>-3</v>
      </c>
      <c r="L34">
        <f>'2017'!L34-'2016'!L34</f>
        <v>0</v>
      </c>
      <c r="M34">
        <f>'2017'!M34-'2016'!M34</f>
        <v>0</v>
      </c>
      <c r="N34">
        <f>'2017'!N34-'2016'!N34</f>
        <v>0</v>
      </c>
      <c r="O34">
        <f>'2017'!O34-'2016'!O34</f>
        <v>0</v>
      </c>
      <c r="P34">
        <f>'2017'!P34-'2016'!P34</f>
        <v>1.9999999999999962E-2</v>
      </c>
      <c r="Q34">
        <f>'2017'!Q34-'2016'!Q34</f>
        <v>-6</v>
      </c>
      <c r="R34">
        <f>'2017'!R34-'2016'!R34</f>
        <v>0</v>
      </c>
      <c r="S34">
        <f>'2017'!S34-'2016'!S34</f>
        <v>1.4654992796708177E-2</v>
      </c>
      <c r="T34">
        <f>'2017'!T34-'2016'!T34</f>
        <v>0</v>
      </c>
      <c r="U34">
        <f>'2017'!U34-'2016'!U34</f>
        <v>0</v>
      </c>
      <c r="V34">
        <f>'2017'!V34-'2016'!V34</f>
        <v>0</v>
      </c>
      <c r="W34">
        <f>'2017'!W34-'2016'!W34</f>
        <v>0</v>
      </c>
      <c r="X34">
        <f>'2017'!X34-'2016'!X34</f>
        <v>0</v>
      </c>
      <c r="Y34">
        <f>'2017'!Y34-'2016'!Y34</f>
        <v>0</v>
      </c>
      <c r="Z34">
        <f>'2017'!Z34-'2016'!Z34</f>
        <v>0</v>
      </c>
      <c r="AA34">
        <f>'2017'!AA34-'2016'!AA34</f>
        <v>0</v>
      </c>
      <c r="AB34">
        <f>'2017'!AB34-'2016'!AB34</f>
        <v>0</v>
      </c>
      <c r="AC34">
        <f>'2017'!AC34-'2016'!AC34</f>
        <v>0</v>
      </c>
      <c r="AD34">
        <f>'2017'!AD34-'2016'!AD34</f>
        <v>-0.40220900000000004</v>
      </c>
      <c r="AE34">
        <f>'2017'!AE34-'2016'!AE34</f>
        <v>5.5485776748432691E-2</v>
      </c>
      <c r="AF34">
        <f>'2017'!AF34-'2016'!AF34</f>
        <v>0</v>
      </c>
      <c r="AG34">
        <f>'2017'!AG34-'2016'!AG34</f>
        <v>0</v>
      </c>
      <c r="AH34">
        <f>'2017'!AH34-'2016'!AH34</f>
        <v>0</v>
      </c>
      <c r="AI34">
        <f>'2017'!AI34-'2016'!AI34</f>
        <v>0</v>
      </c>
      <c r="AJ34">
        <f>'2017'!AJ34-'2016'!AJ34</f>
        <v>0</v>
      </c>
      <c r="AK34">
        <f>'2017'!AK34-'2016'!AK34</f>
        <v>0</v>
      </c>
      <c r="AL34">
        <f>'2017'!AL34-'2016'!AL34</f>
        <v>0</v>
      </c>
      <c r="AM34">
        <f>'2017'!AM34-'2016'!AM34</f>
        <v>3</v>
      </c>
      <c r="AN34">
        <f>'2017'!AN34-'2016'!AN34</f>
        <v>0</v>
      </c>
      <c r="AO34">
        <f>'2017'!AO34-'2016'!AO34</f>
        <v>0</v>
      </c>
      <c r="AP34">
        <f>'2017'!AP34-'2016'!AP34</f>
        <v>0</v>
      </c>
    </row>
    <row r="35" spans="1:42" x14ac:dyDescent="0.25">
      <c r="A35" t="s">
        <v>74</v>
      </c>
      <c r="B35">
        <f>'2017'!B35-'2016'!B35</f>
        <v>-1.0000000000000009E-2</v>
      </c>
      <c r="C35">
        <f>'2017'!C35-'2016'!C35</f>
        <v>0</v>
      </c>
      <c r="D35">
        <f>'2017'!D35-'2016'!D35</f>
        <v>0</v>
      </c>
      <c r="E35">
        <f>'2017'!E35-'2016'!E35</f>
        <v>2.9000000068002407E-8</v>
      </c>
      <c r="F35">
        <f>'2017'!F35-'2016'!F35</f>
        <v>0</v>
      </c>
      <c r="G35">
        <f>'2017'!G35-'2016'!G35</f>
        <v>-2.3000000015649391E-8</v>
      </c>
      <c r="H35">
        <f>'2017'!H35-'2016'!H35</f>
        <v>0</v>
      </c>
      <c r="I35">
        <f>'2017'!I35-'2016'!I35</f>
        <v>0</v>
      </c>
      <c r="J35">
        <f>'2017'!J35-'2016'!J35</f>
        <v>0</v>
      </c>
      <c r="K35">
        <f>'2017'!K35-'2016'!K35</f>
        <v>0</v>
      </c>
      <c r="L35">
        <f>'2017'!L35-'2016'!L35</f>
        <v>0</v>
      </c>
      <c r="M35">
        <f>'2017'!M35-'2016'!M35</f>
        <v>0</v>
      </c>
      <c r="N35">
        <f>'2017'!N35-'2016'!N35</f>
        <v>0</v>
      </c>
      <c r="O35">
        <f>'2017'!O35-'2016'!O35</f>
        <v>0</v>
      </c>
      <c r="P35">
        <f>'2017'!P35-'2016'!P35</f>
        <v>0</v>
      </c>
      <c r="Q35">
        <f>'2017'!Q35-'2016'!Q35</f>
        <v>0</v>
      </c>
      <c r="R35">
        <f>'2017'!R35-'2016'!R35</f>
        <v>0</v>
      </c>
      <c r="S35">
        <f>'2017'!S35-'2016'!S35</f>
        <v>8.8812446864976913E-2</v>
      </c>
      <c r="T35">
        <f>'2017'!T35-'2016'!T35</f>
        <v>0</v>
      </c>
      <c r="U35">
        <f>'2017'!U35-'2016'!U35</f>
        <v>0</v>
      </c>
      <c r="V35">
        <f>'2017'!V35-'2016'!V35</f>
        <v>0</v>
      </c>
      <c r="W35">
        <f>'2017'!W35-'2016'!W35</f>
        <v>0</v>
      </c>
      <c r="X35">
        <f>'2017'!X35-'2016'!X35</f>
        <v>0</v>
      </c>
      <c r="Y35">
        <f>'2017'!Y35-'2016'!Y35</f>
        <v>0</v>
      </c>
      <c r="Z35">
        <f>'2017'!Z35-'2016'!Z35</f>
        <v>-8.0000000000000016E-2</v>
      </c>
      <c r="AA35">
        <f>'2017'!AA35-'2016'!AA35</f>
        <v>0</v>
      </c>
      <c r="AB35">
        <f>'2017'!AB35-'2016'!AB35</f>
        <v>0</v>
      </c>
      <c r="AC35">
        <f>'2017'!AC35-'2016'!AC35</f>
        <v>0</v>
      </c>
      <c r="AD35">
        <f>'2017'!AD35-'2016'!AD35</f>
        <v>-0.13064900000000002</v>
      </c>
      <c r="AE35">
        <f>'2017'!AE35-'2016'!AE35</f>
        <v>-7.4422061691543639E-3</v>
      </c>
      <c r="AF35">
        <f>'2017'!AF35-'2016'!AF35</f>
        <v>0</v>
      </c>
      <c r="AG35">
        <f>'2017'!AG35-'2016'!AG35</f>
        <v>0</v>
      </c>
      <c r="AH35">
        <f>'2017'!AH35-'2016'!AH35</f>
        <v>0</v>
      </c>
      <c r="AI35">
        <f>'2017'!AI35-'2016'!AI35</f>
        <v>0</v>
      </c>
      <c r="AJ35">
        <f>'2017'!AJ35-'2016'!AJ35</f>
        <v>0</v>
      </c>
      <c r="AK35">
        <f>'2017'!AK35-'2016'!AK35</f>
        <v>0</v>
      </c>
      <c r="AL35">
        <f>'2017'!AL35-'2016'!AL35</f>
        <v>0</v>
      </c>
      <c r="AM35">
        <f>'2017'!AM35-'2016'!AM35</f>
        <v>4</v>
      </c>
      <c r="AN35">
        <f>'2017'!AN35-'2016'!AN35</f>
        <v>0</v>
      </c>
      <c r="AO35">
        <f>'2017'!AO35-'2016'!AO35</f>
        <v>0</v>
      </c>
      <c r="AP35">
        <f>'2017'!AP35-'2016'!AP35</f>
        <v>0</v>
      </c>
    </row>
    <row r="36" spans="1:42" x14ac:dyDescent="0.25">
      <c r="A36" t="s">
        <v>75</v>
      </c>
      <c r="B36">
        <f>'2017'!B36-'2016'!B36</f>
        <v>-1.7460000000002474E-4</v>
      </c>
      <c r="C36">
        <f>'2017'!C36-'2016'!C36</f>
        <v>0</v>
      </c>
      <c r="D36">
        <f>'2017'!D36-'2016'!D36</f>
        <v>0</v>
      </c>
      <c r="E36">
        <f>'2017'!E36-'2016'!E36</f>
        <v>-3.4000000037615052E-8</v>
      </c>
      <c r="F36">
        <f>'2017'!F36-'2016'!F36</f>
        <v>1.199999999368373E-8</v>
      </c>
      <c r="G36">
        <f>'2017'!G36-'2016'!G36</f>
        <v>3.9000000007227698E-8</v>
      </c>
      <c r="H36">
        <f>'2017'!H36-'2016'!H36</f>
        <v>0</v>
      </c>
      <c r="I36">
        <f>'2017'!I36-'2016'!I36</f>
        <v>0</v>
      </c>
      <c r="J36">
        <f>'2017'!J36-'2016'!J36</f>
        <v>0</v>
      </c>
      <c r="K36">
        <f>'2017'!K36-'2016'!K36</f>
        <v>0</v>
      </c>
      <c r="L36">
        <f>'2017'!L36-'2016'!L36</f>
        <v>0</v>
      </c>
      <c r="M36">
        <f>'2017'!M36-'2016'!M36</f>
        <v>0</v>
      </c>
      <c r="N36">
        <f>'2017'!N36-'2016'!N36</f>
        <v>1.0500000000000093E-3</v>
      </c>
      <c r="O36">
        <f>'2017'!O36-'2016'!O36</f>
        <v>0</v>
      </c>
      <c r="P36">
        <f>'2017'!P36-'2016'!P36</f>
        <v>0</v>
      </c>
      <c r="Q36">
        <f>'2017'!Q36-'2016'!Q36</f>
        <v>0</v>
      </c>
      <c r="R36">
        <f>'2017'!R36-'2016'!R36</f>
        <v>0</v>
      </c>
      <c r="S36">
        <f>'2017'!S36-'2016'!S36</f>
        <v>-5.3720231643725747E-3</v>
      </c>
      <c r="T36">
        <f>'2017'!T36-'2016'!T36</f>
        <v>0</v>
      </c>
      <c r="U36">
        <f>'2017'!U36-'2016'!U36</f>
        <v>0</v>
      </c>
      <c r="V36">
        <f>'2017'!V36-'2016'!V36</f>
        <v>0</v>
      </c>
      <c r="W36">
        <f>'2017'!W36-'2016'!W36</f>
        <v>0</v>
      </c>
      <c r="X36">
        <f>'2017'!X36-'2016'!X36</f>
        <v>0</v>
      </c>
      <c r="Y36">
        <f>'2017'!Y36-'2016'!Y36</f>
        <v>0</v>
      </c>
      <c r="Z36">
        <f>'2017'!Z36-'2016'!Z36</f>
        <v>-9.3936000000000019E-4</v>
      </c>
      <c r="AA36">
        <f>'2017'!AA36-'2016'!AA36</f>
        <v>0</v>
      </c>
      <c r="AB36">
        <f>'2017'!AB36-'2016'!AB36</f>
        <v>-9.7459999999993663E-5</v>
      </c>
      <c r="AC36">
        <f>'2017'!AC36-'2016'!AC36</f>
        <v>0</v>
      </c>
      <c r="AD36">
        <f>'2017'!AD36-'2016'!AD36</f>
        <v>-0.11984499999999976</v>
      </c>
      <c r="AE36">
        <f>'2017'!AE36-'2016'!AE36</f>
        <v>-3.6512680673581599E-3</v>
      </c>
      <c r="AF36">
        <f>'2017'!AF36-'2016'!AF36</f>
        <v>0</v>
      </c>
      <c r="AG36">
        <f>'2017'!AG36-'2016'!AG36</f>
        <v>0</v>
      </c>
      <c r="AH36">
        <f>'2017'!AH36-'2016'!AH36</f>
        <v>0</v>
      </c>
      <c r="AI36">
        <f>'2017'!AI36-'2016'!AI36</f>
        <v>0</v>
      </c>
      <c r="AJ36">
        <f>'2017'!AJ36-'2016'!AJ36</f>
        <v>0</v>
      </c>
      <c r="AK36">
        <f>'2017'!AK36-'2016'!AK36</f>
        <v>0</v>
      </c>
      <c r="AL36">
        <f>'2017'!AL36-'2016'!AL36</f>
        <v>0</v>
      </c>
      <c r="AM36">
        <f>'2017'!AM36-'2016'!AM36</f>
        <v>0</v>
      </c>
      <c r="AN36">
        <f>'2017'!AN36-'2016'!AN36</f>
        <v>0</v>
      </c>
      <c r="AO36">
        <f>'2017'!AO36-'2016'!AO36</f>
        <v>0</v>
      </c>
      <c r="AP36">
        <f>'2017'!AP36-'2016'!AP36</f>
        <v>0</v>
      </c>
    </row>
  </sheetData>
  <autoFilter ref="A1:AP36" xr:uid="{00000000-0009-0000-0000-000001000000}"/>
  <conditionalFormatting sqref="B2:AP3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f>'2016'!B2-'2015'!B2</f>
        <v>0</v>
      </c>
      <c r="C2">
        <f>'2016'!C2-'2015'!C2</f>
        <v>0</v>
      </c>
      <c r="D2">
        <f>'2016'!D2-'2015'!D2</f>
        <v>0</v>
      </c>
      <c r="E2">
        <f>'2016'!E2-'2015'!E2</f>
        <v>0</v>
      </c>
      <c r="F2">
        <f>'2016'!F2-'2015'!F2</f>
        <v>0</v>
      </c>
      <c r="G2">
        <f>'2016'!G2-'2015'!G2</f>
        <v>0</v>
      </c>
      <c r="H2">
        <f>'2016'!H2-'2015'!H2</f>
        <v>0</v>
      </c>
      <c r="I2">
        <f>'2016'!I2-'2015'!I2</f>
        <v>0</v>
      </c>
      <c r="J2">
        <f>'2016'!J2-'2015'!J2</f>
        <v>0</v>
      </c>
      <c r="K2">
        <f>'2016'!K2-'2015'!K2</f>
        <v>0</v>
      </c>
      <c r="L2">
        <f>'2016'!L2-'2015'!L2</f>
        <v>0</v>
      </c>
      <c r="M2">
        <f>'2016'!M2-'2015'!M2</f>
        <v>0</v>
      </c>
      <c r="N2">
        <f>'2016'!N2-'2015'!N2</f>
        <v>0</v>
      </c>
      <c r="O2">
        <f>'2016'!O2-'2015'!O2</f>
        <v>1604.9301322978281</v>
      </c>
      <c r="P2">
        <f>'2016'!P2-'2015'!P2</f>
        <v>0</v>
      </c>
      <c r="Q2">
        <f>'2016'!Q2-'2015'!Q2</f>
        <v>0</v>
      </c>
      <c r="R2">
        <f>'2016'!R2-'2015'!R2</f>
        <v>0</v>
      </c>
      <c r="S2">
        <f>'2016'!S2-'2015'!S2</f>
        <v>2.7838476830999825E-2</v>
      </c>
      <c r="T2">
        <f>'2016'!T2-'2015'!T2</f>
        <v>0</v>
      </c>
      <c r="U2">
        <f>'2016'!U2-'2015'!U2</f>
        <v>0</v>
      </c>
      <c r="V2">
        <f>'2016'!V2-'2015'!V2</f>
        <v>0</v>
      </c>
      <c r="W2">
        <f>'2016'!W2-'2015'!W2</f>
        <v>0</v>
      </c>
      <c r="X2">
        <f>'2016'!X2-'2015'!X2</f>
        <v>0</v>
      </c>
      <c r="Y2">
        <f>'2016'!Y2-'2015'!Y2</f>
        <v>0</v>
      </c>
      <c r="Z2">
        <f>'2016'!Z2-'2015'!Z2</f>
        <v>0</v>
      </c>
      <c r="AA2">
        <f>'2016'!AA2-'2015'!AA2</f>
        <v>0</v>
      </c>
      <c r="AB2">
        <f>'2016'!AB2-'2015'!AB2</f>
        <v>0</v>
      </c>
      <c r="AC2">
        <f>'2016'!AC2-'2015'!AC2</f>
        <v>2.4999999999999967E-2</v>
      </c>
      <c r="AD2">
        <f>'2016'!AD2-'2015'!AD2</f>
        <v>-3.8162000000000251E-2</v>
      </c>
      <c r="AE2">
        <f>'2016'!AE2-'2015'!AE2</f>
        <v>1.8618428764406225E-2</v>
      </c>
      <c r="AF2">
        <f>'2016'!AF2-'2015'!AF2</f>
        <v>0</v>
      </c>
      <c r="AG2">
        <f>'2016'!AG2-'2015'!AG2</f>
        <v>0</v>
      </c>
      <c r="AH2">
        <f>'2016'!AH2-'2015'!AH2</f>
        <v>0</v>
      </c>
      <c r="AI2">
        <f>'2016'!AI2-'2015'!AI2</f>
        <v>0</v>
      </c>
      <c r="AJ2">
        <f>'2016'!AJ2-'2015'!AJ2</f>
        <v>0</v>
      </c>
      <c r="AK2">
        <f>'2016'!AK2-'2015'!AK2</f>
        <v>0</v>
      </c>
      <c r="AL2">
        <f>'2016'!AL2-'2015'!AL2</f>
        <v>0</v>
      </c>
      <c r="AM2">
        <f>'2016'!AM2-'2015'!AM2</f>
        <v>0</v>
      </c>
      <c r="AN2">
        <f>'2016'!AN2-'2015'!AN2</f>
        <v>3.3333333333334103E-3</v>
      </c>
      <c r="AO2">
        <f>'2016'!AO2-'2015'!AO2</f>
        <v>0</v>
      </c>
      <c r="AP2">
        <f>'2016'!AP2-'2015'!AP2</f>
        <v>0</v>
      </c>
    </row>
    <row r="3" spans="1:42" x14ac:dyDescent="0.25">
      <c r="A3" t="s">
        <v>42</v>
      </c>
      <c r="B3">
        <f>'2016'!B3-'2015'!B3</f>
        <v>0</v>
      </c>
      <c r="C3">
        <f>'2016'!C3-'2015'!C3</f>
        <v>0</v>
      </c>
      <c r="D3">
        <f>'2016'!D3-'2015'!D3</f>
        <v>0</v>
      </c>
      <c r="E3">
        <f>'2016'!E3-'2015'!E3</f>
        <v>0</v>
      </c>
      <c r="F3">
        <f>'2016'!F3-'2015'!F3</f>
        <v>0</v>
      </c>
      <c r="G3">
        <f>'2016'!G3-'2015'!G3</f>
        <v>0</v>
      </c>
      <c r="H3">
        <f>'2016'!H3-'2015'!H3</f>
        <v>0</v>
      </c>
      <c r="I3">
        <f>'2016'!I3-'2015'!I3</f>
        <v>0</v>
      </c>
      <c r="J3">
        <f>'2016'!J3-'2015'!J3</f>
        <v>0</v>
      </c>
      <c r="K3">
        <f>'2016'!K3-'2015'!K3</f>
        <v>0</v>
      </c>
      <c r="L3">
        <f>'2016'!L3-'2015'!L3</f>
        <v>0</v>
      </c>
      <c r="M3">
        <f>'2016'!M3-'2015'!M3</f>
        <v>0</v>
      </c>
      <c r="N3">
        <f>'2016'!N3-'2015'!N3</f>
        <v>0</v>
      </c>
      <c r="O3">
        <f>'2016'!O3-'2015'!O3</f>
        <v>1597.4725394425841</v>
      </c>
      <c r="P3">
        <f>'2016'!P3-'2015'!P3</f>
        <v>0</v>
      </c>
      <c r="Q3">
        <f>'2016'!Q3-'2015'!Q3</f>
        <v>0</v>
      </c>
      <c r="R3">
        <f>'2016'!R3-'2015'!R3</f>
        <v>0</v>
      </c>
      <c r="S3">
        <f>'2016'!S3-'2015'!S3</f>
        <v>2.9731748614493514E-3</v>
      </c>
      <c r="T3">
        <f>'2016'!T3-'2015'!T3</f>
        <v>0</v>
      </c>
      <c r="U3">
        <f>'2016'!U3-'2015'!U3</f>
        <v>0</v>
      </c>
      <c r="V3">
        <f>'2016'!V3-'2015'!V3</f>
        <v>0</v>
      </c>
      <c r="W3">
        <f>'2016'!W3-'2015'!W3</f>
        <v>0</v>
      </c>
      <c r="X3">
        <f>'2016'!X3-'2015'!X3</f>
        <v>-1</v>
      </c>
      <c r="Y3">
        <f>'2016'!Y3-'2015'!Y3</f>
        <v>0</v>
      </c>
      <c r="Z3">
        <f>'2016'!Z3-'2015'!Z3</f>
        <v>2.5000000000000022E-2</v>
      </c>
      <c r="AA3">
        <f>'2016'!AA3-'2015'!AA3</f>
        <v>0</v>
      </c>
      <c r="AB3">
        <f>'2016'!AB3-'2015'!AB3</f>
        <v>2.5000000000000022E-2</v>
      </c>
      <c r="AC3">
        <f>'2016'!AC3-'2015'!AC3</f>
        <v>0</v>
      </c>
      <c r="AD3">
        <f>'2016'!AD3-'2015'!AD3</f>
        <v>-0.34019699999999986</v>
      </c>
      <c r="AE3">
        <f>'2016'!AE3-'2015'!AE3</f>
        <v>-4.9313492726297259E-3</v>
      </c>
      <c r="AF3">
        <f>'2016'!AF3-'2015'!AF3</f>
        <v>0</v>
      </c>
      <c r="AG3">
        <f>'2016'!AG3-'2015'!AG3</f>
        <v>0</v>
      </c>
      <c r="AH3">
        <f>'2016'!AH3-'2015'!AH3</f>
        <v>0</v>
      </c>
      <c r="AI3">
        <f>'2016'!AI3-'2015'!AI3</f>
        <v>0</v>
      </c>
      <c r="AJ3">
        <f>'2016'!AJ3-'2015'!AJ3</f>
        <v>2.5000000000000022E-2</v>
      </c>
      <c r="AK3">
        <f>'2016'!AK3-'2015'!AK3</f>
        <v>0</v>
      </c>
      <c r="AL3">
        <f>'2016'!AL3-'2015'!AL3</f>
        <v>0</v>
      </c>
      <c r="AM3">
        <f>'2016'!AM3-'2015'!AM3</f>
        <v>3</v>
      </c>
      <c r="AN3">
        <f>'2016'!AN3-'2015'!AN3</f>
        <v>0</v>
      </c>
      <c r="AO3">
        <f>'2016'!AO3-'2015'!AO3</f>
        <v>0</v>
      </c>
      <c r="AP3">
        <f>'2016'!AP3-'2015'!AP3</f>
        <v>0</v>
      </c>
    </row>
    <row r="4" spans="1:42" x14ac:dyDescent="0.25">
      <c r="A4" t="s">
        <v>43</v>
      </c>
      <c r="B4">
        <f>'2016'!B4-'2015'!B4</f>
        <v>0</v>
      </c>
      <c r="C4">
        <f>'2016'!C4-'2015'!C4</f>
        <v>0</v>
      </c>
      <c r="D4">
        <f>'2016'!D4-'2015'!D4</f>
        <v>0</v>
      </c>
      <c r="E4">
        <f>'2016'!E4-'2015'!E4</f>
        <v>0</v>
      </c>
      <c r="F4">
        <f>'2016'!F4-'2015'!F4</f>
        <v>0</v>
      </c>
      <c r="G4">
        <f>'2016'!G4-'2015'!G4</f>
        <v>-6.7332599999999965E-2</v>
      </c>
      <c r="H4">
        <f>'2016'!H4-'2015'!H4</f>
        <v>0</v>
      </c>
      <c r="I4">
        <f>'2016'!I4-'2015'!I4</f>
        <v>0</v>
      </c>
      <c r="J4">
        <f>'2016'!J4-'2015'!J4</f>
        <v>0</v>
      </c>
      <c r="K4">
        <f>'2016'!K4-'2015'!K4</f>
        <v>1</v>
      </c>
      <c r="L4">
        <f>'2016'!L4-'2015'!L4</f>
        <v>0</v>
      </c>
      <c r="M4">
        <f>'2016'!M4-'2015'!M4</f>
        <v>0</v>
      </c>
      <c r="N4">
        <f>'2016'!N4-'2015'!N4</f>
        <v>0</v>
      </c>
      <c r="O4">
        <f>'2016'!O4-'2015'!O4</f>
        <v>24168.755117998389</v>
      </c>
      <c r="P4">
        <f>'2016'!P4-'2015'!P4</f>
        <v>0</v>
      </c>
      <c r="Q4">
        <f>'2016'!Q4-'2015'!Q4</f>
        <v>0</v>
      </c>
      <c r="R4">
        <f>'2016'!R4-'2015'!R4</f>
        <v>0</v>
      </c>
      <c r="S4">
        <f>'2016'!S4-'2015'!S4</f>
        <v>2.256191916755057E-2</v>
      </c>
      <c r="T4">
        <f>'2016'!T4-'2015'!T4</f>
        <v>0</v>
      </c>
      <c r="U4">
        <f>'2016'!U4-'2015'!U4</f>
        <v>0</v>
      </c>
      <c r="V4">
        <f>'2016'!V4-'2015'!V4</f>
        <v>0</v>
      </c>
      <c r="W4">
        <f>'2016'!W4-'2015'!W4</f>
        <v>0</v>
      </c>
      <c r="X4">
        <f>'2016'!X4-'2015'!X4</f>
        <v>0</v>
      </c>
      <c r="Y4">
        <f>'2016'!Y4-'2015'!Y4</f>
        <v>0</v>
      </c>
      <c r="Z4">
        <f>'2016'!Z4-'2015'!Z4</f>
        <v>0</v>
      </c>
      <c r="AA4">
        <f>'2016'!AA4-'2015'!AA4</f>
        <v>0</v>
      </c>
      <c r="AB4">
        <f>'2016'!AB4-'2015'!AB4</f>
        <v>2.0000000000000018E-2</v>
      </c>
      <c r="AC4">
        <f>'2016'!AC4-'2015'!AC4</f>
        <v>4.216100000000722E-4</v>
      </c>
      <c r="AD4">
        <f>'2016'!AD4-'2015'!AD4</f>
        <v>-0.56603400000000015</v>
      </c>
      <c r="AE4">
        <f>'2016'!AE4-'2015'!AE4</f>
        <v>6.6856883637940179E-3</v>
      </c>
      <c r="AF4">
        <f>'2016'!AF4-'2015'!AF4</f>
        <v>0</v>
      </c>
      <c r="AG4">
        <f>'2016'!AG4-'2015'!AG4</f>
        <v>0</v>
      </c>
      <c r="AH4">
        <f>'2016'!AH4-'2015'!AH4</f>
        <v>0</v>
      </c>
      <c r="AI4">
        <f>'2016'!AI4-'2015'!AI4</f>
        <v>0</v>
      </c>
      <c r="AJ4">
        <f>'2016'!AJ4-'2015'!AJ4</f>
        <v>2.0000000000000018E-2</v>
      </c>
      <c r="AK4">
        <f>'2016'!AK4-'2015'!AK4</f>
        <v>2.0000000000000018E-2</v>
      </c>
      <c r="AL4">
        <f>'2016'!AL4-'2015'!AL4</f>
        <v>2.0000000000000018E-2</v>
      </c>
      <c r="AM4">
        <f>'2016'!AM4-'2015'!AM4</f>
        <v>1</v>
      </c>
      <c r="AN4">
        <f>'2016'!AN4-'2015'!AN4</f>
        <v>0</v>
      </c>
      <c r="AO4">
        <f>'2016'!AO4-'2015'!AO4</f>
        <v>0</v>
      </c>
      <c r="AP4">
        <f>'2016'!AP4-'2015'!AP4</f>
        <v>0</v>
      </c>
    </row>
    <row r="5" spans="1:42" x14ac:dyDescent="0.25">
      <c r="A5" t="s">
        <v>44</v>
      </c>
      <c r="B5">
        <f>'2016'!B5-'2015'!B5</f>
        <v>0</v>
      </c>
      <c r="C5">
        <f>'2016'!C5-'2015'!C5</f>
        <v>0</v>
      </c>
      <c r="D5">
        <f>'2016'!D5-'2015'!D5</f>
        <v>0</v>
      </c>
      <c r="E5">
        <f>'2016'!E5-'2015'!E5</f>
        <v>0</v>
      </c>
      <c r="F5">
        <f>'2016'!F5-'2015'!F5</f>
        <v>0</v>
      </c>
      <c r="G5">
        <f>'2016'!G5-'2015'!G5</f>
        <v>0</v>
      </c>
      <c r="H5">
        <f>'2016'!H5-'2015'!H5</f>
        <v>0</v>
      </c>
      <c r="I5">
        <f>'2016'!I5-'2015'!I5</f>
        <v>0</v>
      </c>
      <c r="J5">
        <f>'2016'!J5-'2015'!J5</f>
        <v>0</v>
      </c>
      <c r="K5">
        <f>'2016'!K5-'2015'!K5</f>
        <v>0</v>
      </c>
      <c r="L5">
        <f>'2016'!L5-'2015'!L5</f>
        <v>0</v>
      </c>
      <c r="M5">
        <f>'2016'!M5-'2015'!M5</f>
        <v>0</v>
      </c>
      <c r="N5">
        <f>'2016'!N5-'2015'!N5</f>
        <v>7.0202499999999501E-4</v>
      </c>
      <c r="O5">
        <f>'2016'!O5-'2015'!O5</f>
        <v>546.27418110501458</v>
      </c>
      <c r="P5">
        <f>'2016'!P5-'2015'!P5</f>
        <v>0</v>
      </c>
      <c r="Q5">
        <f>'2016'!Q5-'2015'!Q5</f>
        <v>0</v>
      </c>
      <c r="R5">
        <f>'2016'!R5-'2015'!R5</f>
        <v>0</v>
      </c>
      <c r="S5">
        <f>'2016'!S5-'2015'!S5</f>
        <v>3.9860520198116367E-2</v>
      </c>
      <c r="T5">
        <f>'2016'!T5-'2015'!T5</f>
        <v>0</v>
      </c>
      <c r="U5">
        <f>'2016'!U5-'2015'!U5</f>
        <v>0</v>
      </c>
      <c r="V5">
        <f>'2016'!V5-'2015'!V5</f>
        <v>0</v>
      </c>
      <c r="W5">
        <f>'2016'!W5-'2015'!W5</f>
        <v>0</v>
      </c>
      <c r="X5">
        <f>'2016'!X5-'2015'!X5</f>
        <v>0</v>
      </c>
      <c r="Y5">
        <f>'2016'!Y5-'2015'!Y5</f>
        <v>0</v>
      </c>
      <c r="Z5">
        <f>'2016'!Z5-'2015'!Z5</f>
        <v>2.1499999999999991E-2</v>
      </c>
      <c r="AA5">
        <f>'2016'!AA5-'2015'!AA5</f>
        <v>0</v>
      </c>
      <c r="AB5">
        <f>'2016'!AB5-'2015'!AB5</f>
        <v>5.522124000000006E-2</v>
      </c>
      <c r="AC5">
        <f>'2016'!AC5-'2015'!AC5</f>
        <v>0</v>
      </c>
      <c r="AD5">
        <f>'2016'!AD5-'2015'!AD5</f>
        <v>-4.6948000000000434E-2</v>
      </c>
      <c r="AE5">
        <f>'2016'!AE5-'2015'!AE5</f>
        <v>1.4122785193431131E-3</v>
      </c>
      <c r="AF5">
        <f>'2016'!AF5-'2015'!AF5</f>
        <v>0</v>
      </c>
      <c r="AG5">
        <f>'2016'!AG5-'2015'!AG5</f>
        <v>0</v>
      </c>
      <c r="AH5">
        <f>'2016'!AH5-'2015'!AH5</f>
        <v>0</v>
      </c>
      <c r="AI5">
        <f>'2016'!AI5-'2015'!AI5</f>
        <v>0</v>
      </c>
      <c r="AJ5">
        <f>'2016'!AJ5-'2015'!AJ5</f>
        <v>0</v>
      </c>
      <c r="AK5">
        <f>'2016'!AK5-'2015'!AK5</f>
        <v>0</v>
      </c>
      <c r="AL5">
        <f>'2016'!AL5-'2015'!AL5</f>
        <v>0</v>
      </c>
      <c r="AM5">
        <f>'2016'!AM5-'2015'!AM5</f>
        <v>0</v>
      </c>
      <c r="AN5">
        <f>'2016'!AN5-'2015'!AN5</f>
        <v>-3.3333333333332993E-3</v>
      </c>
      <c r="AO5">
        <f>'2016'!AO5-'2015'!AO5</f>
        <v>0</v>
      </c>
      <c r="AP5">
        <f>'2016'!AP5-'2015'!AP5</f>
        <v>0</v>
      </c>
    </row>
    <row r="6" spans="1:42" x14ac:dyDescent="0.25">
      <c r="A6" t="s">
        <v>45</v>
      </c>
      <c r="B6">
        <f>'2016'!B6-'2015'!B6</f>
        <v>1.4999999999999986E-2</v>
      </c>
      <c r="C6">
        <f>'2016'!C6-'2015'!C6</f>
        <v>0</v>
      </c>
      <c r="D6">
        <f>'2016'!D6-'2015'!D6</f>
        <v>0</v>
      </c>
      <c r="E6">
        <f>'2016'!E6-'2015'!E6</f>
        <v>0</v>
      </c>
      <c r="F6">
        <f>'2016'!F6-'2015'!F6</f>
        <v>0</v>
      </c>
      <c r="G6">
        <f>'2016'!G6-'2015'!G6</f>
        <v>0</v>
      </c>
      <c r="H6">
        <f>'2016'!H6-'2015'!H6</f>
        <v>0</v>
      </c>
      <c r="I6">
        <f>'2016'!I6-'2015'!I6</f>
        <v>0</v>
      </c>
      <c r="J6">
        <f>'2016'!J6-'2015'!J6</f>
        <v>0</v>
      </c>
      <c r="K6">
        <f>'2016'!K6-'2015'!K6</f>
        <v>0</v>
      </c>
      <c r="L6">
        <f>'2016'!L6-'2015'!L6</f>
        <v>0</v>
      </c>
      <c r="M6">
        <f>'2016'!M6-'2015'!M6</f>
        <v>0</v>
      </c>
      <c r="N6">
        <f>'2016'!N6-'2015'!N6</f>
        <v>0</v>
      </c>
      <c r="O6">
        <f>'2016'!O6-'2015'!O6</f>
        <v>0</v>
      </c>
      <c r="P6">
        <f>'2016'!P6-'2015'!P6</f>
        <v>0</v>
      </c>
      <c r="Q6">
        <f>'2016'!Q6-'2015'!Q6</f>
        <v>0</v>
      </c>
      <c r="R6">
        <f>'2016'!R6-'2015'!R6</f>
        <v>0</v>
      </c>
      <c r="S6">
        <f>'2016'!S6-'2015'!S6</f>
        <v>-1.2347035321771838E-2</v>
      </c>
      <c r="T6">
        <f>'2016'!T6-'2015'!T6</f>
        <v>0</v>
      </c>
      <c r="U6">
        <f>'2016'!U6-'2015'!U6</f>
        <v>0</v>
      </c>
      <c r="V6">
        <f>'2016'!V6-'2015'!V6</f>
        <v>0</v>
      </c>
      <c r="W6">
        <f>'2016'!W6-'2015'!W6</f>
        <v>0</v>
      </c>
      <c r="X6">
        <f>'2016'!X6-'2015'!X6</f>
        <v>0</v>
      </c>
      <c r="Y6">
        <f>'2016'!Y6-'2015'!Y6</f>
        <v>0</v>
      </c>
      <c r="Z6">
        <f>'2016'!Z6-'2015'!Z6</f>
        <v>0.2</v>
      </c>
      <c r="AA6">
        <f>'2016'!AA6-'2015'!AA6</f>
        <v>0</v>
      </c>
      <c r="AB6">
        <f>'2016'!AB6-'2015'!AB6</f>
        <v>-1.5280130000000003E-2</v>
      </c>
      <c r="AC6">
        <f>'2016'!AC6-'2015'!AC6</f>
        <v>0</v>
      </c>
      <c r="AD6">
        <f>'2016'!AD6-'2015'!AD6</f>
        <v>-0.34410200000000124</v>
      </c>
      <c r="AE6">
        <f>'2016'!AE6-'2015'!AE6</f>
        <v>-6.8218489235676305E-3</v>
      </c>
      <c r="AF6">
        <f>'2016'!AF6-'2015'!AF6</f>
        <v>0</v>
      </c>
      <c r="AG6">
        <f>'2016'!AG6-'2015'!AG6</f>
        <v>-1</v>
      </c>
      <c r="AH6">
        <f>'2016'!AH6-'2015'!AH6</f>
        <v>0</v>
      </c>
      <c r="AI6">
        <f>'2016'!AI6-'2015'!AI6</f>
        <v>0</v>
      </c>
      <c r="AJ6">
        <f>'2016'!AJ6-'2015'!AJ6</f>
        <v>0</v>
      </c>
      <c r="AK6">
        <f>'2016'!AK6-'2015'!AK6</f>
        <v>0</v>
      </c>
      <c r="AL6">
        <f>'2016'!AL6-'2015'!AL6</f>
        <v>0</v>
      </c>
      <c r="AM6">
        <f>'2016'!AM6-'2015'!AM6</f>
        <v>0</v>
      </c>
      <c r="AN6">
        <f>'2016'!AN6-'2015'!AN6</f>
        <v>0.5</v>
      </c>
      <c r="AO6">
        <f>'2016'!AO6-'2015'!AO6</f>
        <v>0</v>
      </c>
      <c r="AP6">
        <f>'2016'!AP6-'2015'!AP6</f>
        <v>0</v>
      </c>
    </row>
    <row r="7" spans="1:42" x14ac:dyDescent="0.25">
      <c r="A7" t="s">
        <v>46</v>
      </c>
      <c r="B7">
        <f>'2016'!B7-'2015'!B7</f>
        <v>0</v>
      </c>
      <c r="C7">
        <f>'2016'!C7-'2015'!C7</f>
        <v>0</v>
      </c>
      <c r="D7">
        <f>'2016'!D7-'2015'!D7</f>
        <v>0</v>
      </c>
      <c r="E7">
        <f>'2016'!E7-'2015'!E7</f>
        <v>0</v>
      </c>
      <c r="F7">
        <f>'2016'!F7-'2015'!F7</f>
        <v>0</v>
      </c>
      <c r="G7">
        <f>'2016'!G7-'2015'!G7</f>
        <v>0</v>
      </c>
      <c r="H7">
        <f>'2016'!H7-'2015'!H7</f>
        <v>0</v>
      </c>
      <c r="I7">
        <f>'2016'!I7-'2015'!I7</f>
        <v>0</v>
      </c>
      <c r="J7">
        <f>'2016'!J7-'2015'!J7</f>
        <v>0</v>
      </c>
      <c r="K7">
        <f>'2016'!K7-'2015'!K7</f>
        <v>0</v>
      </c>
      <c r="L7">
        <f>'2016'!L7-'2015'!L7</f>
        <v>0</v>
      </c>
      <c r="M7">
        <f>'2016'!M7-'2015'!M7</f>
        <v>0</v>
      </c>
      <c r="N7">
        <f>'2016'!N7-'2015'!N7</f>
        <v>0</v>
      </c>
      <c r="O7">
        <f>'2016'!O7-'2015'!O7</f>
        <v>8164.580583923831</v>
      </c>
      <c r="P7">
        <f>'2016'!P7-'2015'!P7</f>
        <v>0</v>
      </c>
      <c r="Q7">
        <f>'2016'!Q7-'2015'!Q7</f>
        <v>-8</v>
      </c>
      <c r="R7">
        <f>'2016'!R7-'2015'!R7</f>
        <v>0</v>
      </c>
      <c r="S7">
        <f>'2016'!S7-'2015'!S7</f>
        <v>2.1451969086963285E-3</v>
      </c>
      <c r="T7">
        <f>'2016'!T7-'2015'!T7</f>
        <v>0</v>
      </c>
      <c r="U7">
        <f>'2016'!U7-'2015'!U7</f>
        <v>0</v>
      </c>
      <c r="V7">
        <f>'2016'!V7-'2015'!V7</f>
        <v>0</v>
      </c>
      <c r="W7">
        <f>'2016'!W7-'2015'!W7</f>
        <v>0</v>
      </c>
      <c r="X7">
        <f>'2016'!X7-'2015'!X7</f>
        <v>0</v>
      </c>
      <c r="Y7">
        <f>'2016'!Y7-'2015'!Y7</f>
        <v>0</v>
      </c>
      <c r="Z7">
        <f>'2016'!Z7-'2015'!Z7</f>
        <v>0</v>
      </c>
      <c r="AA7">
        <f>'2016'!AA7-'2015'!AA7</f>
        <v>0</v>
      </c>
      <c r="AB7">
        <f>'2016'!AB7-'2015'!AB7</f>
        <v>0</v>
      </c>
      <c r="AC7">
        <f>'2016'!AC7-'2015'!AC7</f>
        <v>0</v>
      </c>
      <c r="AD7">
        <f>'2016'!AD7-'2015'!AD7</f>
        <v>-1.2417000000000011E-2</v>
      </c>
      <c r="AE7">
        <f>'2016'!AE7-'2015'!AE7</f>
        <v>-4.9099572368269673E-3</v>
      </c>
      <c r="AF7">
        <f>'2016'!AF7-'2015'!AF7</f>
        <v>0</v>
      </c>
      <c r="AG7">
        <f>'2016'!AG7-'2015'!AG7</f>
        <v>0</v>
      </c>
      <c r="AH7">
        <f>'2016'!AH7-'2015'!AH7</f>
        <v>0</v>
      </c>
      <c r="AI7">
        <f>'2016'!AI7-'2015'!AI7</f>
        <v>0</v>
      </c>
      <c r="AJ7">
        <f>'2016'!AJ7-'2015'!AJ7</f>
        <v>0</v>
      </c>
      <c r="AK7">
        <f>'2016'!AK7-'2015'!AK7</f>
        <v>0</v>
      </c>
      <c r="AL7">
        <f>'2016'!AL7-'2015'!AL7</f>
        <v>0</v>
      </c>
      <c r="AM7">
        <f>'2016'!AM7-'2015'!AM7</f>
        <v>1</v>
      </c>
      <c r="AN7">
        <f>'2016'!AN7-'2015'!AN7</f>
        <v>0</v>
      </c>
      <c r="AO7">
        <f>'2016'!AO7-'2015'!AO7</f>
        <v>0</v>
      </c>
      <c r="AP7">
        <f>'2016'!AP7-'2015'!AP7</f>
        <v>0</v>
      </c>
    </row>
    <row r="8" spans="1:42" x14ac:dyDescent="0.25">
      <c r="A8" t="s">
        <v>47</v>
      </c>
      <c r="B8">
        <f>'2016'!B8-'2015'!B8</f>
        <v>-1.4999999999999986E-2</v>
      </c>
      <c r="C8">
        <f>'2016'!C8-'2015'!C8</f>
        <v>0</v>
      </c>
      <c r="D8">
        <f>'2016'!D8-'2015'!D8</f>
        <v>0</v>
      </c>
      <c r="E8">
        <f>'2016'!E8-'2015'!E8</f>
        <v>0</v>
      </c>
      <c r="F8">
        <f>'2016'!F8-'2015'!F8</f>
        <v>0</v>
      </c>
      <c r="G8">
        <f>'2016'!G8-'2015'!G8</f>
        <v>0</v>
      </c>
      <c r="H8">
        <f>'2016'!H8-'2015'!H8</f>
        <v>0</v>
      </c>
      <c r="I8">
        <f>'2016'!I8-'2015'!I8</f>
        <v>0</v>
      </c>
      <c r="J8">
        <f>'2016'!J8-'2015'!J8</f>
        <v>0</v>
      </c>
      <c r="K8">
        <f>'2016'!K8-'2015'!K8</f>
        <v>0</v>
      </c>
      <c r="L8">
        <f>'2016'!L8-'2015'!L8</f>
        <v>0</v>
      </c>
      <c r="M8">
        <f>'2016'!M8-'2015'!M8</f>
        <v>0</v>
      </c>
      <c r="N8">
        <f>'2016'!N8-'2015'!N8</f>
        <v>0</v>
      </c>
      <c r="O8">
        <f>'2016'!O8-'2015'!O8</f>
        <v>787.59027931697983</v>
      </c>
      <c r="P8">
        <f>'2016'!P8-'2015'!P8</f>
        <v>0</v>
      </c>
      <c r="Q8">
        <f>'2016'!Q8-'2015'!Q8</f>
        <v>0</v>
      </c>
      <c r="R8">
        <f>'2016'!R8-'2015'!R8</f>
        <v>0</v>
      </c>
      <c r="S8">
        <f>'2016'!S8-'2015'!S8</f>
        <v>3.3691783537891373E-2</v>
      </c>
      <c r="T8">
        <f>'2016'!T8-'2015'!T8</f>
        <v>0</v>
      </c>
      <c r="U8">
        <f>'2016'!U8-'2015'!U8</f>
        <v>0</v>
      </c>
      <c r="V8">
        <f>'2016'!V8-'2015'!V8</f>
        <v>0</v>
      </c>
      <c r="W8">
        <f>'2016'!W8-'2015'!W8</f>
        <v>0</v>
      </c>
      <c r="X8">
        <f>'2016'!X8-'2015'!X8</f>
        <v>0</v>
      </c>
      <c r="Y8">
        <f>'2016'!Y8-'2015'!Y8</f>
        <v>0</v>
      </c>
      <c r="Z8">
        <f>'2016'!Z8-'2015'!Z8</f>
        <v>0</v>
      </c>
      <c r="AA8">
        <f>'2016'!AA8-'2015'!AA8</f>
        <v>0</v>
      </c>
      <c r="AB8">
        <f>'2016'!AB8-'2015'!AB8</f>
        <v>0</v>
      </c>
      <c r="AC8">
        <f>'2016'!AC8-'2015'!AC8</f>
        <v>2.2999999999999687E-3</v>
      </c>
      <c r="AD8">
        <f>'2016'!AD8-'2015'!AD8</f>
        <v>8.9510000000001533E-3</v>
      </c>
      <c r="AE8">
        <f>'2016'!AE8-'2015'!AE8</f>
        <v>2.1368020413299327E-3</v>
      </c>
      <c r="AF8">
        <f>'2016'!AF8-'2015'!AF8</f>
        <v>0</v>
      </c>
      <c r="AG8">
        <f>'2016'!AG8-'2015'!AG8</f>
        <v>0</v>
      </c>
      <c r="AH8">
        <f>'2016'!AH8-'2015'!AH8</f>
        <v>0</v>
      </c>
      <c r="AI8">
        <f>'2016'!AI8-'2015'!AI8</f>
        <v>0</v>
      </c>
      <c r="AJ8">
        <f>'2016'!AJ8-'2015'!AJ8</f>
        <v>0</v>
      </c>
      <c r="AK8">
        <f>'2016'!AK8-'2015'!AK8</f>
        <v>0</v>
      </c>
      <c r="AL8">
        <f>'2016'!AL8-'2015'!AL8</f>
        <v>0</v>
      </c>
      <c r="AM8">
        <f>'2016'!AM8-'2015'!AM8</f>
        <v>0</v>
      </c>
      <c r="AN8">
        <f>'2016'!AN8-'2015'!AN8</f>
        <v>-3.3333333333334103E-3</v>
      </c>
      <c r="AO8">
        <f>'2016'!AO8-'2015'!AO8</f>
        <v>0</v>
      </c>
      <c r="AP8">
        <f>'2016'!AP8-'2015'!AP8</f>
        <v>0</v>
      </c>
    </row>
    <row r="9" spans="1:42" x14ac:dyDescent="0.25">
      <c r="A9" t="s">
        <v>48</v>
      </c>
      <c r="B9">
        <f>'2016'!B9-'2015'!B9</f>
        <v>0</v>
      </c>
      <c r="C9">
        <f>'2016'!C9-'2015'!C9</f>
        <v>0</v>
      </c>
      <c r="D9">
        <f>'2016'!D9-'2015'!D9</f>
        <v>0</v>
      </c>
      <c r="E9">
        <f>'2016'!E9-'2015'!E9</f>
        <v>0</v>
      </c>
      <c r="F9">
        <f>'2016'!F9-'2015'!F9</f>
        <v>0</v>
      </c>
      <c r="G9">
        <f>'2016'!G9-'2015'!G9</f>
        <v>0</v>
      </c>
      <c r="H9">
        <f>'2016'!H9-'2015'!H9</f>
        <v>0</v>
      </c>
      <c r="I9">
        <f>'2016'!I9-'2015'!I9</f>
        <v>0</v>
      </c>
      <c r="J9">
        <f>'2016'!J9-'2015'!J9</f>
        <v>0</v>
      </c>
      <c r="K9">
        <f>'2016'!K9-'2015'!K9</f>
        <v>0</v>
      </c>
      <c r="L9">
        <f>'2016'!L9-'2015'!L9</f>
        <v>0</v>
      </c>
      <c r="M9">
        <f>'2016'!M9-'2015'!M9</f>
        <v>1</v>
      </c>
      <c r="N9">
        <f>'2016'!N9-'2015'!N9</f>
        <v>0</v>
      </c>
      <c r="O9">
        <f>'2016'!O9-'2015'!O9</f>
        <v>2989.6520057828711</v>
      </c>
      <c r="P9">
        <f>'2016'!P9-'2015'!P9</f>
        <v>0</v>
      </c>
      <c r="Q9">
        <f>'2016'!Q9-'2015'!Q9</f>
        <v>0</v>
      </c>
      <c r="R9">
        <f>'2016'!R9-'2015'!R9</f>
        <v>0</v>
      </c>
      <c r="S9">
        <f>'2016'!S9-'2015'!S9</f>
        <v>3.1225443173677758E-3</v>
      </c>
      <c r="T9">
        <f>'2016'!T9-'2015'!T9</f>
        <v>0</v>
      </c>
      <c r="U9">
        <f>'2016'!U9-'2015'!U9</f>
        <v>0</v>
      </c>
      <c r="V9">
        <f>'2016'!V9-'2015'!V9</f>
        <v>0</v>
      </c>
      <c r="W9">
        <f>'2016'!W9-'2015'!W9</f>
        <v>0</v>
      </c>
      <c r="X9">
        <f>'2016'!X9-'2015'!X9</f>
        <v>0</v>
      </c>
      <c r="Y9">
        <f>'2016'!Y9-'2015'!Y9</f>
        <v>0</v>
      </c>
      <c r="Z9">
        <f>'2016'!Z9-'2015'!Z9</f>
        <v>0</v>
      </c>
      <c r="AA9">
        <f>'2016'!AA9-'2015'!AA9</f>
        <v>0</v>
      </c>
      <c r="AB9">
        <f>'2016'!AB9-'2015'!AB9</f>
        <v>0</v>
      </c>
      <c r="AC9">
        <f>'2016'!AC9-'2015'!AC9</f>
        <v>-1.2999999999999956E-2</v>
      </c>
      <c r="AD9">
        <f>'2016'!AD9-'2015'!AD9</f>
        <v>1.0700000000000154E-3</v>
      </c>
      <c r="AE9">
        <f>'2016'!AE9-'2015'!AE9</f>
        <v>-5.8501587947934475E-4</v>
      </c>
      <c r="AF9">
        <f>'2016'!AF9-'2015'!AF9</f>
        <v>0</v>
      </c>
      <c r="AG9">
        <f>'2016'!AG9-'2015'!AG9</f>
        <v>0</v>
      </c>
      <c r="AH9">
        <f>'2016'!AH9-'2015'!AH9</f>
        <v>0</v>
      </c>
      <c r="AI9">
        <f>'2016'!AI9-'2015'!AI9</f>
        <v>0</v>
      </c>
      <c r="AJ9">
        <f>'2016'!AJ9-'2015'!AJ9</f>
        <v>0</v>
      </c>
      <c r="AK9">
        <f>'2016'!AK9-'2015'!AK9</f>
        <v>0</v>
      </c>
      <c r="AL9">
        <f>'2016'!AL9-'2015'!AL9</f>
        <v>0</v>
      </c>
      <c r="AM9">
        <f>'2016'!AM9-'2015'!AM9</f>
        <v>0</v>
      </c>
      <c r="AN9">
        <f>'2016'!AN9-'2015'!AN9</f>
        <v>3.3333333333334103E-3</v>
      </c>
      <c r="AO9">
        <f>'2016'!AO9-'2015'!AO9</f>
        <v>0</v>
      </c>
      <c r="AP9">
        <f>'2016'!AP9-'2015'!AP9</f>
        <v>0</v>
      </c>
    </row>
    <row r="10" spans="1:42" x14ac:dyDescent="0.25">
      <c r="A10" t="s">
        <v>49</v>
      </c>
      <c r="B10">
        <f>'2016'!B10-'2015'!B10</f>
        <v>0</v>
      </c>
      <c r="C10">
        <f>'2016'!C10-'2015'!C10</f>
        <v>0</v>
      </c>
      <c r="D10">
        <f>'2016'!D10-'2015'!D10</f>
        <v>0</v>
      </c>
      <c r="E10">
        <f>'2016'!E10-'2015'!E10</f>
        <v>0</v>
      </c>
      <c r="F10">
        <f>'2016'!F10-'2015'!F10</f>
        <v>0</v>
      </c>
      <c r="G10">
        <f>'2016'!G10-'2015'!G10</f>
        <v>0</v>
      </c>
      <c r="H10">
        <f>'2016'!H10-'2015'!H10</f>
        <v>0</v>
      </c>
      <c r="I10">
        <f>'2016'!I10-'2015'!I10</f>
        <v>0</v>
      </c>
      <c r="J10">
        <f>'2016'!J10-'2015'!J10</f>
        <v>0</v>
      </c>
      <c r="K10">
        <f>'2016'!K10-'2015'!K10</f>
        <v>0</v>
      </c>
      <c r="L10">
        <f>'2016'!L10-'2015'!L10</f>
        <v>0</v>
      </c>
      <c r="M10">
        <f>'2016'!M10-'2015'!M10</f>
        <v>0</v>
      </c>
      <c r="N10">
        <f>'2016'!N10-'2015'!N10</f>
        <v>0</v>
      </c>
      <c r="O10">
        <f>'2016'!O10-'2015'!O10</f>
        <v>2163.2153355682458</v>
      </c>
      <c r="P10">
        <f>'2016'!P10-'2015'!P10</f>
        <v>0</v>
      </c>
      <c r="Q10">
        <f>'2016'!Q10-'2015'!Q10</f>
        <v>0</v>
      </c>
      <c r="R10">
        <f>'2016'!R10-'2015'!R10</f>
        <v>0</v>
      </c>
      <c r="S10">
        <f>'2016'!S10-'2015'!S10</f>
        <v>4.4262844018750302E-2</v>
      </c>
      <c r="T10">
        <f>'2016'!T10-'2015'!T10</f>
        <v>0</v>
      </c>
      <c r="U10">
        <f>'2016'!U10-'2015'!U10</f>
        <v>0</v>
      </c>
      <c r="V10">
        <f>'2016'!V10-'2015'!V10</f>
        <v>-1</v>
      </c>
      <c r="W10">
        <f>'2016'!W10-'2015'!W10</f>
        <v>0</v>
      </c>
      <c r="X10">
        <f>'2016'!X10-'2015'!X10</f>
        <v>0</v>
      </c>
      <c r="Y10">
        <f>'2016'!Y10-'2015'!Y10</f>
        <v>0</v>
      </c>
      <c r="Z10">
        <f>'2016'!Z10-'2015'!Z10</f>
        <v>1.0000000000000009E-2</v>
      </c>
      <c r="AA10">
        <f>'2016'!AA10-'2015'!AA10</f>
        <v>0</v>
      </c>
      <c r="AB10">
        <f>'2016'!AB10-'2015'!AB10</f>
        <v>8.499999999999952E-3</v>
      </c>
      <c r="AC10">
        <f>'2016'!AC10-'2015'!AC10</f>
        <v>2.5612600000000096E-3</v>
      </c>
      <c r="AD10">
        <f>'2016'!AD10-'2015'!AD10</f>
        <v>-0.27539300000000022</v>
      </c>
      <c r="AE10">
        <f>'2016'!AE10-'2015'!AE10</f>
        <v>2.4797224092045766E-3</v>
      </c>
      <c r="AF10">
        <f>'2016'!AF10-'2015'!AF10</f>
        <v>0</v>
      </c>
      <c r="AG10">
        <f>'2016'!AG10-'2015'!AG10</f>
        <v>0</v>
      </c>
      <c r="AH10">
        <f>'2016'!AH10-'2015'!AH10</f>
        <v>0</v>
      </c>
      <c r="AI10">
        <f>'2016'!AI10-'2015'!AI10</f>
        <v>0</v>
      </c>
      <c r="AJ10">
        <f>'2016'!AJ10-'2015'!AJ10</f>
        <v>0</v>
      </c>
      <c r="AK10">
        <f>'2016'!AK10-'2015'!AK10</f>
        <v>0</v>
      </c>
      <c r="AL10">
        <f>'2016'!AL10-'2015'!AL10</f>
        <v>0</v>
      </c>
      <c r="AM10">
        <f>'2016'!AM10-'2015'!AM10</f>
        <v>0</v>
      </c>
      <c r="AN10">
        <f>'2016'!AN10-'2015'!AN10</f>
        <v>-3.3333333333334103E-3</v>
      </c>
      <c r="AO10">
        <f>'2016'!AO10-'2015'!AO10</f>
        <v>0</v>
      </c>
      <c r="AP10">
        <f>'2016'!AP10-'2015'!AP10</f>
        <v>0</v>
      </c>
    </row>
    <row r="11" spans="1:42" x14ac:dyDescent="0.25">
      <c r="A11" t="s">
        <v>50</v>
      </c>
      <c r="B11">
        <f>'2016'!B11-'2015'!B11</f>
        <v>-3.5662000000000027E-2</v>
      </c>
      <c r="C11">
        <f>'2016'!C11-'2015'!C11</f>
        <v>0</v>
      </c>
      <c r="D11">
        <f>'2016'!D11-'2015'!D11</f>
        <v>0</v>
      </c>
      <c r="E11">
        <f>'2016'!E11-'2015'!E11</f>
        <v>0</v>
      </c>
      <c r="F11">
        <f>'2016'!F11-'2015'!F11</f>
        <v>0</v>
      </c>
      <c r="G11">
        <f>'2016'!G11-'2015'!G11</f>
        <v>0</v>
      </c>
      <c r="H11">
        <f>'2016'!H11-'2015'!H11</f>
        <v>0</v>
      </c>
      <c r="I11">
        <f>'2016'!I11-'2015'!I11</f>
        <v>0</v>
      </c>
      <c r="J11">
        <f>'2016'!J11-'2015'!J11</f>
        <v>0</v>
      </c>
      <c r="K11">
        <f>'2016'!K11-'2015'!K11</f>
        <v>0</v>
      </c>
      <c r="L11">
        <f>'2016'!L11-'2015'!L11</f>
        <v>0</v>
      </c>
      <c r="M11">
        <f>'2016'!M11-'2015'!M11</f>
        <v>0</v>
      </c>
      <c r="N11">
        <f>'2016'!N11-'2015'!N11</f>
        <v>0</v>
      </c>
      <c r="O11">
        <f>'2016'!O11-'2015'!O11</f>
        <v>6692.8147989428835</v>
      </c>
      <c r="P11">
        <f>'2016'!P11-'2015'!P11</f>
        <v>0</v>
      </c>
      <c r="Q11">
        <f>'2016'!Q11-'2015'!Q11</f>
        <v>0</v>
      </c>
      <c r="R11">
        <f>'2016'!R11-'2015'!R11</f>
        <v>0</v>
      </c>
      <c r="S11">
        <f>'2016'!S11-'2015'!S11</f>
        <v>3.9192128214449395E-2</v>
      </c>
      <c r="T11">
        <f>'2016'!T11-'2015'!T11</f>
        <v>0</v>
      </c>
      <c r="U11">
        <f>'2016'!U11-'2015'!U11</f>
        <v>0</v>
      </c>
      <c r="V11">
        <f>'2016'!V11-'2015'!V11</f>
        <v>0</v>
      </c>
      <c r="W11">
        <f>'2016'!W11-'2015'!W11</f>
        <v>0</v>
      </c>
      <c r="X11">
        <f>'2016'!X11-'2015'!X11</f>
        <v>0</v>
      </c>
      <c r="Y11">
        <f>'2016'!Y11-'2015'!Y11</f>
        <v>0</v>
      </c>
      <c r="Z11">
        <f>'2016'!Z11-'2015'!Z11</f>
        <v>4.6750000000000957E-4</v>
      </c>
      <c r="AA11">
        <f>'2016'!AA11-'2015'!AA11</f>
        <v>0</v>
      </c>
      <c r="AB11">
        <f>'2016'!AB11-'2015'!AB11</f>
        <v>0</v>
      </c>
      <c r="AC11">
        <f>'2016'!AC11-'2015'!AC11</f>
        <v>2.5500000000000522E-4</v>
      </c>
      <c r="AD11">
        <f>'2016'!AD11-'2015'!AD11</f>
        <v>-0.11648800000000037</v>
      </c>
      <c r="AE11">
        <f>'2016'!AE11-'2015'!AE11</f>
        <v>3.9847429159132641E-2</v>
      </c>
      <c r="AF11">
        <f>'2016'!AF11-'2015'!AF11</f>
        <v>0</v>
      </c>
      <c r="AG11">
        <f>'2016'!AG11-'2015'!AG11</f>
        <v>0</v>
      </c>
      <c r="AH11">
        <f>'2016'!AH11-'2015'!AH11</f>
        <v>0</v>
      </c>
      <c r="AI11">
        <f>'2016'!AI11-'2015'!AI11</f>
        <v>0</v>
      </c>
      <c r="AJ11">
        <f>'2016'!AJ11-'2015'!AJ11</f>
        <v>0</v>
      </c>
      <c r="AK11">
        <f>'2016'!AK11-'2015'!AK11</f>
        <v>0</v>
      </c>
      <c r="AL11">
        <f>'2016'!AL11-'2015'!AL11</f>
        <v>0</v>
      </c>
      <c r="AM11">
        <f>'2016'!AM11-'2015'!AM11</f>
        <v>0</v>
      </c>
      <c r="AN11">
        <f>'2016'!AN11-'2015'!AN11</f>
        <v>3.3333333333334103E-3</v>
      </c>
      <c r="AO11">
        <f>'2016'!AO11-'2015'!AO11</f>
        <v>0</v>
      </c>
      <c r="AP11">
        <f>'2016'!AP11-'2015'!AP11</f>
        <v>0</v>
      </c>
    </row>
    <row r="12" spans="1:42" x14ac:dyDescent="0.25">
      <c r="A12" t="s">
        <v>51</v>
      </c>
      <c r="B12">
        <f>'2016'!B12-'2015'!B12</f>
        <v>3.5000000000001696E-4</v>
      </c>
      <c r="C12">
        <f>'2016'!C12-'2015'!C12</f>
        <v>0</v>
      </c>
      <c r="D12">
        <f>'2016'!D12-'2015'!D12</f>
        <v>0</v>
      </c>
      <c r="E12">
        <f>'2016'!E12-'2015'!E12</f>
        <v>0</v>
      </c>
      <c r="F12">
        <f>'2016'!F12-'2015'!F12</f>
        <v>0</v>
      </c>
      <c r="G12">
        <f>'2016'!G12-'2015'!G12</f>
        <v>0</v>
      </c>
      <c r="H12">
        <f>'2016'!H12-'2015'!H12</f>
        <v>0</v>
      </c>
      <c r="I12">
        <f>'2016'!I12-'2015'!I12</f>
        <v>0</v>
      </c>
      <c r="J12">
        <f>'2016'!J12-'2015'!J12</f>
        <v>0</v>
      </c>
      <c r="K12">
        <f>'2016'!K12-'2015'!K12</f>
        <v>0</v>
      </c>
      <c r="L12">
        <f>'2016'!L12-'2015'!L12</f>
        <v>0</v>
      </c>
      <c r="M12">
        <f>'2016'!M12-'2015'!M12</f>
        <v>0</v>
      </c>
      <c r="N12">
        <f>'2016'!N12-'2015'!N12</f>
        <v>0</v>
      </c>
      <c r="O12">
        <f>'2016'!O12-'2015'!O12</f>
        <v>854.37652320427878</v>
      </c>
      <c r="P12">
        <f>'2016'!P12-'2015'!P12</f>
        <v>0</v>
      </c>
      <c r="Q12">
        <f>'2016'!Q12-'2015'!Q12</f>
        <v>0</v>
      </c>
      <c r="R12">
        <f>'2016'!R12-'2015'!R12</f>
        <v>0</v>
      </c>
      <c r="S12">
        <f>'2016'!S12-'2015'!S12</f>
        <v>1.1734191603250343E-2</v>
      </c>
      <c r="T12">
        <f>'2016'!T12-'2015'!T12</f>
        <v>0</v>
      </c>
      <c r="U12">
        <f>'2016'!U12-'2015'!U12</f>
        <v>0</v>
      </c>
      <c r="V12">
        <f>'2016'!V12-'2015'!V12</f>
        <v>0</v>
      </c>
      <c r="W12">
        <f>'2016'!W12-'2015'!W12</f>
        <v>0</v>
      </c>
      <c r="X12">
        <f>'2016'!X12-'2015'!X12</f>
        <v>0</v>
      </c>
      <c r="Y12">
        <f>'2016'!Y12-'2015'!Y12</f>
        <v>0</v>
      </c>
      <c r="Z12">
        <f>'2016'!Z12-'2015'!Z12</f>
        <v>1.3749999999999984E-2</v>
      </c>
      <c r="AA12">
        <f>'2016'!AA12-'2015'!AA12</f>
        <v>0</v>
      </c>
      <c r="AB12">
        <f>'2016'!AB12-'2015'!AB12</f>
        <v>0</v>
      </c>
      <c r="AC12">
        <f>'2016'!AC12-'2015'!AC12</f>
        <v>0</v>
      </c>
      <c r="AD12">
        <f>'2016'!AD12-'2015'!AD12</f>
        <v>-0.12611600000000056</v>
      </c>
      <c r="AE12">
        <f>'2016'!AE12-'2015'!AE12</f>
        <v>-9.2716991515828795E-4</v>
      </c>
      <c r="AF12">
        <f>'2016'!AF12-'2015'!AF12</f>
        <v>0</v>
      </c>
      <c r="AG12">
        <f>'2016'!AG12-'2015'!AG12</f>
        <v>0</v>
      </c>
      <c r="AH12">
        <f>'2016'!AH12-'2015'!AH12</f>
        <v>0</v>
      </c>
      <c r="AI12">
        <f>'2016'!AI12-'2015'!AI12</f>
        <v>0</v>
      </c>
      <c r="AJ12">
        <f>'2016'!AJ12-'2015'!AJ12</f>
        <v>0</v>
      </c>
      <c r="AK12">
        <f>'2016'!AK12-'2015'!AK12</f>
        <v>0</v>
      </c>
      <c r="AL12">
        <f>'2016'!AL12-'2015'!AL12</f>
        <v>0</v>
      </c>
      <c r="AM12">
        <f>'2016'!AM12-'2015'!AM12</f>
        <v>0</v>
      </c>
      <c r="AN12">
        <f>'2016'!AN12-'2015'!AN12</f>
        <v>0</v>
      </c>
      <c r="AO12">
        <f>'2016'!AO12-'2015'!AO12</f>
        <v>0</v>
      </c>
      <c r="AP12">
        <f>'2016'!AP12-'2015'!AP12</f>
        <v>0</v>
      </c>
    </row>
    <row r="13" spans="1:42" x14ac:dyDescent="0.25">
      <c r="A13" t="s">
        <v>52</v>
      </c>
      <c r="B13">
        <f>'2016'!B13-'2015'!B13</f>
        <v>0</v>
      </c>
      <c r="C13">
        <f>'2016'!C13-'2015'!C13</f>
        <v>0</v>
      </c>
      <c r="D13">
        <f>'2016'!D13-'2015'!D13</f>
        <v>0</v>
      </c>
      <c r="E13">
        <f>'2016'!E13-'2015'!E13</f>
        <v>0</v>
      </c>
      <c r="F13">
        <f>'2016'!F13-'2015'!F13</f>
        <v>0</v>
      </c>
      <c r="G13">
        <f>'2016'!G13-'2015'!G13</f>
        <v>0</v>
      </c>
      <c r="H13">
        <f>'2016'!H13-'2015'!H13</f>
        <v>0</v>
      </c>
      <c r="I13">
        <f>'2016'!I13-'2015'!I13</f>
        <v>0</v>
      </c>
      <c r="J13">
        <f>'2016'!J13-'2015'!J13</f>
        <v>0</v>
      </c>
      <c r="K13">
        <f>'2016'!K13-'2015'!K13</f>
        <v>0</v>
      </c>
      <c r="L13">
        <f>'2016'!L13-'2015'!L13</f>
        <v>0</v>
      </c>
      <c r="M13">
        <f>'2016'!M13-'2015'!M13</f>
        <v>0</v>
      </c>
      <c r="N13">
        <f>'2016'!N13-'2015'!N13</f>
        <v>0</v>
      </c>
      <c r="O13">
        <f>'2016'!O13-'2015'!O13</f>
        <v>9715.8930284093622</v>
      </c>
      <c r="P13">
        <f>'2016'!P13-'2015'!P13</f>
        <v>0</v>
      </c>
      <c r="Q13">
        <f>'2016'!Q13-'2015'!Q13</f>
        <v>0</v>
      </c>
      <c r="R13">
        <f>'2016'!R13-'2015'!R13</f>
        <v>0</v>
      </c>
      <c r="S13">
        <f>'2016'!S13-'2015'!S13</f>
        <v>0.37832861812821728</v>
      </c>
      <c r="T13">
        <f>'2016'!T13-'2015'!T13</f>
        <v>0</v>
      </c>
      <c r="U13">
        <f>'2016'!U13-'2015'!U13</f>
        <v>0</v>
      </c>
      <c r="V13">
        <f>'2016'!V13-'2015'!V13</f>
        <v>0</v>
      </c>
      <c r="W13">
        <f>'2016'!W13-'2015'!W13</f>
        <v>0</v>
      </c>
      <c r="X13">
        <f>'2016'!X13-'2015'!X13</f>
        <v>0</v>
      </c>
      <c r="Y13">
        <f>'2016'!Y13-'2015'!Y13</f>
        <v>0</v>
      </c>
      <c r="Z13">
        <f>'2016'!Z13-'2015'!Z13</f>
        <v>0</v>
      </c>
      <c r="AA13">
        <f>'2016'!AA13-'2015'!AA13</f>
        <v>0</v>
      </c>
      <c r="AB13">
        <f>'2016'!AB13-'2015'!AB13</f>
        <v>0</v>
      </c>
      <c r="AC13">
        <f>'2016'!AC13-'2015'!AC13</f>
        <v>0.13999999999999996</v>
      </c>
      <c r="AD13">
        <f>'2016'!AD13-'2015'!AD13</f>
        <v>19.305016999999999</v>
      </c>
      <c r="AE13">
        <f>'2016'!AE13-'2015'!AE13</f>
        <v>0.10154737481810416</v>
      </c>
      <c r="AF13">
        <f>'2016'!AF13-'2015'!AF13</f>
        <v>0</v>
      </c>
      <c r="AG13">
        <f>'2016'!AG13-'2015'!AG13</f>
        <v>0</v>
      </c>
      <c r="AH13">
        <f>'2016'!AH13-'2015'!AH13</f>
        <v>0</v>
      </c>
      <c r="AI13">
        <f>'2016'!AI13-'2015'!AI13</f>
        <v>0</v>
      </c>
      <c r="AJ13">
        <f>'2016'!AJ13-'2015'!AJ13</f>
        <v>0</v>
      </c>
      <c r="AK13">
        <f>'2016'!AK13-'2015'!AK13</f>
        <v>0</v>
      </c>
      <c r="AL13">
        <f>'2016'!AL13-'2015'!AL13</f>
        <v>0</v>
      </c>
      <c r="AM13">
        <f>'2016'!AM13-'2015'!AM13</f>
        <v>0</v>
      </c>
      <c r="AN13">
        <f>'2016'!AN13-'2015'!AN13</f>
        <v>0</v>
      </c>
      <c r="AO13">
        <f>'2016'!AO13-'2015'!AO13</f>
        <v>0</v>
      </c>
      <c r="AP13">
        <f>'2016'!AP13-'2015'!AP13</f>
        <v>0</v>
      </c>
    </row>
    <row r="14" spans="1:42" x14ac:dyDescent="0.25">
      <c r="A14" t="s">
        <v>53</v>
      </c>
      <c r="B14">
        <f>'2016'!B14-'2015'!B14</f>
        <v>0</v>
      </c>
      <c r="C14">
        <f>'2016'!C14-'2015'!C14</f>
        <v>0</v>
      </c>
      <c r="D14">
        <f>'2016'!D14-'2015'!D14</f>
        <v>0</v>
      </c>
      <c r="E14">
        <f>'2016'!E14-'2015'!E14</f>
        <v>0</v>
      </c>
      <c r="F14">
        <f>'2016'!F14-'2015'!F14</f>
        <v>0</v>
      </c>
      <c r="G14">
        <f>'2016'!G14-'2015'!G14</f>
        <v>0</v>
      </c>
      <c r="H14">
        <f>'2016'!H14-'2015'!H14</f>
        <v>0</v>
      </c>
      <c r="I14">
        <f>'2016'!I14-'2015'!I14</f>
        <v>0</v>
      </c>
      <c r="J14">
        <f>'2016'!J14-'2015'!J14</f>
        <v>0</v>
      </c>
      <c r="K14">
        <f>'2016'!K14-'2015'!K14</f>
        <v>0</v>
      </c>
      <c r="L14">
        <f>'2016'!L14-'2015'!L14</f>
        <v>0</v>
      </c>
      <c r="M14">
        <f>'2016'!M14-'2015'!M14</f>
        <v>0</v>
      </c>
      <c r="N14">
        <f>'2016'!N14-'2015'!N14</f>
        <v>0</v>
      </c>
      <c r="O14">
        <f>'2016'!O14-'2015'!O14</f>
        <v>2494.7506988362293</v>
      </c>
      <c r="P14">
        <f>'2016'!P14-'2015'!P14</f>
        <v>0</v>
      </c>
      <c r="Q14">
        <f>'2016'!Q14-'2015'!Q14</f>
        <v>0</v>
      </c>
      <c r="R14">
        <f>'2016'!R14-'2015'!R14</f>
        <v>0</v>
      </c>
      <c r="S14">
        <f>'2016'!S14-'2015'!S14</f>
        <v>-7.5903847772731958E-3</v>
      </c>
      <c r="T14">
        <f>'2016'!T14-'2015'!T14</f>
        <v>0</v>
      </c>
      <c r="U14">
        <f>'2016'!U14-'2015'!U14</f>
        <v>0</v>
      </c>
      <c r="V14">
        <f>'2016'!V14-'2015'!V14</f>
        <v>0</v>
      </c>
      <c r="W14">
        <f>'2016'!W14-'2015'!W14</f>
        <v>0</v>
      </c>
      <c r="X14">
        <f>'2016'!X14-'2015'!X14</f>
        <v>0</v>
      </c>
      <c r="Y14">
        <f>'2016'!Y14-'2015'!Y14</f>
        <v>0</v>
      </c>
      <c r="Z14">
        <f>'2016'!Z14-'2015'!Z14</f>
        <v>-1.0000000000000009E-2</v>
      </c>
      <c r="AA14">
        <f>'2016'!AA14-'2015'!AA14</f>
        <v>0</v>
      </c>
      <c r="AB14">
        <f>'2016'!AB14-'2015'!AB14</f>
        <v>-1.0000000000000009E-2</v>
      </c>
      <c r="AC14">
        <f>'2016'!AC14-'2015'!AC14</f>
        <v>0</v>
      </c>
      <c r="AD14">
        <f>'2016'!AD14-'2015'!AD14</f>
        <v>0</v>
      </c>
      <c r="AE14">
        <f>'2016'!AE14-'2015'!AE14</f>
        <v>0</v>
      </c>
      <c r="AF14">
        <f>'2016'!AF14-'2015'!AF14</f>
        <v>0</v>
      </c>
      <c r="AG14">
        <f>'2016'!AG14-'2015'!AG14</f>
        <v>0</v>
      </c>
      <c r="AH14">
        <f>'2016'!AH14-'2015'!AH14</f>
        <v>0</v>
      </c>
      <c r="AI14">
        <f>'2016'!AI14-'2015'!AI14</f>
        <v>0</v>
      </c>
      <c r="AJ14">
        <f>'2016'!AJ14-'2015'!AJ14</f>
        <v>0</v>
      </c>
      <c r="AK14">
        <f>'2016'!AK14-'2015'!AK14</f>
        <v>0</v>
      </c>
      <c r="AL14">
        <f>'2016'!AL14-'2015'!AL14</f>
        <v>0</v>
      </c>
      <c r="AM14">
        <f>'2016'!AM14-'2015'!AM14</f>
        <v>0</v>
      </c>
      <c r="AN14">
        <f>'2016'!AN14-'2015'!AN14</f>
        <v>-3.3333333333334103E-3</v>
      </c>
      <c r="AO14">
        <f>'2016'!AO14-'2015'!AO14</f>
        <v>0</v>
      </c>
      <c r="AP14">
        <f>'2016'!AP14-'2015'!AP14</f>
        <v>0</v>
      </c>
    </row>
    <row r="15" spans="1:42" x14ac:dyDescent="0.25">
      <c r="A15" t="s">
        <v>54</v>
      </c>
      <c r="B15">
        <f>'2016'!B15-'2015'!B15</f>
        <v>0</v>
      </c>
      <c r="C15">
        <f>'2016'!C15-'2015'!C15</f>
        <v>0</v>
      </c>
      <c r="D15">
        <f>'2016'!D15-'2015'!D15</f>
        <v>0</v>
      </c>
      <c r="E15">
        <f>'2016'!E15-'2015'!E15</f>
        <v>0</v>
      </c>
      <c r="F15">
        <f>'2016'!F15-'2015'!F15</f>
        <v>0</v>
      </c>
      <c r="G15">
        <f>'2016'!G15-'2015'!G15</f>
        <v>0</v>
      </c>
      <c r="H15">
        <f>'2016'!H15-'2015'!H15</f>
        <v>0.5</v>
      </c>
      <c r="I15">
        <f>'2016'!I15-'2015'!I15</f>
        <v>0</v>
      </c>
      <c r="J15">
        <f>'2016'!J15-'2015'!J15</f>
        <v>0</v>
      </c>
      <c r="K15">
        <f>'2016'!K15-'2015'!K15</f>
        <v>0</v>
      </c>
      <c r="L15">
        <f>'2016'!L15-'2015'!L15</f>
        <v>0</v>
      </c>
      <c r="M15">
        <f>'2016'!M15-'2015'!M15</f>
        <v>-5</v>
      </c>
      <c r="N15">
        <f>'2016'!N15-'2015'!N15</f>
        <v>0</v>
      </c>
      <c r="O15">
        <f>'2016'!O15-'2015'!O15</f>
        <v>25.851751950793187</v>
      </c>
      <c r="P15">
        <f>'2016'!P15-'2015'!P15</f>
        <v>0</v>
      </c>
      <c r="Q15">
        <f>'2016'!Q15-'2015'!Q15</f>
        <v>0</v>
      </c>
      <c r="R15">
        <f>'2016'!R15-'2015'!R15</f>
        <v>0</v>
      </c>
      <c r="S15">
        <f>'2016'!S15-'2015'!S15</f>
        <v>9.2354985475274542E-2</v>
      </c>
      <c r="T15">
        <f>'2016'!T15-'2015'!T15</f>
        <v>0</v>
      </c>
      <c r="U15">
        <f>'2016'!U15-'2015'!U15</f>
        <v>0</v>
      </c>
      <c r="V15">
        <f>'2016'!V15-'2015'!V15</f>
        <v>0</v>
      </c>
      <c r="W15">
        <f>'2016'!W15-'2015'!W15</f>
        <v>0</v>
      </c>
      <c r="X15">
        <f>'2016'!X15-'2015'!X15</f>
        <v>0</v>
      </c>
      <c r="Y15">
        <f>'2016'!Y15-'2015'!Y15</f>
        <v>0</v>
      </c>
      <c r="Z15">
        <f>'2016'!Z15-'2015'!Z15</f>
        <v>0</v>
      </c>
      <c r="AA15">
        <f>'2016'!AA15-'2015'!AA15</f>
        <v>0</v>
      </c>
      <c r="AB15">
        <f>'2016'!AB15-'2015'!AB15</f>
        <v>0</v>
      </c>
      <c r="AC15">
        <f>'2016'!AC15-'2015'!AC15</f>
        <v>0</v>
      </c>
      <c r="AD15">
        <f>'2016'!AD15-'2015'!AD15</f>
        <v>-1.1399999999999189E-3</v>
      </c>
      <c r="AE15">
        <f>'2016'!AE15-'2015'!AE15</f>
        <v>-1.4320553002022285E-2</v>
      </c>
      <c r="AF15">
        <f>'2016'!AF15-'2015'!AF15</f>
        <v>0</v>
      </c>
      <c r="AG15">
        <f>'2016'!AG15-'2015'!AG15</f>
        <v>0</v>
      </c>
      <c r="AH15">
        <f>'2016'!AH15-'2015'!AH15</f>
        <v>0</v>
      </c>
      <c r="AI15">
        <f>'2016'!AI15-'2015'!AI15</f>
        <v>0</v>
      </c>
      <c r="AJ15">
        <f>'2016'!AJ15-'2015'!AJ15</f>
        <v>0</v>
      </c>
      <c r="AK15">
        <f>'2016'!AK15-'2015'!AK15</f>
        <v>0</v>
      </c>
      <c r="AL15">
        <f>'2016'!AL15-'2015'!AL15</f>
        <v>0</v>
      </c>
      <c r="AM15">
        <f>'2016'!AM15-'2015'!AM15</f>
        <v>1</v>
      </c>
      <c r="AN15">
        <f>'2016'!AN15-'2015'!AN15</f>
        <v>-3.3333333333334103E-3</v>
      </c>
      <c r="AO15">
        <f>'2016'!AO15-'2015'!AO15</f>
        <v>0</v>
      </c>
      <c r="AP15">
        <f>'2016'!AP15-'2015'!AP15</f>
        <v>0</v>
      </c>
    </row>
    <row r="16" spans="1:42" x14ac:dyDescent="0.25">
      <c r="A16" t="s">
        <v>55</v>
      </c>
      <c r="B16">
        <f>'2016'!B16-'2015'!B16</f>
        <v>0</v>
      </c>
      <c r="C16">
        <f>'2016'!C16-'2015'!C16</f>
        <v>0</v>
      </c>
      <c r="D16">
        <f>'2016'!D16-'2015'!D16</f>
        <v>0</v>
      </c>
      <c r="E16">
        <f>'2016'!E16-'2015'!E16</f>
        <v>0</v>
      </c>
      <c r="F16">
        <f>'2016'!F16-'2015'!F16</f>
        <v>0</v>
      </c>
      <c r="G16">
        <f>'2016'!G16-'2015'!G16</f>
        <v>0</v>
      </c>
      <c r="H16">
        <f>'2016'!H16-'2015'!H16</f>
        <v>0</v>
      </c>
      <c r="I16">
        <f>'2016'!I16-'2015'!I16</f>
        <v>1</v>
      </c>
      <c r="J16">
        <f>'2016'!J16-'2015'!J16</f>
        <v>0</v>
      </c>
      <c r="K16">
        <f>'2016'!K16-'2015'!K16</f>
        <v>2</v>
      </c>
      <c r="L16">
        <f>'2016'!L16-'2015'!L16</f>
        <v>0</v>
      </c>
      <c r="M16">
        <f>'2016'!M16-'2015'!M16</f>
        <v>0</v>
      </c>
      <c r="N16">
        <f>'2016'!N16-'2015'!N16</f>
        <v>0</v>
      </c>
      <c r="O16">
        <f>'2016'!O16-'2015'!O16</f>
        <v>9494.9664630018815</v>
      </c>
      <c r="P16">
        <f>'2016'!P16-'2015'!P16</f>
        <v>0</v>
      </c>
      <c r="Q16">
        <f>'2016'!Q16-'2015'!Q16</f>
        <v>0</v>
      </c>
      <c r="R16">
        <f>'2016'!R16-'2015'!R16</f>
        <v>0</v>
      </c>
      <c r="S16">
        <f>'2016'!S16-'2015'!S16</f>
        <v>4.8247842546953079E-2</v>
      </c>
      <c r="T16">
        <f>'2016'!T16-'2015'!T16</f>
        <v>0</v>
      </c>
      <c r="U16">
        <f>'2016'!U16-'2015'!U16</f>
        <v>0</v>
      </c>
      <c r="V16">
        <f>'2016'!V16-'2015'!V16</f>
        <v>0</v>
      </c>
      <c r="W16">
        <f>'2016'!W16-'2015'!W16</f>
        <v>0</v>
      </c>
      <c r="X16">
        <f>'2016'!X16-'2015'!X16</f>
        <v>0</v>
      </c>
      <c r="Y16">
        <f>'2016'!Y16-'2015'!Y16</f>
        <v>0</v>
      </c>
      <c r="Z16">
        <f>'2016'!Z16-'2015'!Z16</f>
        <v>0</v>
      </c>
      <c r="AA16">
        <f>'2016'!AA16-'2015'!AA16</f>
        <v>0</v>
      </c>
      <c r="AB16">
        <f>'2016'!AB16-'2015'!AB16</f>
        <v>0</v>
      </c>
      <c r="AC16">
        <f>'2016'!AC16-'2015'!AC16</f>
        <v>0</v>
      </c>
      <c r="AD16">
        <f>'2016'!AD16-'2015'!AD16</f>
        <v>1.0603720000000001</v>
      </c>
      <c r="AE16">
        <f>'2016'!AE16-'2015'!AE16</f>
        <v>1.4500607169649848E-2</v>
      </c>
      <c r="AF16">
        <f>'2016'!AF16-'2015'!AF16</f>
        <v>0</v>
      </c>
      <c r="AG16">
        <f>'2016'!AG16-'2015'!AG16</f>
        <v>0</v>
      </c>
      <c r="AH16">
        <f>'2016'!AH16-'2015'!AH16</f>
        <v>0</v>
      </c>
      <c r="AI16">
        <f>'2016'!AI16-'2015'!AI16</f>
        <v>0</v>
      </c>
      <c r="AJ16">
        <f>'2016'!AJ16-'2015'!AJ16</f>
        <v>0</v>
      </c>
      <c r="AK16">
        <f>'2016'!AK16-'2015'!AK16</f>
        <v>0</v>
      </c>
      <c r="AL16">
        <f>'2016'!AL16-'2015'!AL16</f>
        <v>0</v>
      </c>
      <c r="AM16">
        <f>'2016'!AM16-'2015'!AM16</f>
        <v>2</v>
      </c>
      <c r="AN16">
        <f>'2016'!AN16-'2015'!AN16</f>
        <v>0</v>
      </c>
      <c r="AO16">
        <f>'2016'!AO16-'2015'!AO16</f>
        <v>0</v>
      </c>
      <c r="AP16">
        <f>'2016'!AP16-'2015'!AP16</f>
        <v>0</v>
      </c>
    </row>
    <row r="17" spans="1:42" x14ac:dyDescent="0.25">
      <c r="A17" t="s">
        <v>56</v>
      </c>
      <c r="B17">
        <f>'2016'!B17-'2015'!B17</f>
        <v>-1.5000000000000013E-2</v>
      </c>
      <c r="C17">
        <f>'2016'!C17-'2015'!C17</f>
        <v>0</v>
      </c>
      <c r="D17">
        <f>'2016'!D17-'2015'!D17</f>
        <v>0</v>
      </c>
      <c r="E17">
        <f>'2016'!E17-'2015'!E17</f>
        <v>0</v>
      </c>
      <c r="F17">
        <f>'2016'!F17-'2015'!F17</f>
        <v>0</v>
      </c>
      <c r="G17">
        <f>'2016'!G17-'2015'!G17</f>
        <v>0</v>
      </c>
      <c r="H17">
        <f>'2016'!H17-'2015'!H17</f>
        <v>0</v>
      </c>
      <c r="I17">
        <f>'2016'!I17-'2015'!I17</f>
        <v>0</v>
      </c>
      <c r="J17">
        <f>'2016'!J17-'2015'!J17</f>
        <v>0</v>
      </c>
      <c r="K17">
        <f>'2016'!K17-'2015'!K17</f>
        <v>0</v>
      </c>
      <c r="L17">
        <f>'2016'!L17-'2015'!L17</f>
        <v>0</v>
      </c>
      <c r="M17">
        <f>'2016'!M17-'2015'!M17</f>
        <v>0</v>
      </c>
      <c r="N17">
        <f>'2016'!N17-'2015'!N17</f>
        <v>-9.9999999999999811E-3</v>
      </c>
      <c r="O17">
        <f>'2016'!O17-'2015'!O17</f>
        <v>6905.1353913173516</v>
      </c>
      <c r="P17">
        <f>'2016'!P17-'2015'!P17</f>
        <v>0</v>
      </c>
      <c r="Q17">
        <f>'2016'!Q17-'2015'!Q17</f>
        <v>0</v>
      </c>
      <c r="R17">
        <f>'2016'!R17-'2015'!R17</f>
        <v>0</v>
      </c>
      <c r="S17">
        <f>'2016'!S17-'2015'!S17</f>
        <v>-9.546413153983524E-3</v>
      </c>
      <c r="T17">
        <f>'2016'!T17-'2015'!T17</f>
        <v>0</v>
      </c>
      <c r="U17">
        <f>'2016'!U17-'2015'!U17</f>
        <v>0</v>
      </c>
      <c r="V17">
        <f>'2016'!V17-'2015'!V17</f>
        <v>0</v>
      </c>
      <c r="W17">
        <f>'2016'!W17-'2015'!W17</f>
        <v>0</v>
      </c>
      <c r="X17">
        <f>'2016'!X17-'2015'!X17</f>
        <v>0</v>
      </c>
      <c r="Y17">
        <f>'2016'!Y17-'2015'!Y17</f>
        <v>0</v>
      </c>
      <c r="Z17">
        <f>'2016'!Z17-'2015'!Z17</f>
        <v>0</v>
      </c>
      <c r="AA17">
        <f>'2016'!AA17-'2015'!AA17</f>
        <v>0</v>
      </c>
      <c r="AB17">
        <f>'2016'!AB17-'2015'!AB17</f>
        <v>0</v>
      </c>
      <c r="AC17">
        <f>'2016'!AC17-'2015'!AC17</f>
        <v>0</v>
      </c>
      <c r="AD17">
        <f>'2016'!AD17-'2015'!AD17</f>
        <v>-0.22067000000000014</v>
      </c>
      <c r="AE17">
        <f>'2016'!AE17-'2015'!AE17</f>
        <v>-4.7461500187629735E-2</v>
      </c>
      <c r="AF17">
        <f>'2016'!AF17-'2015'!AF17</f>
        <v>0</v>
      </c>
      <c r="AG17">
        <f>'2016'!AG17-'2015'!AG17</f>
        <v>0</v>
      </c>
      <c r="AH17">
        <f>'2016'!AH17-'2015'!AH17</f>
        <v>0</v>
      </c>
      <c r="AI17">
        <f>'2016'!AI17-'2015'!AI17</f>
        <v>0</v>
      </c>
      <c r="AJ17">
        <f>'2016'!AJ17-'2015'!AJ17</f>
        <v>0</v>
      </c>
      <c r="AK17">
        <f>'2016'!AK17-'2015'!AK17</f>
        <v>-1.5000000000000013E-2</v>
      </c>
      <c r="AL17">
        <f>'2016'!AL17-'2015'!AL17</f>
        <v>-1.5000000000000013E-2</v>
      </c>
      <c r="AM17">
        <f>'2016'!AM17-'2015'!AM17</f>
        <v>1</v>
      </c>
      <c r="AN17">
        <f>'2016'!AN17-'2015'!AN17</f>
        <v>3.3333333333334103E-3</v>
      </c>
      <c r="AO17">
        <f>'2016'!AO17-'2015'!AO17</f>
        <v>0</v>
      </c>
      <c r="AP17">
        <f>'2016'!AP17-'2015'!AP17</f>
        <v>0</v>
      </c>
    </row>
    <row r="18" spans="1:42" x14ac:dyDescent="0.25">
      <c r="A18" t="s">
        <v>57</v>
      </c>
      <c r="B18">
        <f>'2016'!B18-'2015'!B18</f>
        <v>0</v>
      </c>
      <c r="C18">
        <f>'2016'!C18-'2015'!C18</f>
        <v>0</v>
      </c>
      <c r="D18">
        <f>'2016'!D18-'2015'!D18</f>
        <v>0</v>
      </c>
      <c r="E18">
        <f>'2016'!E18-'2015'!E18</f>
        <v>0</v>
      </c>
      <c r="F18">
        <f>'2016'!F18-'2015'!F18</f>
        <v>0</v>
      </c>
      <c r="G18">
        <f>'2016'!G18-'2015'!G18</f>
        <v>0</v>
      </c>
      <c r="H18">
        <f>'2016'!H18-'2015'!H18</f>
        <v>0</v>
      </c>
      <c r="I18">
        <f>'2016'!I18-'2015'!I18</f>
        <v>0</v>
      </c>
      <c r="J18">
        <f>'2016'!J18-'2015'!J18</f>
        <v>0</v>
      </c>
      <c r="K18">
        <f>'2016'!K18-'2015'!K18</f>
        <v>0</v>
      </c>
      <c r="L18">
        <f>'2016'!L18-'2015'!L18</f>
        <v>0</v>
      </c>
      <c r="M18">
        <f>'2016'!M18-'2015'!M18</f>
        <v>-1</v>
      </c>
      <c r="N18">
        <f>'2016'!N18-'2015'!N18</f>
        <v>0</v>
      </c>
      <c r="O18">
        <f>'2016'!O18-'2015'!O18</f>
        <v>4009.3262632853948</v>
      </c>
      <c r="P18">
        <f>'2016'!P18-'2015'!P18</f>
        <v>0</v>
      </c>
      <c r="Q18">
        <f>'2016'!Q18-'2015'!Q18</f>
        <v>0</v>
      </c>
      <c r="R18">
        <f>'2016'!R18-'2015'!R18</f>
        <v>0</v>
      </c>
      <c r="S18">
        <f>'2016'!S18-'2015'!S18</f>
        <v>0.16081169440079068</v>
      </c>
      <c r="T18">
        <f>'2016'!T18-'2015'!T18</f>
        <v>0</v>
      </c>
      <c r="U18">
        <f>'2016'!U18-'2015'!U18</f>
        <v>0</v>
      </c>
      <c r="V18">
        <f>'2016'!V18-'2015'!V18</f>
        <v>0</v>
      </c>
      <c r="W18">
        <f>'2016'!W18-'2015'!W18</f>
        <v>0</v>
      </c>
      <c r="X18">
        <f>'2016'!X18-'2015'!X18</f>
        <v>0</v>
      </c>
      <c r="Y18">
        <f>'2016'!Y18-'2015'!Y18</f>
        <v>0</v>
      </c>
      <c r="Z18">
        <f>'2016'!Z18-'2015'!Z18</f>
        <v>0</v>
      </c>
      <c r="AA18">
        <f>'2016'!AA18-'2015'!AA18</f>
        <v>0</v>
      </c>
      <c r="AB18">
        <f>'2016'!AB18-'2015'!AB18</f>
        <v>0</v>
      </c>
      <c r="AC18">
        <f>'2016'!AC18-'2015'!AC18</f>
        <v>9.6999999999999864E-3</v>
      </c>
      <c r="AD18">
        <f>'2016'!AD18-'2015'!AD18</f>
        <v>-9.2636000000000607E-2</v>
      </c>
      <c r="AE18">
        <f>'2016'!AE18-'2015'!AE18</f>
        <v>8.6135076125217758E-3</v>
      </c>
      <c r="AF18">
        <f>'2016'!AF18-'2015'!AF18</f>
        <v>0</v>
      </c>
      <c r="AG18">
        <f>'2016'!AG18-'2015'!AG18</f>
        <v>0</v>
      </c>
      <c r="AH18">
        <f>'2016'!AH18-'2015'!AH18</f>
        <v>0</v>
      </c>
      <c r="AI18">
        <f>'2016'!AI18-'2015'!AI18</f>
        <v>0</v>
      </c>
      <c r="AJ18">
        <f>'2016'!AJ18-'2015'!AJ18</f>
        <v>0</v>
      </c>
      <c r="AK18">
        <f>'2016'!AK18-'2015'!AK18</f>
        <v>0</v>
      </c>
      <c r="AL18">
        <f>'2016'!AL18-'2015'!AL18</f>
        <v>0</v>
      </c>
      <c r="AM18">
        <f>'2016'!AM18-'2015'!AM18</f>
        <v>4</v>
      </c>
      <c r="AN18">
        <f>'2016'!AN18-'2015'!AN18</f>
        <v>3.3333333333334103E-3</v>
      </c>
      <c r="AO18">
        <f>'2016'!AO18-'2015'!AO18</f>
        <v>0</v>
      </c>
      <c r="AP18">
        <f>'2016'!AP18-'2015'!AP18</f>
        <v>0</v>
      </c>
    </row>
    <row r="19" spans="1:42" x14ac:dyDescent="0.25">
      <c r="A19" t="s">
        <v>58</v>
      </c>
      <c r="B19">
        <f>'2016'!B19-'2015'!B19</f>
        <v>-2.140000000000003E-2</v>
      </c>
      <c r="C19">
        <f>'2016'!C19-'2015'!C19</f>
        <v>0</v>
      </c>
      <c r="D19">
        <f>'2016'!D19-'2015'!D19</f>
        <v>0</v>
      </c>
      <c r="E19">
        <f>'2016'!E19-'2015'!E19</f>
        <v>0</v>
      </c>
      <c r="F19">
        <f>'2016'!F19-'2015'!F19</f>
        <v>0</v>
      </c>
      <c r="G19">
        <f>'2016'!G19-'2015'!G19</f>
        <v>0</v>
      </c>
      <c r="H19">
        <f>'2016'!H19-'2015'!H19</f>
        <v>0</v>
      </c>
      <c r="I19">
        <f>'2016'!I19-'2015'!I19</f>
        <v>0</v>
      </c>
      <c r="J19">
        <f>'2016'!J19-'2015'!J19</f>
        <v>0</v>
      </c>
      <c r="K19">
        <f>'2016'!K19-'2015'!K19</f>
        <v>0</v>
      </c>
      <c r="L19">
        <f>'2016'!L19-'2015'!L19</f>
        <v>0</v>
      </c>
      <c r="M19">
        <f>'2016'!M19-'2015'!M19</f>
        <v>0</v>
      </c>
      <c r="N19">
        <f>'2016'!N19-'2015'!N19</f>
        <v>0</v>
      </c>
      <c r="O19">
        <f>'2016'!O19-'2015'!O19</f>
        <v>6699.3691176162101</v>
      </c>
      <c r="P19">
        <f>'2016'!P19-'2015'!P19</f>
        <v>0</v>
      </c>
      <c r="Q19">
        <f>'2016'!Q19-'2015'!Q19</f>
        <v>0</v>
      </c>
      <c r="R19">
        <f>'2016'!R19-'2015'!R19</f>
        <v>0</v>
      </c>
      <c r="S19">
        <f>'2016'!S19-'2015'!S19</f>
        <v>1.0842792750115571E-2</v>
      </c>
      <c r="T19">
        <f>'2016'!T19-'2015'!T19</f>
        <v>0</v>
      </c>
      <c r="U19">
        <f>'2016'!U19-'2015'!U19</f>
        <v>0</v>
      </c>
      <c r="V19">
        <f>'2016'!V19-'2015'!V19</f>
        <v>0</v>
      </c>
      <c r="W19">
        <f>'2016'!W19-'2015'!W19</f>
        <v>0</v>
      </c>
      <c r="X19">
        <f>'2016'!X19-'2015'!X19</f>
        <v>0</v>
      </c>
      <c r="Y19">
        <f>'2016'!Y19-'2015'!Y19</f>
        <v>0</v>
      </c>
      <c r="Z19">
        <f>'2016'!Z19-'2015'!Z19</f>
        <v>1.4999999999998348E-4</v>
      </c>
      <c r="AA19">
        <f>'2016'!AA19-'2015'!AA19</f>
        <v>0</v>
      </c>
      <c r="AB19">
        <f>'2016'!AB19-'2015'!AB19</f>
        <v>4.9999999999966738E-5</v>
      </c>
      <c r="AC19">
        <f>'2016'!AC19-'2015'!AC19</f>
        <v>5.079475E-2</v>
      </c>
      <c r="AD19">
        <f>'2016'!AD19-'2015'!AD19</f>
        <v>4.2533760000000012</v>
      </c>
      <c r="AE19">
        <f>'2016'!AE19-'2015'!AE19</f>
        <v>-6.5415130570642965E-3</v>
      </c>
      <c r="AF19">
        <f>'2016'!AF19-'2015'!AF19</f>
        <v>0</v>
      </c>
      <c r="AG19">
        <f>'2016'!AG19-'2015'!AG19</f>
        <v>0</v>
      </c>
      <c r="AH19">
        <f>'2016'!AH19-'2015'!AH19</f>
        <v>0</v>
      </c>
      <c r="AI19">
        <f>'2016'!AI19-'2015'!AI19</f>
        <v>0</v>
      </c>
      <c r="AJ19">
        <f>'2016'!AJ19-'2015'!AJ19</f>
        <v>0</v>
      </c>
      <c r="AK19">
        <f>'2016'!AK19-'2015'!AK19</f>
        <v>0</v>
      </c>
      <c r="AL19">
        <f>'2016'!AL19-'2015'!AL19</f>
        <v>0</v>
      </c>
      <c r="AM19">
        <f>'2016'!AM19-'2015'!AM19</f>
        <v>3</v>
      </c>
      <c r="AN19">
        <f>'2016'!AN19-'2015'!AN19</f>
        <v>3.3333333333334103E-3</v>
      </c>
      <c r="AO19">
        <f>'2016'!AO19-'2015'!AO19</f>
        <v>0</v>
      </c>
      <c r="AP19">
        <f>'2016'!AP19-'2015'!AP19</f>
        <v>0</v>
      </c>
    </row>
    <row r="20" spans="1:42" x14ac:dyDescent="0.25">
      <c r="A20" t="s">
        <v>59</v>
      </c>
      <c r="B20">
        <f>'2016'!B20-'2015'!B20</f>
        <v>0</v>
      </c>
      <c r="C20">
        <f>'2016'!C20-'2015'!C20</f>
        <v>0</v>
      </c>
      <c r="D20">
        <f>'2016'!D20-'2015'!D20</f>
        <v>-2</v>
      </c>
      <c r="E20">
        <f>'2016'!E20-'2015'!E20</f>
        <v>0</v>
      </c>
      <c r="F20">
        <f>'2016'!F20-'2015'!F20</f>
        <v>0</v>
      </c>
      <c r="G20">
        <f>'2016'!G20-'2015'!G20</f>
        <v>0</v>
      </c>
      <c r="H20">
        <f>'2016'!H20-'2015'!H20</f>
        <v>0</v>
      </c>
      <c r="I20">
        <f>'2016'!I20-'2015'!I20</f>
        <v>0</v>
      </c>
      <c r="J20">
        <f>'2016'!J20-'2015'!J20</f>
        <v>0</v>
      </c>
      <c r="K20">
        <f>'2016'!K20-'2015'!K20</f>
        <v>0</v>
      </c>
      <c r="L20">
        <f>'2016'!L20-'2015'!L20</f>
        <v>0</v>
      </c>
      <c r="M20">
        <f>'2016'!M20-'2015'!M20</f>
        <v>3</v>
      </c>
      <c r="N20">
        <f>'2016'!N20-'2015'!N20</f>
        <v>0</v>
      </c>
      <c r="O20">
        <f>'2016'!O20-'2015'!O20</f>
        <v>689.87005137652886</v>
      </c>
      <c r="P20">
        <f>'2016'!P20-'2015'!P20</f>
        <v>0</v>
      </c>
      <c r="Q20">
        <f>'2016'!Q20-'2015'!Q20</f>
        <v>36</v>
      </c>
      <c r="R20">
        <f>'2016'!R20-'2015'!R20</f>
        <v>0</v>
      </c>
      <c r="S20">
        <f>'2016'!S20-'2015'!S20</f>
        <v>1.0911571071705123E-2</v>
      </c>
      <c r="T20">
        <f>'2016'!T20-'2015'!T20</f>
        <v>0</v>
      </c>
      <c r="U20">
        <f>'2016'!U20-'2015'!U20</f>
        <v>0</v>
      </c>
      <c r="V20">
        <f>'2016'!V20-'2015'!V20</f>
        <v>0</v>
      </c>
      <c r="W20">
        <f>'2016'!W20-'2015'!W20</f>
        <v>0</v>
      </c>
      <c r="X20">
        <f>'2016'!X20-'2015'!X20</f>
        <v>0</v>
      </c>
      <c r="Y20">
        <f>'2016'!Y20-'2015'!Y20</f>
        <v>0</v>
      </c>
      <c r="Z20">
        <f>'2016'!Z20-'2015'!Z20</f>
        <v>0</v>
      </c>
      <c r="AA20">
        <f>'2016'!AA20-'2015'!AA20</f>
        <v>0</v>
      </c>
      <c r="AB20">
        <f>'2016'!AB20-'2015'!AB20</f>
        <v>0</v>
      </c>
      <c r="AC20">
        <f>'2016'!AC20-'2015'!AC20</f>
        <v>2.4905000000002842E-4</v>
      </c>
      <c r="AD20">
        <f>'2016'!AD20-'2015'!AD20</f>
        <v>-0.14361200000000007</v>
      </c>
      <c r="AE20">
        <f>'2016'!AE20-'2015'!AE20</f>
        <v>2.1173414014961089E-2</v>
      </c>
      <c r="AF20">
        <f>'2016'!AF20-'2015'!AF20</f>
        <v>0</v>
      </c>
      <c r="AG20">
        <f>'2016'!AG20-'2015'!AG20</f>
        <v>0</v>
      </c>
      <c r="AH20">
        <f>'2016'!AH20-'2015'!AH20</f>
        <v>0</v>
      </c>
      <c r="AI20">
        <f>'2016'!AI20-'2015'!AI20</f>
        <v>0</v>
      </c>
      <c r="AJ20">
        <f>'2016'!AJ20-'2015'!AJ20</f>
        <v>0</v>
      </c>
      <c r="AK20">
        <f>'2016'!AK20-'2015'!AK20</f>
        <v>0</v>
      </c>
      <c r="AL20">
        <f>'2016'!AL20-'2015'!AL20</f>
        <v>0</v>
      </c>
      <c r="AM20">
        <f>'2016'!AM20-'2015'!AM20</f>
        <v>2</v>
      </c>
      <c r="AN20">
        <f>'2016'!AN20-'2015'!AN20</f>
        <v>3.3333333333334103E-3</v>
      </c>
      <c r="AO20">
        <f>'2016'!AO20-'2015'!AO20</f>
        <v>0</v>
      </c>
      <c r="AP20">
        <f>'2016'!AP20-'2015'!AP20</f>
        <v>0</v>
      </c>
    </row>
    <row r="21" spans="1:42" x14ac:dyDescent="0.25">
      <c r="A21" t="s">
        <v>60</v>
      </c>
      <c r="B21">
        <f>'2016'!B21-'2015'!B21</f>
        <v>0</v>
      </c>
      <c r="C21">
        <f>'2016'!C21-'2015'!C21</f>
        <v>0</v>
      </c>
      <c r="D21">
        <f>'2016'!D21-'2015'!D21</f>
        <v>0</v>
      </c>
      <c r="E21">
        <f>'2016'!E21-'2015'!E21</f>
        <v>0</v>
      </c>
      <c r="F21">
        <f>'2016'!F21-'2015'!F21</f>
        <v>0</v>
      </c>
      <c r="G21">
        <f>'2016'!G21-'2015'!G21</f>
        <v>0</v>
      </c>
      <c r="H21">
        <f>'2016'!H21-'2015'!H21</f>
        <v>0</v>
      </c>
      <c r="I21">
        <f>'2016'!I21-'2015'!I21</f>
        <v>0</v>
      </c>
      <c r="J21">
        <f>'2016'!J21-'2015'!J21</f>
        <v>0</v>
      </c>
      <c r="K21">
        <f>'2016'!K21-'2015'!K21</f>
        <v>0</v>
      </c>
      <c r="L21">
        <f>'2016'!L21-'2015'!L21</f>
        <v>0</v>
      </c>
      <c r="M21">
        <f>'2016'!M21-'2015'!M21</f>
        <v>0</v>
      </c>
      <c r="N21">
        <f>'2016'!N21-'2015'!N21</f>
        <v>0</v>
      </c>
      <c r="O21">
        <f>'2016'!O21-'2015'!O21</f>
        <v>98619.32938856016</v>
      </c>
      <c r="P21">
        <f>'2016'!P21-'2015'!P21</f>
        <v>-1.9186370000000563E-3</v>
      </c>
      <c r="Q21">
        <f>'2016'!Q21-'2015'!Q21</f>
        <v>0</v>
      </c>
      <c r="R21">
        <f>'2016'!R21-'2015'!R21</f>
        <v>0</v>
      </c>
      <c r="S21">
        <f>'2016'!S21-'2015'!S21</f>
        <v>4.2159979065916509E-2</v>
      </c>
      <c r="T21">
        <f>'2016'!T21-'2015'!T21</f>
        <v>0</v>
      </c>
      <c r="U21">
        <f>'2016'!U21-'2015'!U21</f>
        <v>0</v>
      </c>
      <c r="V21">
        <f>'2016'!V21-'2015'!V21</f>
        <v>0</v>
      </c>
      <c r="W21">
        <f>'2016'!W21-'2015'!W21</f>
        <v>0</v>
      </c>
      <c r="X21">
        <f>'2016'!X21-'2015'!X21</f>
        <v>0</v>
      </c>
      <c r="Y21">
        <f>'2016'!Y21-'2015'!Y21</f>
        <v>0</v>
      </c>
      <c r="Z21">
        <f>'2016'!Z21-'2015'!Z21</f>
        <v>0</v>
      </c>
      <c r="AA21">
        <f>'2016'!AA21-'2015'!AA21</f>
        <v>0</v>
      </c>
      <c r="AB21">
        <f>'2016'!AB21-'2015'!AB21</f>
        <v>0</v>
      </c>
      <c r="AC21">
        <f>'2016'!AC21-'2015'!AC21</f>
        <v>-3.6999999999999811E-3</v>
      </c>
      <c r="AD21">
        <f>'2016'!AD21-'2015'!AD21</f>
        <v>-8.204000000000003E-3</v>
      </c>
      <c r="AE21">
        <f>'2016'!AE21-'2015'!AE21</f>
        <v>-4.4240741367398417E-3</v>
      </c>
      <c r="AF21">
        <f>'2016'!AF21-'2015'!AF21</f>
        <v>0</v>
      </c>
      <c r="AG21">
        <f>'2016'!AG21-'2015'!AG21</f>
        <v>0</v>
      </c>
      <c r="AH21">
        <f>'2016'!AH21-'2015'!AH21</f>
        <v>0</v>
      </c>
      <c r="AI21">
        <f>'2016'!AI21-'2015'!AI21</f>
        <v>0</v>
      </c>
      <c r="AJ21">
        <f>'2016'!AJ21-'2015'!AJ21</f>
        <v>0</v>
      </c>
      <c r="AK21">
        <f>'2016'!AK21-'2015'!AK21</f>
        <v>0</v>
      </c>
      <c r="AL21">
        <f>'2016'!AL21-'2015'!AL21</f>
        <v>0</v>
      </c>
      <c r="AM21">
        <f>'2016'!AM21-'2015'!AM21</f>
        <v>2</v>
      </c>
      <c r="AN21">
        <f>'2016'!AN21-'2015'!AN21</f>
        <v>0</v>
      </c>
      <c r="AO21">
        <f>'2016'!AO21-'2015'!AO21</f>
        <v>0</v>
      </c>
      <c r="AP21">
        <f>'2016'!AP21-'2015'!AP21</f>
        <v>0</v>
      </c>
    </row>
    <row r="22" spans="1:42" x14ac:dyDescent="0.25">
      <c r="A22" t="s">
        <v>61</v>
      </c>
      <c r="B22">
        <f>'2016'!B22-'2015'!B22</f>
        <v>0</v>
      </c>
      <c r="C22">
        <f>'2016'!C22-'2015'!C22</f>
        <v>0</v>
      </c>
      <c r="D22">
        <f>'2016'!D22-'2015'!D22</f>
        <v>0</v>
      </c>
      <c r="E22">
        <f>'2016'!E22-'2015'!E22</f>
        <v>0</v>
      </c>
      <c r="F22">
        <f>'2016'!F22-'2015'!F22</f>
        <v>0</v>
      </c>
      <c r="G22">
        <f>'2016'!G22-'2015'!G22</f>
        <v>0</v>
      </c>
      <c r="H22">
        <f>'2016'!H22-'2015'!H22</f>
        <v>0</v>
      </c>
      <c r="I22">
        <f>'2016'!I22-'2015'!I22</f>
        <v>0</v>
      </c>
      <c r="J22">
        <f>'2016'!J22-'2015'!J22</f>
        <v>0</v>
      </c>
      <c r="K22">
        <f>'2016'!K22-'2015'!K22</f>
        <v>0</v>
      </c>
      <c r="L22">
        <f>'2016'!L22-'2015'!L22</f>
        <v>0</v>
      </c>
      <c r="M22">
        <f>'2016'!M22-'2015'!M22</f>
        <v>0</v>
      </c>
      <c r="N22">
        <f>'2016'!N22-'2015'!N22</f>
        <v>0</v>
      </c>
      <c r="O22">
        <f>'2016'!O22-'2015'!O22</f>
        <v>2595.1531573870816</v>
      </c>
      <c r="P22">
        <f>'2016'!P22-'2015'!P22</f>
        <v>0</v>
      </c>
      <c r="Q22">
        <f>'2016'!Q22-'2015'!Q22</f>
        <v>0</v>
      </c>
      <c r="R22">
        <f>'2016'!R22-'2015'!R22</f>
        <v>0</v>
      </c>
      <c r="S22">
        <f>'2016'!S22-'2015'!S22</f>
        <v>3.1418766079963564E-3</v>
      </c>
      <c r="T22">
        <f>'2016'!T22-'2015'!T22</f>
        <v>0</v>
      </c>
      <c r="U22">
        <f>'2016'!U22-'2015'!U22</f>
        <v>0</v>
      </c>
      <c r="V22">
        <f>'2016'!V22-'2015'!V22</f>
        <v>0</v>
      </c>
      <c r="W22">
        <f>'2016'!W22-'2015'!W22</f>
        <v>0</v>
      </c>
      <c r="X22">
        <f>'2016'!X22-'2015'!X22</f>
        <v>0</v>
      </c>
      <c r="Y22">
        <f>'2016'!Y22-'2015'!Y22</f>
        <v>0</v>
      </c>
      <c r="Z22">
        <f>'2016'!Z22-'2015'!Z22</f>
        <v>0</v>
      </c>
      <c r="AA22">
        <f>'2016'!AA22-'2015'!AA22</f>
        <v>0</v>
      </c>
      <c r="AB22">
        <f>'2016'!AB22-'2015'!AB22</f>
        <v>0</v>
      </c>
      <c r="AC22">
        <f>'2016'!AC22-'2015'!AC22</f>
        <v>5.0000000000000044E-3</v>
      </c>
      <c r="AD22">
        <f>'2016'!AD22-'2015'!AD22</f>
        <v>-4.9859000000000098E-2</v>
      </c>
      <c r="AE22">
        <f>'2016'!AE22-'2015'!AE22</f>
        <v>3.1913300629637931E-4</v>
      </c>
      <c r="AF22">
        <f>'2016'!AF22-'2015'!AF22</f>
        <v>0</v>
      </c>
      <c r="AG22">
        <f>'2016'!AG22-'2015'!AG22</f>
        <v>0</v>
      </c>
      <c r="AH22">
        <f>'2016'!AH22-'2015'!AH22</f>
        <v>0</v>
      </c>
      <c r="AI22">
        <f>'2016'!AI22-'2015'!AI22</f>
        <v>0</v>
      </c>
      <c r="AJ22">
        <f>'2016'!AJ22-'2015'!AJ22</f>
        <v>0</v>
      </c>
      <c r="AK22">
        <f>'2016'!AK22-'2015'!AK22</f>
        <v>0</v>
      </c>
      <c r="AL22">
        <f>'2016'!AL22-'2015'!AL22</f>
        <v>0</v>
      </c>
      <c r="AM22">
        <f>'2016'!AM22-'2015'!AM22</f>
        <v>4</v>
      </c>
      <c r="AN22">
        <f>'2016'!AN22-'2015'!AN22</f>
        <v>0</v>
      </c>
      <c r="AO22">
        <f>'2016'!AO22-'2015'!AO22</f>
        <v>0</v>
      </c>
      <c r="AP22">
        <f>'2016'!AP22-'2015'!AP22</f>
        <v>0</v>
      </c>
    </row>
    <row r="23" spans="1:42" x14ac:dyDescent="0.25">
      <c r="A23" t="s">
        <v>62</v>
      </c>
      <c r="B23">
        <f>'2016'!B23-'2015'!B23</f>
        <v>0</v>
      </c>
      <c r="C23">
        <f>'2016'!C23-'2015'!C23</f>
        <v>0</v>
      </c>
      <c r="D23">
        <f>'2016'!D23-'2015'!D23</f>
        <v>0</v>
      </c>
      <c r="E23">
        <f>'2016'!E23-'2015'!E23</f>
        <v>0</v>
      </c>
      <c r="F23">
        <f>'2016'!F23-'2015'!F23</f>
        <v>0</v>
      </c>
      <c r="G23">
        <f>'2016'!G23-'2015'!G23</f>
        <v>0</v>
      </c>
      <c r="H23">
        <f>'2016'!H23-'2015'!H23</f>
        <v>0</v>
      </c>
      <c r="I23">
        <f>'2016'!I23-'2015'!I23</f>
        <v>0</v>
      </c>
      <c r="J23">
        <f>'2016'!J23-'2015'!J23</f>
        <v>0</v>
      </c>
      <c r="K23">
        <f>'2016'!K23-'2015'!K23</f>
        <v>-48</v>
      </c>
      <c r="L23">
        <f>'2016'!L23-'2015'!L23</f>
        <v>0</v>
      </c>
      <c r="M23">
        <f>'2016'!M23-'2015'!M23</f>
        <v>0</v>
      </c>
      <c r="N23">
        <f>'2016'!N23-'2015'!N23</f>
        <v>0</v>
      </c>
      <c r="O23">
        <f>'2016'!O23-'2015'!O23</f>
        <v>0</v>
      </c>
      <c r="P23">
        <f>'2016'!P23-'2015'!P23</f>
        <v>0</v>
      </c>
      <c r="Q23">
        <f>'2016'!Q23-'2015'!Q23</f>
        <v>0</v>
      </c>
      <c r="R23">
        <f>'2016'!R23-'2015'!R23</f>
        <v>0</v>
      </c>
      <c r="S23">
        <f>'2016'!S23-'2015'!S23</f>
        <v>2.5146845862163786E-2</v>
      </c>
      <c r="T23">
        <f>'2016'!T23-'2015'!T23</f>
        <v>0</v>
      </c>
      <c r="U23">
        <f>'2016'!U23-'2015'!U23</f>
        <v>0</v>
      </c>
      <c r="V23">
        <f>'2016'!V23-'2015'!V23</f>
        <v>0</v>
      </c>
      <c r="W23">
        <f>'2016'!W23-'2015'!W23</f>
        <v>0</v>
      </c>
      <c r="X23">
        <f>'2016'!X23-'2015'!X23</f>
        <v>0</v>
      </c>
      <c r="Y23">
        <f>'2016'!Y23-'2015'!Y23</f>
        <v>0</v>
      </c>
      <c r="Z23">
        <f>'2016'!Z23-'2015'!Z23</f>
        <v>0</v>
      </c>
      <c r="AA23">
        <f>'2016'!AA23-'2015'!AA23</f>
        <v>0</v>
      </c>
      <c r="AB23">
        <f>'2016'!AB23-'2015'!AB23</f>
        <v>0</v>
      </c>
      <c r="AC23">
        <f>'2016'!AC23-'2015'!AC23</f>
        <v>0</v>
      </c>
      <c r="AD23">
        <f>'2016'!AD23-'2015'!AD23</f>
        <v>-1.1627200000000002</v>
      </c>
      <c r="AE23">
        <f>'2016'!AE23-'2015'!AE23</f>
        <v>3.0376088468526685E-3</v>
      </c>
      <c r="AF23">
        <f>'2016'!AF23-'2015'!AF23</f>
        <v>0</v>
      </c>
      <c r="AG23">
        <f>'2016'!AG23-'2015'!AG23</f>
        <v>0</v>
      </c>
      <c r="AH23">
        <f>'2016'!AH23-'2015'!AH23</f>
        <v>0</v>
      </c>
      <c r="AI23">
        <f>'2016'!AI23-'2015'!AI23</f>
        <v>0</v>
      </c>
      <c r="AJ23">
        <f>'2016'!AJ23-'2015'!AJ23</f>
        <v>0</v>
      </c>
      <c r="AK23">
        <f>'2016'!AK23-'2015'!AK23</f>
        <v>0</v>
      </c>
      <c r="AL23">
        <f>'2016'!AL23-'2015'!AL23</f>
        <v>0</v>
      </c>
      <c r="AM23">
        <f>'2016'!AM23-'2015'!AM23</f>
        <v>3</v>
      </c>
      <c r="AN23">
        <f>'2016'!AN23-'2015'!AN23</f>
        <v>0</v>
      </c>
      <c r="AO23">
        <f>'2016'!AO23-'2015'!AO23</f>
        <v>-1</v>
      </c>
      <c r="AP23">
        <f>'2016'!AP23-'2015'!AP23</f>
        <v>0</v>
      </c>
    </row>
    <row r="24" spans="1:42" x14ac:dyDescent="0.25">
      <c r="A24" t="s">
        <v>63</v>
      </c>
      <c r="B24">
        <f>'2016'!B24-'2015'!B24</f>
        <v>0</v>
      </c>
      <c r="C24">
        <f>'2016'!C24-'2015'!C24</f>
        <v>0</v>
      </c>
      <c r="D24">
        <f>'2016'!D24-'2015'!D24</f>
        <v>0</v>
      </c>
      <c r="E24">
        <f>'2016'!E24-'2015'!E24</f>
        <v>0</v>
      </c>
      <c r="F24">
        <f>'2016'!F24-'2015'!F24</f>
        <v>0</v>
      </c>
      <c r="G24">
        <f>'2016'!G24-'2015'!G24</f>
        <v>0</v>
      </c>
      <c r="H24">
        <f>'2016'!H24-'2015'!H24</f>
        <v>0</v>
      </c>
      <c r="I24">
        <f>'2016'!I24-'2015'!I24</f>
        <v>0</v>
      </c>
      <c r="J24">
        <f>'2016'!J24-'2015'!J24</f>
        <v>0</v>
      </c>
      <c r="K24">
        <f>'2016'!K24-'2015'!K24</f>
        <v>0</v>
      </c>
      <c r="L24">
        <f>'2016'!L24-'2015'!L24</f>
        <v>0</v>
      </c>
      <c r="M24">
        <f>'2016'!M24-'2015'!M24</f>
        <v>0</v>
      </c>
      <c r="N24">
        <f>'2016'!N24-'2015'!N24</f>
        <v>0</v>
      </c>
      <c r="O24">
        <f>'2016'!O24-'2015'!O24</f>
        <v>83.28863130314835</v>
      </c>
      <c r="P24">
        <f>'2016'!P24-'2015'!P24</f>
        <v>0</v>
      </c>
      <c r="Q24">
        <f>'2016'!Q24-'2015'!Q24</f>
        <v>0</v>
      </c>
      <c r="R24">
        <f>'2016'!R24-'2015'!R24</f>
        <v>0</v>
      </c>
      <c r="S24">
        <f>'2016'!S24-'2015'!S24</f>
        <v>0.13110688623456812</v>
      </c>
      <c r="T24">
        <f>'2016'!T24-'2015'!T24</f>
        <v>0</v>
      </c>
      <c r="U24">
        <f>'2016'!U24-'2015'!U24</f>
        <v>0</v>
      </c>
      <c r="V24">
        <f>'2016'!V24-'2015'!V24</f>
        <v>0</v>
      </c>
      <c r="W24">
        <f>'2016'!W24-'2015'!W24</f>
        <v>0</v>
      </c>
      <c r="X24">
        <f>'2016'!X24-'2015'!X24</f>
        <v>0</v>
      </c>
      <c r="Y24">
        <f>'2016'!Y24-'2015'!Y24</f>
        <v>0</v>
      </c>
      <c r="Z24">
        <f>'2016'!Z24-'2015'!Z24</f>
        <v>0</v>
      </c>
      <c r="AA24">
        <f>'2016'!AA24-'2015'!AA24</f>
        <v>0</v>
      </c>
      <c r="AB24">
        <f>'2016'!AB24-'2015'!AB24</f>
        <v>0</v>
      </c>
      <c r="AC24">
        <f>'2016'!AC24-'2015'!AC24</f>
        <v>-0.18229439000000003</v>
      </c>
      <c r="AD24">
        <f>'2016'!AD24-'2015'!AD24</f>
        <v>-1.7575000000000118E-2</v>
      </c>
      <c r="AE24">
        <f>'2016'!AE24-'2015'!AE24</f>
        <v>-0.20578484113748852</v>
      </c>
      <c r="AF24">
        <f>'2016'!AF24-'2015'!AF24</f>
        <v>0</v>
      </c>
      <c r="AG24">
        <f>'2016'!AG24-'2015'!AG24</f>
        <v>0</v>
      </c>
      <c r="AH24">
        <f>'2016'!AH24-'2015'!AH24</f>
        <v>0</v>
      </c>
      <c r="AI24">
        <f>'2016'!AI24-'2015'!AI24</f>
        <v>0</v>
      </c>
      <c r="AJ24">
        <f>'2016'!AJ24-'2015'!AJ24</f>
        <v>0</v>
      </c>
      <c r="AK24">
        <f>'2016'!AK24-'2015'!AK24</f>
        <v>0</v>
      </c>
      <c r="AL24">
        <f>'2016'!AL24-'2015'!AL24</f>
        <v>0</v>
      </c>
      <c r="AM24">
        <f>'2016'!AM24-'2015'!AM24</f>
        <v>1</v>
      </c>
      <c r="AN24">
        <f>'2016'!AN24-'2015'!AN24</f>
        <v>0</v>
      </c>
      <c r="AO24">
        <f>'2016'!AO24-'2015'!AO24</f>
        <v>0</v>
      </c>
      <c r="AP24">
        <f>'2016'!AP24-'2015'!AP24</f>
        <v>0</v>
      </c>
    </row>
    <row r="25" spans="1:42" x14ac:dyDescent="0.25">
      <c r="A25" t="s">
        <v>64</v>
      </c>
      <c r="B25">
        <f>'2016'!B25-'2015'!B25</f>
        <v>0</v>
      </c>
      <c r="C25">
        <f>'2016'!C25-'2015'!C25</f>
        <v>0</v>
      </c>
      <c r="D25">
        <f>'2016'!D25-'2015'!D25</f>
        <v>0</v>
      </c>
      <c r="E25">
        <f>'2016'!E25-'2015'!E25</f>
        <v>0</v>
      </c>
      <c r="F25">
        <f>'2016'!F25-'2015'!F25</f>
        <v>0</v>
      </c>
      <c r="G25">
        <f>'2016'!G25-'2015'!G25</f>
        <v>0</v>
      </c>
      <c r="H25">
        <f>'2016'!H25-'2015'!H25</f>
        <v>0</v>
      </c>
      <c r="I25">
        <f>'2016'!I25-'2015'!I25</f>
        <v>0</v>
      </c>
      <c r="J25">
        <f>'2016'!J25-'2015'!J25</f>
        <v>-1</v>
      </c>
      <c r="K25">
        <f>'2016'!K25-'2015'!K25</f>
        <v>0</v>
      </c>
      <c r="L25">
        <f>'2016'!L25-'2015'!L25</f>
        <v>0</v>
      </c>
      <c r="M25">
        <f>'2016'!M25-'2015'!M25</f>
        <v>0</v>
      </c>
      <c r="N25">
        <f>'2016'!N25-'2015'!N25</f>
        <v>0</v>
      </c>
      <c r="O25">
        <f>'2016'!O25-'2015'!O25</f>
        <v>2682.3258653175799</v>
      </c>
      <c r="P25">
        <f>'2016'!P25-'2015'!P25</f>
        <v>0</v>
      </c>
      <c r="Q25">
        <f>'2016'!Q25-'2015'!Q25</f>
        <v>0</v>
      </c>
      <c r="R25">
        <f>'2016'!R25-'2015'!R25</f>
        <v>0</v>
      </c>
      <c r="S25">
        <f>'2016'!S25-'2015'!S25</f>
        <v>9.7977549343027492E-2</v>
      </c>
      <c r="T25">
        <f>'2016'!T25-'2015'!T25</f>
        <v>0</v>
      </c>
      <c r="U25">
        <f>'2016'!U25-'2015'!U25</f>
        <v>0</v>
      </c>
      <c r="V25">
        <f>'2016'!V25-'2015'!V25</f>
        <v>0</v>
      </c>
      <c r="W25">
        <f>'2016'!W25-'2015'!W25</f>
        <v>0</v>
      </c>
      <c r="X25">
        <f>'2016'!X25-'2015'!X25</f>
        <v>0</v>
      </c>
      <c r="Y25">
        <f>'2016'!Y25-'2015'!Y25</f>
        <v>0</v>
      </c>
      <c r="Z25">
        <f>'2016'!Z25-'2015'!Z25</f>
        <v>0</v>
      </c>
      <c r="AA25">
        <f>'2016'!AA25-'2015'!AA25</f>
        <v>0</v>
      </c>
      <c r="AB25">
        <f>'2016'!AB25-'2015'!AB25</f>
        <v>0</v>
      </c>
      <c r="AC25">
        <f>'2016'!AC25-'2015'!AC25</f>
        <v>0</v>
      </c>
      <c r="AD25">
        <f>'2016'!AD25-'2015'!AD25</f>
        <v>-3.1382000000000021E-2</v>
      </c>
      <c r="AE25">
        <f>'2016'!AE25-'2015'!AE25</f>
        <v>-1.9820827659306151E-2</v>
      </c>
      <c r="AF25">
        <f>'2016'!AF25-'2015'!AF25</f>
        <v>0</v>
      </c>
      <c r="AG25">
        <f>'2016'!AG25-'2015'!AG25</f>
        <v>0</v>
      </c>
      <c r="AH25">
        <f>'2016'!AH25-'2015'!AH25</f>
        <v>0</v>
      </c>
      <c r="AI25">
        <f>'2016'!AI25-'2015'!AI25</f>
        <v>0</v>
      </c>
      <c r="AJ25">
        <f>'2016'!AJ25-'2015'!AJ25</f>
        <v>0</v>
      </c>
      <c r="AK25">
        <f>'2016'!AK25-'2015'!AK25</f>
        <v>0</v>
      </c>
      <c r="AL25">
        <f>'2016'!AL25-'2015'!AL25</f>
        <v>0</v>
      </c>
      <c r="AM25">
        <f>'2016'!AM25-'2015'!AM25</f>
        <v>0</v>
      </c>
      <c r="AN25">
        <f>'2016'!AN25-'2015'!AN25</f>
        <v>3.3333333333334103E-3</v>
      </c>
      <c r="AO25">
        <f>'2016'!AO25-'2015'!AO25</f>
        <v>0</v>
      </c>
      <c r="AP25">
        <f>'2016'!AP25-'2015'!AP25</f>
        <v>0</v>
      </c>
    </row>
    <row r="26" spans="1:42" x14ac:dyDescent="0.25">
      <c r="A26" t="s">
        <v>65</v>
      </c>
      <c r="B26">
        <f>'2016'!B26-'2015'!B26</f>
        <v>-2.0000000000000018E-2</v>
      </c>
      <c r="C26">
        <f>'2016'!C26-'2015'!C26</f>
        <v>0</v>
      </c>
      <c r="D26">
        <f>'2016'!D26-'2015'!D26</f>
        <v>0</v>
      </c>
      <c r="E26">
        <f>'2016'!E26-'2015'!E26</f>
        <v>0</v>
      </c>
      <c r="F26">
        <f>'2016'!F26-'2015'!F26</f>
        <v>0</v>
      </c>
      <c r="G26">
        <f>'2016'!G26-'2015'!G26</f>
        <v>0</v>
      </c>
      <c r="H26">
        <f>'2016'!H26-'2015'!H26</f>
        <v>0</v>
      </c>
      <c r="I26">
        <f>'2016'!I26-'2015'!I26</f>
        <v>0</v>
      </c>
      <c r="J26">
        <f>'2016'!J26-'2015'!J26</f>
        <v>0</v>
      </c>
      <c r="K26">
        <f>'2016'!K26-'2015'!K26</f>
        <v>0</v>
      </c>
      <c r="L26">
        <f>'2016'!L26-'2015'!L26</f>
        <v>0</v>
      </c>
      <c r="M26">
        <f>'2016'!M26-'2015'!M26</f>
        <v>0</v>
      </c>
      <c r="N26">
        <f>'2016'!N26-'2015'!N26</f>
        <v>0</v>
      </c>
      <c r="O26">
        <f>'2016'!O26-'2015'!O26</f>
        <v>-79.576623743821983</v>
      </c>
      <c r="P26">
        <f>'2016'!P26-'2015'!P26</f>
        <v>0</v>
      </c>
      <c r="Q26">
        <f>'2016'!Q26-'2015'!Q26</f>
        <v>0</v>
      </c>
      <c r="R26">
        <f>'2016'!R26-'2015'!R26</f>
        <v>0</v>
      </c>
      <c r="S26">
        <f>'2016'!S26-'2015'!S26</f>
        <v>2.0387229436729382E-3</v>
      </c>
      <c r="T26">
        <f>'2016'!T26-'2015'!T26</f>
        <v>0</v>
      </c>
      <c r="U26">
        <f>'2016'!U26-'2015'!U26</f>
        <v>0</v>
      </c>
      <c r="V26">
        <f>'2016'!V26-'2015'!V26</f>
        <v>0</v>
      </c>
      <c r="W26">
        <f>'2016'!W26-'2015'!W26</f>
        <v>0</v>
      </c>
      <c r="X26">
        <f>'2016'!X26-'2015'!X26</f>
        <v>0</v>
      </c>
      <c r="Y26">
        <f>'2016'!Y26-'2015'!Y26</f>
        <v>0</v>
      </c>
      <c r="Z26">
        <f>'2016'!Z26-'2015'!Z26</f>
        <v>-2.0000000000000018E-2</v>
      </c>
      <c r="AA26">
        <f>'2016'!AA26-'2015'!AA26</f>
        <v>0</v>
      </c>
      <c r="AB26">
        <f>'2016'!AB26-'2015'!AB26</f>
        <v>1.749999999999996E-2</v>
      </c>
      <c r="AC26">
        <f>'2016'!AC26-'2015'!AC26</f>
        <v>0</v>
      </c>
      <c r="AD26">
        <f>'2016'!AD26-'2015'!AD26</f>
        <v>-5.8000000000000274E-3</v>
      </c>
      <c r="AE26">
        <f>'2016'!AE26-'2015'!AE26</f>
        <v>3.2962512202272531E-3</v>
      </c>
      <c r="AF26">
        <f>'2016'!AF26-'2015'!AF26</f>
        <v>0</v>
      </c>
      <c r="AG26">
        <f>'2016'!AG26-'2015'!AG26</f>
        <v>0</v>
      </c>
      <c r="AH26">
        <f>'2016'!AH26-'2015'!AH26</f>
        <v>0</v>
      </c>
      <c r="AI26">
        <f>'2016'!AI26-'2015'!AI26</f>
        <v>0</v>
      </c>
      <c r="AJ26">
        <f>'2016'!AJ26-'2015'!AJ26</f>
        <v>0</v>
      </c>
      <c r="AK26">
        <f>'2016'!AK26-'2015'!AK26</f>
        <v>0</v>
      </c>
      <c r="AL26">
        <f>'2016'!AL26-'2015'!AL26</f>
        <v>0</v>
      </c>
      <c r="AM26">
        <f>'2016'!AM26-'2015'!AM26</f>
        <v>0</v>
      </c>
      <c r="AN26">
        <f>'2016'!AN26-'2015'!AN26</f>
        <v>-3.3333333333334103E-3</v>
      </c>
      <c r="AO26">
        <f>'2016'!AO26-'2015'!AO26</f>
        <v>0</v>
      </c>
      <c r="AP26">
        <f>'2016'!AP26-'2015'!AP26</f>
        <v>0</v>
      </c>
    </row>
    <row r="27" spans="1:42" x14ac:dyDescent="0.25">
      <c r="A27" t="s">
        <v>66</v>
      </c>
      <c r="B27">
        <f>'2016'!B27-'2015'!B27</f>
        <v>0</v>
      </c>
      <c r="C27">
        <f>'2016'!C27-'2015'!C27</f>
        <v>0</v>
      </c>
      <c r="D27">
        <f>'2016'!D27-'2015'!D27</f>
        <v>0</v>
      </c>
      <c r="E27">
        <f>'2016'!E27-'2015'!E27</f>
        <v>0</v>
      </c>
      <c r="F27">
        <f>'2016'!F27-'2015'!F27</f>
        <v>0</v>
      </c>
      <c r="G27">
        <f>'2016'!G27-'2015'!G27</f>
        <v>0</v>
      </c>
      <c r="H27">
        <f>'2016'!H27-'2015'!H27</f>
        <v>0</v>
      </c>
      <c r="I27">
        <f>'2016'!I27-'2015'!I27</f>
        <v>0</v>
      </c>
      <c r="J27">
        <f>'2016'!J27-'2015'!J27</f>
        <v>1</v>
      </c>
      <c r="K27">
        <f>'2016'!K27-'2015'!K27</f>
        <v>8</v>
      </c>
      <c r="L27">
        <f>'2016'!L27-'2015'!L27</f>
        <v>0</v>
      </c>
      <c r="M27">
        <f>'2016'!M27-'2015'!M27</f>
        <v>-12</v>
      </c>
      <c r="N27">
        <f>'2016'!N27-'2015'!N27</f>
        <v>0</v>
      </c>
      <c r="O27">
        <f>'2016'!O27-'2015'!O27</f>
        <v>5586.1291080252995</v>
      </c>
      <c r="P27">
        <f>'2016'!P27-'2015'!P27</f>
        <v>0</v>
      </c>
      <c r="Q27">
        <f>'2016'!Q27-'2015'!Q27</f>
        <v>-2</v>
      </c>
      <c r="R27">
        <f>'2016'!R27-'2015'!R27</f>
        <v>0</v>
      </c>
      <c r="S27">
        <f>'2016'!S27-'2015'!S27</f>
        <v>2.3412870084595916E-3</v>
      </c>
      <c r="T27">
        <f>'2016'!T27-'2015'!T27</f>
        <v>0</v>
      </c>
      <c r="U27">
        <f>'2016'!U27-'2015'!U27</f>
        <v>0</v>
      </c>
      <c r="V27">
        <f>'2016'!V27-'2015'!V27</f>
        <v>0</v>
      </c>
      <c r="W27">
        <f>'2016'!W27-'2015'!W27</f>
        <v>0</v>
      </c>
      <c r="X27">
        <f>'2016'!X27-'2015'!X27</f>
        <v>0</v>
      </c>
      <c r="Y27">
        <f>'2016'!Y27-'2015'!Y27</f>
        <v>0</v>
      </c>
      <c r="Z27">
        <f>'2016'!Z27-'2015'!Z27</f>
        <v>0</v>
      </c>
      <c r="AA27">
        <f>'2016'!AA27-'2015'!AA27</f>
        <v>0</v>
      </c>
      <c r="AB27">
        <f>'2016'!AB27-'2015'!AB27</f>
        <v>0</v>
      </c>
      <c r="AC27">
        <f>'2016'!AC27-'2015'!AC27</f>
        <v>0</v>
      </c>
      <c r="AD27">
        <f>'2016'!AD27-'2015'!AD27</f>
        <v>-7.9547999999999952E-2</v>
      </c>
      <c r="AE27">
        <f>'2016'!AE27-'2015'!AE27</f>
        <v>-1.5227098992049992E-3</v>
      </c>
      <c r="AF27">
        <f>'2016'!AF27-'2015'!AF27</f>
        <v>1</v>
      </c>
      <c r="AG27">
        <f>'2016'!AG27-'2015'!AG27</f>
        <v>-21</v>
      </c>
      <c r="AH27">
        <f>'2016'!AH27-'2015'!AH27</f>
        <v>0</v>
      </c>
      <c r="AI27">
        <f>'2016'!AI27-'2015'!AI27</f>
        <v>0</v>
      </c>
      <c r="AJ27">
        <f>'2016'!AJ27-'2015'!AJ27</f>
        <v>0</v>
      </c>
      <c r="AK27">
        <f>'2016'!AK27-'2015'!AK27</f>
        <v>0</v>
      </c>
      <c r="AL27">
        <f>'2016'!AL27-'2015'!AL27</f>
        <v>0</v>
      </c>
      <c r="AM27">
        <f>'2016'!AM27-'2015'!AM27</f>
        <v>0</v>
      </c>
      <c r="AN27">
        <f>'2016'!AN27-'2015'!AN27</f>
        <v>-3.3333333333334103E-3</v>
      </c>
      <c r="AO27">
        <f>'2016'!AO27-'2015'!AO27</f>
        <v>0</v>
      </c>
      <c r="AP27">
        <f>'2016'!AP27-'2015'!AP27</f>
        <v>0</v>
      </c>
    </row>
    <row r="28" spans="1:42" x14ac:dyDescent="0.25">
      <c r="A28" t="s">
        <v>67</v>
      </c>
      <c r="B28">
        <f>'2016'!B28-'2015'!B28</f>
        <v>0</v>
      </c>
      <c r="C28">
        <f>'2016'!C28-'2015'!C28</f>
        <v>0</v>
      </c>
      <c r="D28">
        <f>'2016'!D28-'2015'!D28</f>
        <v>0</v>
      </c>
      <c r="E28">
        <f>'2016'!E28-'2015'!E28</f>
        <v>0</v>
      </c>
      <c r="F28">
        <f>'2016'!F28-'2015'!F28</f>
        <v>0</v>
      </c>
      <c r="G28">
        <f>'2016'!G28-'2015'!G28</f>
        <v>0</v>
      </c>
      <c r="H28">
        <f>'2016'!H28-'2015'!H28</f>
        <v>0</v>
      </c>
      <c r="I28">
        <f>'2016'!I28-'2015'!I28</f>
        <v>0</v>
      </c>
      <c r="J28">
        <f>'2016'!J28-'2015'!J28</f>
        <v>0</v>
      </c>
      <c r="K28">
        <f>'2016'!K28-'2015'!K28</f>
        <v>0</v>
      </c>
      <c r="L28">
        <f>'2016'!L28-'2015'!L28</f>
        <v>0</v>
      </c>
      <c r="M28">
        <f>'2016'!M28-'2015'!M28</f>
        <v>0</v>
      </c>
      <c r="N28">
        <f>'2016'!N28-'2015'!N28</f>
        <v>0</v>
      </c>
      <c r="O28">
        <f>'2016'!O28-'2015'!O28</f>
        <v>2631.6028986748406</v>
      </c>
      <c r="P28">
        <f>'2016'!P28-'2015'!P28</f>
        <v>0</v>
      </c>
      <c r="Q28">
        <f>'2016'!Q28-'2015'!Q28</f>
        <v>0</v>
      </c>
      <c r="R28">
        <f>'2016'!R28-'2015'!R28</f>
        <v>0</v>
      </c>
      <c r="S28">
        <f>'2016'!S28-'2015'!S28</f>
        <v>5.4630350707150499E-2</v>
      </c>
      <c r="T28">
        <f>'2016'!T28-'2015'!T28</f>
        <v>0</v>
      </c>
      <c r="U28">
        <f>'2016'!U28-'2015'!U28</f>
        <v>0</v>
      </c>
      <c r="V28">
        <f>'2016'!V28-'2015'!V28</f>
        <v>0</v>
      </c>
      <c r="W28">
        <f>'2016'!W28-'2015'!W28</f>
        <v>0</v>
      </c>
      <c r="X28">
        <f>'2016'!X28-'2015'!X28</f>
        <v>0</v>
      </c>
      <c r="Y28">
        <f>'2016'!Y28-'2015'!Y28</f>
        <v>0</v>
      </c>
      <c r="Z28">
        <f>'2016'!Z28-'2015'!Z28</f>
        <v>0</v>
      </c>
      <c r="AA28">
        <f>'2016'!AA28-'2015'!AA28</f>
        <v>0</v>
      </c>
      <c r="AB28">
        <f>'2016'!AB28-'2015'!AB28</f>
        <v>0</v>
      </c>
      <c r="AC28">
        <f>'2016'!AC28-'2015'!AC28</f>
        <v>0</v>
      </c>
      <c r="AD28">
        <f>'2016'!AD28-'2015'!AD28</f>
        <v>-6.73470000000016E-2</v>
      </c>
      <c r="AE28">
        <f>'2016'!AE28-'2015'!AE28</f>
        <v>-3.2875464012953381E-2</v>
      </c>
      <c r="AF28">
        <f>'2016'!AF28-'2015'!AF28</f>
        <v>0</v>
      </c>
      <c r="AG28">
        <f>'2016'!AG28-'2015'!AG28</f>
        <v>0</v>
      </c>
      <c r="AH28">
        <f>'2016'!AH28-'2015'!AH28</f>
        <v>0</v>
      </c>
      <c r="AI28">
        <f>'2016'!AI28-'2015'!AI28</f>
        <v>0</v>
      </c>
      <c r="AJ28">
        <f>'2016'!AJ28-'2015'!AJ28</f>
        <v>0</v>
      </c>
      <c r="AK28">
        <f>'2016'!AK28-'2015'!AK28</f>
        <v>0</v>
      </c>
      <c r="AL28">
        <f>'2016'!AL28-'2015'!AL28</f>
        <v>0</v>
      </c>
      <c r="AM28">
        <f>'2016'!AM28-'2015'!AM28</f>
        <v>4</v>
      </c>
      <c r="AN28">
        <f>'2016'!AN28-'2015'!AN28</f>
        <v>-3.3333333333334103E-3</v>
      </c>
      <c r="AO28">
        <f>'2016'!AO28-'2015'!AO28</f>
        <v>0</v>
      </c>
      <c r="AP28">
        <f>'2016'!AP28-'2015'!AP28</f>
        <v>0</v>
      </c>
    </row>
    <row r="29" spans="1:42" x14ac:dyDescent="0.25">
      <c r="A29" t="s">
        <v>68</v>
      </c>
      <c r="B29">
        <f>'2016'!B29-'2015'!B29</f>
        <v>0</v>
      </c>
      <c r="C29">
        <f>'2016'!C29-'2015'!C29</f>
        <v>0</v>
      </c>
      <c r="D29">
        <f>'2016'!D29-'2015'!D29</f>
        <v>0</v>
      </c>
      <c r="E29">
        <f>'2016'!E29-'2015'!E29</f>
        <v>0</v>
      </c>
      <c r="F29">
        <f>'2016'!F29-'2015'!F29</f>
        <v>0</v>
      </c>
      <c r="G29">
        <f>'2016'!G29-'2015'!G29</f>
        <v>0</v>
      </c>
      <c r="H29">
        <f>'2016'!H29-'2015'!H29</f>
        <v>0</v>
      </c>
      <c r="I29">
        <f>'2016'!I29-'2015'!I29</f>
        <v>0</v>
      </c>
      <c r="J29">
        <f>'2016'!J29-'2015'!J29</f>
        <v>0</v>
      </c>
      <c r="K29">
        <f>'2016'!K29-'2015'!K29</f>
        <v>0</v>
      </c>
      <c r="L29">
        <f>'2016'!L29-'2015'!L29</f>
        <v>0</v>
      </c>
      <c r="M29">
        <f>'2016'!M29-'2015'!M29</f>
        <v>-10</v>
      </c>
      <c r="N29">
        <f>'2016'!N29-'2015'!N29</f>
        <v>0</v>
      </c>
      <c r="O29">
        <f>'2016'!O29-'2015'!O29</f>
        <v>12589.467049189028</v>
      </c>
      <c r="P29">
        <f>'2016'!P29-'2015'!P29</f>
        <v>0</v>
      </c>
      <c r="Q29">
        <f>'2016'!Q29-'2015'!Q29</f>
        <v>-19</v>
      </c>
      <c r="R29">
        <f>'2016'!R29-'2015'!R29</f>
        <v>0</v>
      </c>
      <c r="S29">
        <f>'2016'!S29-'2015'!S29</f>
        <v>9.5905877386383565E-3</v>
      </c>
      <c r="T29">
        <f>'2016'!T29-'2015'!T29</f>
        <v>0</v>
      </c>
      <c r="U29">
        <f>'2016'!U29-'2015'!U29</f>
        <v>0</v>
      </c>
      <c r="V29">
        <f>'2016'!V29-'2015'!V29</f>
        <v>0</v>
      </c>
      <c r="W29">
        <f>'2016'!W29-'2015'!W29</f>
        <v>1</v>
      </c>
      <c r="X29">
        <f>'2016'!X29-'2015'!X29</f>
        <v>0</v>
      </c>
      <c r="Y29">
        <f>'2016'!Y29-'2015'!Y29</f>
        <v>0</v>
      </c>
      <c r="Z29">
        <f>'2016'!Z29-'2015'!Z29</f>
        <v>0</v>
      </c>
      <c r="AA29">
        <f>'2016'!AA29-'2015'!AA29</f>
        <v>0</v>
      </c>
      <c r="AB29">
        <f>'2016'!AB29-'2015'!AB29</f>
        <v>0</v>
      </c>
      <c r="AC29">
        <f>'2016'!AC29-'2015'!AC29</f>
        <v>0</v>
      </c>
      <c r="AD29">
        <f>'2016'!AD29-'2015'!AD29</f>
        <v>-8.6875000000000036E-2</v>
      </c>
      <c r="AE29">
        <f>'2016'!AE29-'2015'!AE29</f>
        <v>-3.1824851696142797E-3</v>
      </c>
      <c r="AF29">
        <f>'2016'!AF29-'2015'!AF29</f>
        <v>0</v>
      </c>
      <c r="AG29">
        <f>'2016'!AG29-'2015'!AG29</f>
        <v>0</v>
      </c>
      <c r="AH29">
        <f>'2016'!AH29-'2015'!AH29</f>
        <v>0</v>
      </c>
      <c r="AI29">
        <f>'2016'!AI29-'2015'!AI29</f>
        <v>0</v>
      </c>
      <c r="AJ29">
        <f>'2016'!AJ29-'2015'!AJ29</f>
        <v>0</v>
      </c>
      <c r="AK29">
        <f>'2016'!AK29-'2015'!AK29</f>
        <v>0</v>
      </c>
      <c r="AL29">
        <f>'2016'!AL29-'2015'!AL29</f>
        <v>0</v>
      </c>
      <c r="AM29">
        <f>'2016'!AM29-'2015'!AM29</f>
        <v>0</v>
      </c>
      <c r="AN29">
        <f>'2016'!AN29-'2015'!AN29</f>
        <v>0</v>
      </c>
      <c r="AO29">
        <f>'2016'!AO29-'2015'!AO29</f>
        <v>0</v>
      </c>
      <c r="AP29">
        <f>'2016'!AP29-'2015'!AP29</f>
        <v>0.5</v>
      </c>
    </row>
    <row r="30" spans="1:42" x14ac:dyDescent="0.25">
      <c r="A30" t="s">
        <v>69</v>
      </c>
      <c r="B30">
        <f>'2016'!B30-'2015'!B30</f>
        <v>0</v>
      </c>
      <c r="C30">
        <f>'2016'!C30-'2015'!C30</f>
        <v>0</v>
      </c>
      <c r="D30">
        <f>'2016'!D30-'2015'!D30</f>
        <v>0</v>
      </c>
      <c r="E30">
        <f>'2016'!E30-'2015'!E30</f>
        <v>0</v>
      </c>
      <c r="F30">
        <f>'2016'!F30-'2015'!F30</f>
        <v>0</v>
      </c>
      <c r="G30">
        <f>'2016'!G30-'2015'!G30</f>
        <v>0</v>
      </c>
      <c r="H30">
        <f>'2016'!H30-'2015'!H30</f>
        <v>0</v>
      </c>
      <c r="I30">
        <f>'2016'!I30-'2015'!I30</f>
        <v>0</v>
      </c>
      <c r="J30">
        <f>'2016'!J30-'2015'!J30</f>
        <v>0</v>
      </c>
      <c r="K30">
        <f>'2016'!K30-'2015'!K30</f>
        <v>-4</v>
      </c>
      <c r="L30">
        <f>'2016'!L30-'2015'!L30</f>
        <v>0</v>
      </c>
      <c r="M30">
        <f>'2016'!M30-'2015'!M30</f>
        <v>-1</v>
      </c>
      <c r="N30">
        <f>'2016'!N30-'2015'!N30</f>
        <v>0</v>
      </c>
      <c r="O30">
        <f>'2016'!O30-'2015'!O30</f>
        <v>9191.2285508738278</v>
      </c>
      <c r="P30">
        <f>'2016'!P30-'2015'!P30</f>
        <v>0</v>
      </c>
      <c r="Q30">
        <f>'2016'!Q30-'2015'!Q30</f>
        <v>-5</v>
      </c>
      <c r="R30">
        <f>'2016'!R30-'2015'!R30</f>
        <v>0</v>
      </c>
      <c r="S30">
        <f>'2016'!S30-'2015'!S30</f>
        <v>-2.5342856550670256E-3</v>
      </c>
      <c r="T30">
        <f>'2016'!T30-'2015'!T30</f>
        <v>0</v>
      </c>
      <c r="U30">
        <f>'2016'!U30-'2015'!U30</f>
        <v>0</v>
      </c>
      <c r="V30">
        <f>'2016'!V30-'2015'!V30</f>
        <v>0</v>
      </c>
      <c r="W30">
        <f>'2016'!W30-'2015'!W30</f>
        <v>0</v>
      </c>
      <c r="X30">
        <f>'2016'!X30-'2015'!X30</f>
        <v>0</v>
      </c>
      <c r="Y30">
        <f>'2016'!Y30-'2015'!Y30</f>
        <v>0</v>
      </c>
      <c r="Z30">
        <f>'2016'!Z30-'2015'!Z30</f>
        <v>0</v>
      </c>
      <c r="AA30">
        <f>'2016'!AA30-'2015'!AA30</f>
        <v>0</v>
      </c>
      <c r="AB30">
        <f>'2016'!AB30-'2015'!AB30</f>
        <v>0</v>
      </c>
      <c r="AC30">
        <f>'2016'!AC30-'2015'!AC30</f>
        <v>0</v>
      </c>
      <c r="AD30">
        <f>'2016'!AD30-'2015'!AD30</f>
        <v>-4.2247999999999841E-2</v>
      </c>
      <c r="AE30">
        <f>'2016'!AE30-'2015'!AE30</f>
        <v>-1.8831984738392205E-3</v>
      </c>
      <c r="AF30">
        <f>'2016'!AF30-'2015'!AF30</f>
        <v>0</v>
      </c>
      <c r="AG30">
        <f>'2016'!AG30-'2015'!AG30</f>
        <v>-6</v>
      </c>
      <c r="AH30">
        <f>'2016'!AH30-'2015'!AH30</f>
        <v>0</v>
      </c>
      <c r="AI30">
        <f>'2016'!AI30-'2015'!AI30</f>
        <v>0</v>
      </c>
      <c r="AJ30">
        <f>'2016'!AJ30-'2015'!AJ30</f>
        <v>0</v>
      </c>
      <c r="AK30">
        <f>'2016'!AK30-'2015'!AK30</f>
        <v>0</v>
      </c>
      <c r="AL30">
        <f>'2016'!AL30-'2015'!AL30</f>
        <v>0</v>
      </c>
      <c r="AM30">
        <f>'2016'!AM30-'2015'!AM30</f>
        <v>3</v>
      </c>
      <c r="AN30">
        <f>'2016'!AN30-'2015'!AN30</f>
        <v>0</v>
      </c>
      <c r="AO30">
        <f>'2016'!AO30-'2015'!AO30</f>
        <v>0</v>
      </c>
      <c r="AP30">
        <f>'2016'!AP30-'2015'!AP30</f>
        <v>0</v>
      </c>
    </row>
    <row r="31" spans="1:42" x14ac:dyDescent="0.25">
      <c r="A31" t="s">
        <v>70</v>
      </c>
      <c r="B31">
        <f>'2016'!B31-'2015'!B31</f>
        <v>-3.0000000000000027E-2</v>
      </c>
      <c r="C31">
        <f>'2016'!C31-'2015'!C31</f>
        <v>0</v>
      </c>
      <c r="D31">
        <f>'2016'!D31-'2015'!D31</f>
        <v>10</v>
      </c>
      <c r="E31">
        <f>'2016'!E31-'2015'!E31</f>
        <v>8.3561100000000055E-2</v>
      </c>
      <c r="F31">
        <f>'2016'!F31-'2015'!F31</f>
        <v>0.10002049999999996</v>
      </c>
      <c r="G31">
        <f>'2016'!G31-'2015'!G31</f>
        <v>0</v>
      </c>
      <c r="H31">
        <f>'2016'!H31-'2015'!H31</f>
        <v>0</v>
      </c>
      <c r="I31">
        <f>'2016'!I31-'2015'!I31</f>
        <v>0</v>
      </c>
      <c r="J31">
        <f>'2016'!J31-'2015'!J31</f>
        <v>0</v>
      </c>
      <c r="K31">
        <f>'2016'!K31-'2015'!K31</f>
        <v>0</v>
      </c>
      <c r="L31">
        <f>'2016'!L31-'2015'!L31</f>
        <v>0</v>
      </c>
      <c r="M31">
        <f>'2016'!M31-'2015'!M31</f>
        <v>1</v>
      </c>
      <c r="N31">
        <f>'2016'!N31-'2015'!N31</f>
        <v>0</v>
      </c>
      <c r="O31">
        <f>'2016'!O31-'2015'!O31</f>
        <v>0</v>
      </c>
      <c r="P31">
        <f>'2016'!P31-'2015'!P31</f>
        <v>0</v>
      </c>
      <c r="Q31">
        <f>'2016'!Q31-'2015'!Q31</f>
        <v>-9</v>
      </c>
      <c r="R31">
        <f>'2016'!R31-'2015'!R31</f>
        <v>0</v>
      </c>
      <c r="S31">
        <f>'2016'!S31-'2015'!S31</f>
        <v>4.9752940139201396E-2</v>
      </c>
      <c r="T31">
        <f>'2016'!T31-'2015'!T31</f>
        <v>0</v>
      </c>
      <c r="U31">
        <f>'2016'!U31-'2015'!U31</f>
        <v>0</v>
      </c>
      <c r="V31">
        <f>'2016'!V31-'2015'!V31</f>
        <v>0</v>
      </c>
      <c r="W31">
        <f>'2016'!W31-'2015'!W31</f>
        <v>0</v>
      </c>
      <c r="X31">
        <f>'2016'!X31-'2015'!X31</f>
        <v>0</v>
      </c>
      <c r="Y31">
        <f>'2016'!Y31-'2015'!Y31</f>
        <v>0</v>
      </c>
      <c r="Z31">
        <f>'2016'!Z31-'2015'!Z31</f>
        <v>-9.9999999999999811E-3</v>
      </c>
      <c r="AA31">
        <f>'2016'!AA31-'2015'!AA31</f>
        <v>0</v>
      </c>
      <c r="AB31">
        <f>'2016'!AB31-'2015'!AB31</f>
        <v>-4.9999999999999767E-3</v>
      </c>
      <c r="AC31">
        <f>'2016'!AC31-'2015'!AC31</f>
        <v>-7.0000000000000007E-2</v>
      </c>
      <c r="AD31">
        <f>'2016'!AD31-'2015'!AD31</f>
        <v>-9.2147209999999991</v>
      </c>
      <c r="AE31">
        <f>'2016'!AE31-'2015'!AE31</f>
        <v>1.4567033989934641E-2</v>
      </c>
      <c r="AF31">
        <f>'2016'!AF31-'2015'!AF31</f>
        <v>0</v>
      </c>
      <c r="AG31">
        <f>'2016'!AG31-'2015'!AG31</f>
        <v>0</v>
      </c>
      <c r="AH31">
        <f>'2016'!AH31-'2015'!AH31</f>
        <v>0</v>
      </c>
      <c r="AI31">
        <f>'2016'!AI31-'2015'!AI31</f>
        <v>0</v>
      </c>
      <c r="AJ31">
        <f>'2016'!AJ31-'2015'!AJ31</f>
        <v>-5.0000000000000044E-3</v>
      </c>
      <c r="AK31">
        <f>'2016'!AK31-'2015'!AK31</f>
        <v>-5.0000000000000044E-3</v>
      </c>
      <c r="AL31">
        <f>'2016'!AL31-'2015'!AL31</f>
        <v>-5.0000000000000044E-3</v>
      </c>
      <c r="AM31">
        <f>'2016'!AM31-'2015'!AM31</f>
        <v>3</v>
      </c>
      <c r="AN31">
        <f>'2016'!AN31-'2015'!AN31</f>
        <v>0</v>
      </c>
      <c r="AO31">
        <f>'2016'!AO31-'2015'!AO31</f>
        <v>0</v>
      </c>
      <c r="AP31">
        <f>'2016'!AP31-'2015'!AP31</f>
        <v>0</v>
      </c>
    </row>
    <row r="32" spans="1:42" x14ac:dyDescent="0.25">
      <c r="A32" t="s">
        <v>71</v>
      </c>
      <c r="B32">
        <f>'2016'!B32-'2015'!B32</f>
        <v>0</v>
      </c>
      <c r="C32">
        <f>'2016'!C32-'2015'!C32</f>
        <v>0</v>
      </c>
      <c r="D32">
        <f>'2016'!D32-'2015'!D32</f>
        <v>0</v>
      </c>
      <c r="E32">
        <f>'2016'!E32-'2015'!E32</f>
        <v>0</v>
      </c>
      <c r="F32">
        <f>'2016'!F32-'2015'!F32</f>
        <v>0</v>
      </c>
      <c r="G32">
        <f>'2016'!G32-'2015'!G32</f>
        <v>0</v>
      </c>
      <c r="H32">
        <f>'2016'!H32-'2015'!H32</f>
        <v>0</v>
      </c>
      <c r="I32">
        <f>'2016'!I32-'2015'!I32</f>
        <v>0</v>
      </c>
      <c r="J32">
        <f>'2016'!J32-'2015'!J32</f>
        <v>0</v>
      </c>
      <c r="K32">
        <f>'2016'!K32-'2015'!K32</f>
        <v>0</v>
      </c>
      <c r="L32">
        <f>'2016'!L32-'2015'!L32</f>
        <v>0</v>
      </c>
      <c r="M32">
        <f>'2016'!M32-'2015'!M32</f>
        <v>0</v>
      </c>
      <c r="N32">
        <f>'2016'!N32-'2015'!N32</f>
        <v>0</v>
      </c>
      <c r="O32">
        <f>'2016'!O32-'2015'!O32</f>
        <v>0</v>
      </c>
      <c r="P32">
        <f>'2016'!P32-'2015'!P32</f>
        <v>0</v>
      </c>
      <c r="Q32">
        <f>'2016'!Q32-'2015'!Q32</f>
        <v>0</v>
      </c>
      <c r="R32">
        <f>'2016'!R32-'2015'!R32</f>
        <v>0</v>
      </c>
      <c r="S32">
        <f>'2016'!S32-'2015'!S32</f>
        <v>-4.0067749709092881E-3</v>
      </c>
      <c r="T32">
        <f>'2016'!T32-'2015'!T32</f>
        <v>0</v>
      </c>
      <c r="U32">
        <f>'2016'!U32-'2015'!U32</f>
        <v>0</v>
      </c>
      <c r="V32">
        <f>'2016'!V32-'2015'!V32</f>
        <v>0</v>
      </c>
      <c r="W32">
        <f>'2016'!W32-'2015'!W32</f>
        <v>0</v>
      </c>
      <c r="X32">
        <f>'2016'!X32-'2015'!X32</f>
        <v>0</v>
      </c>
      <c r="Y32">
        <f>'2016'!Y32-'2015'!Y32</f>
        <v>0</v>
      </c>
      <c r="Z32">
        <f>'2016'!Z32-'2015'!Z32</f>
        <v>0</v>
      </c>
      <c r="AA32">
        <f>'2016'!AA32-'2015'!AA32</f>
        <v>0</v>
      </c>
      <c r="AB32">
        <f>'2016'!AB32-'2015'!AB32</f>
        <v>0</v>
      </c>
      <c r="AC32">
        <f>'2016'!AC32-'2015'!AC32</f>
        <v>1.3000000000000789E-3</v>
      </c>
      <c r="AD32">
        <f>'2016'!AD32-'2015'!AD32</f>
        <v>1.1121999999999854E-2</v>
      </c>
      <c r="AE32">
        <f>'2016'!AE32-'2015'!AE32</f>
        <v>-3.3800169135056457E-4</v>
      </c>
      <c r="AF32">
        <f>'2016'!AF32-'2015'!AF32</f>
        <v>0</v>
      </c>
      <c r="AG32">
        <f>'2016'!AG32-'2015'!AG32</f>
        <v>0</v>
      </c>
      <c r="AH32">
        <f>'2016'!AH32-'2015'!AH32</f>
        <v>0</v>
      </c>
      <c r="AI32">
        <f>'2016'!AI32-'2015'!AI32</f>
        <v>0</v>
      </c>
      <c r="AJ32">
        <f>'2016'!AJ32-'2015'!AJ32</f>
        <v>0</v>
      </c>
      <c r="AK32">
        <f>'2016'!AK32-'2015'!AK32</f>
        <v>0</v>
      </c>
      <c r="AL32">
        <f>'2016'!AL32-'2015'!AL32</f>
        <v>0</v>
      </c>
      <c r="AM32">
        <f>'2016'!AM32-'2015'!AM32</f>
        <v>1</v>
      </c>
      <c r="AN32">
        <f>'2016'!AN32-'2015'!AN32</f>
        <v>3.3333333333334103E-3</v>
      </c>
      <c r="AO32">
        <f>'2016'!AO32-'2015'!AO32</f>
        <v>0</v>
      </c>
      <c r="AP32">
        <f>'2016'!AP32-'2015'!AP32</f>
        <v>0</v>
      </c>
    </row>
    <row r="33" spans="1:42" x14ac:dyDescent="0.25">
      <c r="A33" t="s">
        <v>72</v>
      </c>
      <c r="B33">
        <f>'2016'!B33-'2015'!B33</f>
        <v>0</v>
      </c>
      <c r="C33">
        <f>'2016'!C33-'2015'!C33</f>
        <v>0</v>
      </c>
      <c r="D33">
        <f>'2016'!D33-'2015'!D33</f>
        <v>0</v>
      </c>
      <c r="E33">
        <f>'2016'!E33-'2015'!E33</f>
        <v>0</v>
      </c>
      <c r="F33">
        <f>'2016'!F33-'2015'!F33</f>
        <v>0</v>
      </c>
      <c r="G33">
        <f>'2016'!G33-'2015'!G33</f>
        <v>0</v>
      </c>
      <c r="H33">
        <f>'2016'!H33-'2015'!H33</f>
        <v>0</v>
      </c>
      <c r="I33">
        <f>'2016'!I33-'2015'!I33</f>
        <v>0</v>
      </c>
      <c r="J33">
        <f>'2016'!J33-'2015'!J33</f>
        <v>0</v>
      </c>
      <c r="K33">
        <f>'2016'!K33-'2015'!K33</f>
        <v>0</v>
      </c>
      <c r="L33">
        <f>'2016'!L33-'2015'!L33</f>
        <v>0</v>
      </c>
      <c r="M33">
        <f>'2016'!M33-'2015'!M33</f>
        <v>0</v>
      </c>
      <c r="N33">
        <f>'2016'!N33-'2015'!N33</f>
        <v>0</v>
      </c>
      <c r="O33">
        <f>'2016'!O33-'2015'!O33</f>
        <v>14298.173189986657</v>
      </c>
      <c r="P33">
        <f>'2016'!P33-'2015'!P33</f>
        <v>0</v>
      </c>
      <c r="Q33">
        <f>'2016'!Q33-'2015'!Q33</f>
        <v>0</v>
      </c>
      <c r="R33">
        <f>'2016'!R33-'2015'!R33</f>
        <v>0</v>
      </c>
      <c r="S33">
        <f>'2016'!S33-'2015'!S33</f>
        <v>1.1811026088387883E-3</v>
      </c>
      <c r="T33">
        <f>'2016'!T33-'2015'!T33</f>
        <v>0</v>
      </c>
      <c r="U33">
        <f>'2016'!U33-'2015'!U33</f>
        <v>0</v>
      </c>
      <c r="V33">
        <f>'2016'!V33-'2015'!V33</f>
        <v>0</v>
      </c>
      <c r="W33">
        <f>'2016'!W33-'2015'!W33</f>
        <v>0</v>
      </c>
      <c r="X33">
        <f>'2016'!X33-'2015'!X33</f>
        <v>0</v>
      </c>
      <c r="Y33">
        <f>'2016'!Y33-'2015'!Y33</f>
        <v>0</v>
      </c>
      <c r="Z33">
        <f>'2016'!Z33-'2015'!Z33</f>
        <v>0</v>
      </c>
      <c r="AA33">
        <f>'2016'!AA33-'2015'!AA33</f>
        <v>0</v>
      </c>
      <c r="AB33">
        <f>'2016'!AB33-'2015'!AB33</f>
        <v>0</v>
      </c>
      <c r="AC33">
        <f>'2016'!AC33-'2015'!AC33</f>
        <v>-1.6667999999997463E-4</v>
      </c>
      <c r="AD33">
        <f>'2016'!AD33-'2015'!AD33</f>
        <v>1.5723999999999627E-2</v>
      </c>
      <c r="AE33">
        <f>'2016'!AE33-'2015'!AE33</f>
        <v>1.6441093710435339E-3</v>
      </c>
      <c r="AF33">
        <f>'2016'!AF33-'2015'!AF33</f>
        <v>0</v>
      </c>
      <c r="AG33">
        <f>'2016'!AG33-'2015'!AG33</f>
        <v>0</v>
      </c>
      <c r="AH33">
        <f>'2016'!AH33-'2015'!AH33</f>
        <v>0</v>
      </c>
      <c r="AI33">
        <f>'2016'!AI33-'2015'!AI33</f>
        <v>0</v>
      </c>
      <c r="AJ33">
        <f>'2016'!AJ33-'2015'!AJ33</f>
        <v>0</v>
      </c>
      <c r="AK33">
        <f>'2016'!AK33-'2015'!AK33</f>
        <v>0</v>
      </c>
      <c r="AL33">
        <f>'2016'!AL33-'2015'!AL33</f>
        <v>0</v>
      </c>
      <c r="AM33">
        <f>'2016'!AM33-'2015'!AM33</f>
        <v>0</v>
      </c>
      <c r="AN33">
        <f>'2016'!AN33-'2015'!AN33</f>
        <v>0</v>
      </c>
      <c r="AO33">
        <f>'2016'!AO33-'2015'!AO33</f>
        <v>0</v>
      </c>
      <c r="AP33">
        <f>'2016'!AP33-'2015'!AP33</f>
        <v>0</v>
      </c>
    </row>
    <row r="34" spans="1:42" x14ac:dyDescent="0.25">
      <c r="A34" t="s">
        <v>73</v>
      </c>
      <c r="B34">
        <f>'2016'!B34-'2015'!B34</f>
        <v>0</v>
      </c>
      <c r="C34">
        <f>'2016'!C34-'2015'!C34</f>
        <v>0</v>
      </c>
      <c r="D34">
        <f>'2016'!D34-'2015'!D34</f>
        <v>0</v>
      </c>
      <c r="E34">
        <f>'2016'!E34-'2015'!E34</f>
        <v>0</v>
      </c>
      <c r="F34">
        <f>'2016'!F34-'2015'!F34</f>
        <v>0</v>
      </c>
      <c r="G34">
        <f>'2016'!G34-'2015'!G34</f>
        <v>0</v>
      </c>
      <c r="H34">
        <f>'2016'!H34-'2015'!H34</f>
        <v>0</v>
      </c>
      <c r="I34">
        <f>'2016'!I34-'2015'!I34</f>
        <v>1</v>
      </c>
      <c r="J34">
        <f>'2016'!J34-'2015'!J34</f>
        <v>0</v>
      </c>
      <c r="K34">
        <f>'2016'!K34-'2015'!K34</f>
        <v>0</v>
      </c>
      <c r="L34">
        <f>'2016'!L34-'2015'!L34</f>
        <v>0</v>
      </c>
      <c r="M34">
        <f>'2016'!M34-'2015'!M34</f>
        <v>0</v>
      </c>
      <c r="N34">
        <f>'2016'!N34-'2015'!N34</f>
        <v>0</v>
      </c>
      <c r="O34">
        <f>'2016'!O34-'2015'!O34</f>
        <v>0</v>
      </c>
      <c r="P34">
        <f>'2016'!P34-'2015'!P34</f>
        <v>0</v>
      </c>
      <c r="Q34">
        <f>'2016'!Q34-'2015'!Q34</f>
        <v>0</v>
      </c>
      <c r="R34">
        <f>'2016'!R34-'2015'!R34</f>
        <v>0</v>
      </c>
      <c r="S34">
        <f>'2016'!S34-'2015'!S34</f>
        <v>4.8529274830817953E-2</v>
      </c>
      <c r="T34">
        <f>'2016'!T34-'2015'!T34</f>
        <v>0</v>
      </c>
      <c r="U34">
        <f>'2016'!U34-'2015'!U34</f>
        <v>0</v>
      </c>
      <c r="V34">
        <f>'2016'!V34-'2015'!V34</f>
        <v>0</v>
      </c>
      <c r="W34">
        <f>'2016'!W34-'2015'!W34</f>
        <v>0</v>
      </c>
      <c r="X34">
        <f>'2016'!X34-'2015'!X34</f>
        <v>0</v>
      </c>
      <c r="Y34">
        <f>'2016'!Y34-'2015'!Y34</f>
        <v>0</v>
      </c>
      <c r="Z34">
        <f>'2016'!Z34-'2015'!Z34</f>
        <v>0</v>
      </c>
      <c r="AA34">
        <f>'2016'!AA34-'2015'!AA34</f>
        <v>0</v>
      </c>
      <c r="AB34">
        <f>'2016'!AB34-'2015'!AB34</f>
        <v>0</v>
      </c>
      <c r="AC34">
        <f>'2016'!AC34-'2015'!AC34</f>
        <v>0</v>
      </c>
      <c r="AD34">
        <f>'2016'!AD34-'2015'!AD34</f>
        <v>-0.13562800000000008</v>
      </c>
      <c r="AE34">
        <f>'2016'!AE34-'2015'!AE34</f>
        <v>-5.9868253912700453E-3</v>
      </c>
      <c r="AF34">
        <f>'2016'!AF34-'2015'!AF34</f>
        <v>0</v>
      </c>
      <c r="AG34">
        <f>'2016'!AG34-'2015'!AG34</f>
        <v>0</v>
      </c>
      <c r="AH34">
        <f>'2016'!AH34-'2015'!AH34</f>
        <v>0</v>
      </c>
      <c r="AI34">
        <f>'2016'!AI34-'2015'!AI34</f>
        <v>0</v>
      </c>
      <c r="AJ34">
        <f>'2016'!AJ34-'2015'!AJ34</f>
        <v>0</v>
      </c>
      <c r="AK34">
        <f>'2016'!AK34-'2015'!AK34</f>
        <v>0</v>
      </c>
      <c r="AL34">
        <f>'2016'!AL34-'2015'!AL34</f>
        <v>0</v>
      </c>
      <c r="AM34">
        <f>'2016'!AM34-'2015'!AM34</f>
        <v>0</v>
      </c>
      <c r="AN34">
        <f>'2016'!AN34-'2015'!AN34</f>
        <v>3.3333333333334103E-3</v>
      </c>
      <c r="AO34">
        <f>'2016'!AO34-'2015'!AO34</f>
        <v>0</v>
      </c>
      <c r="AP34">
        <f>'2016'!AP34-'2015'!AP34</f>
        <v>0</v>
      </c>
    </row>
    <row r="35" spans="1:42" x14ac:dyDescent="0.25">
      <c r="A35" t="s">
        <v>74</v>
      </c>
      <c r="B35">
        <f>'2016'!B35-'2015'!B35</f>
        <v>0</v>
      </c>
      <c r="C35">
        <f>'2016'!C35-'2015'!C35</f>
        <v>0</v>
      </c>
      <c r="D35">
        <f>'2016'!D35-'2015'!D35</f>
        <v>0</v>
      </c>
      <c r="E35">
        <f>'2016'!E35-'2015'!E35</f>
        <v>0</v>
      </c>
      <c r="F35">
        <f>'2016'!F35-'2015'!F35</f>
        <v>0</v>
      </c>
      <c r="G35">
        <f>'2016'!G35-'2015'!G35</f>
        <v>0</v>
      </c>
      <c r="H35">
        <f>'2016'!H35-'2015'!H35</f>
        <v>0</v>
      </c>
      <c r="I35">
        <f>'2016'!I35-'2015'!I35</f>
        <v>0</v>
      </c>
      <c r="J35">
        <f>'2016'!J35-'2015'!J35</f>
        <v>0</v>
      </c>
      <c r="K35">
        <f>'2016'!K35-'2015'!K35</f>
        <v>0</v>
      </c>
      <c r="L35">
        <f>'2016'!L35-'2015'!L35</f>
        <v>0</v>
      </c>
      <c r="M35">
        <f>'2016'!M35-'2015'!M35</f>
        <v>0</v>
      </c>
      <c r="N35">
        <f>'2016'!N35-'2015'!N35</f>
        <v>0</v>
      </c>
      <c r="O35">
        <f>'2016'!O35-'2015'!O35</f>
        <v>15990.019809598045</v>
      </c>
      <c r="P35">
        <f>'2016'!P35-'2015'!P35</f>
        <v>0</v>
      </c>
      <c r="Q35">
        <f>'2016'!Q35-'2015'!Q35</f>
        <v>0</v>
      </c>
      <c r="R35">
        <f>'2016'!R35-'2015'!R35</f>
        <v>0</v>
      </c>
      <c r="S35">
        <f>'2016'!S35-'2015'!S35</f>
        <v>5.8326669140572385E-2</v>
      </c>
      <c r="T35">
        <f>'2016'!T35-'2015'!T35</f>
        <v>0</v>
      </c>
      <c r="U35">
        <f>'2016'!U35-'2015'!U35</f>
        <v>0</v>
      </c>
      <c r="V35">
        <f>'2016'!V35-'2015'!V35</f>
        <v>0</v>
      </c>
      <c r="W35">
        <f>'2016'!W35-'2015'!W35</f>
        <v>0</v>
      </c>
      <c r="X35">
        <f>'2016'!X35-'2015'!X35</f>
        <v>0</v>
      </c>
      <c r="Y35">
        <f>'2016'!Y35-'2015'!Y35</f>
        <v>0</v>
      </c>
      <c r="Z35">
        <f>'2016'!Z35-'2015'!Z35</f>
        <v>0</v>
      </c>
      <c r="AA35">
        <f>'2016'!AA35-'2015'!AA35</f>
        <v>0</v>
      </c>
      <c r="AB35">
        <f>'2016'!AB35-'2015'!AB35</f>
        <v>7.5437500000000046E-2</v>
      </c>
      <c r="AC35">
        <f>'2016'!AC35-'2015'!AC35</f>
        <v>0</v>
      </c>
      <c r="AD35">
        <f>'2016'!AD35-'2015'!AD35</f>
        <v>-0.10186599999999935</v>
      </c>
      <c r="AE35">
        <f>'2016'!AE35-'2015'!AE35</f>
        <v>4.8865996154978664E-3</v>
      </c>
      <c r="AF35">
        <f>'2016'!AF35-'2015'!AF35</f>
        <v>0</v>
      </c>
      <c r="AG35">
        <f>'2016'!AG35-'2015'!AG35</f>
        <v>0</v>
      </c>
      <c r="AH35">
        <f>'2016'!AH35-'2015'!AH35</f>
        <v>0</v>
      </c>
      <c r="AI35">
        <f>'2016'!AI35-'2015'!AI35</f>
        <v>0</v>
      </c>
      <c r="AJ35">
        <f>'2016'!AJ35-'2015'!AJ35</f>
        <v>0</v>
      </c>
      <c r="AK35">
        <f>'2016'!AK35-'2015'!AK35</f>
        <v>0</v>
      </c>
      <c r="AL35">
        <f>'2016'!AL35-'2015'!AL35</f>
        <v>0</v>
      </c>
      <c r="AM35">
        <f>'2016'!AM35-'2015'!AM35</f>
        <v>-1</v>
      </c>
      <c r="AN35">
        <f>'2016'!AN35-'2015'!AN35</f>
        <v>3.3333333333334103E-3</v>
      </c>
      <c r="AO35">
        <f>'2016'!AO35-'2015'!AO35</f>
        <v>0</v>
      </c>
      <c r="AP35">
        <f>'2016'!AP35-'2015'!AP35</f>
        <v>0</v>
      </c>
    </row>
    <row r="36" spans="1:42" x14ac:dyDescent="0.25">
      <c r="A36" t="s">
        <v>75</v>
      </c>
      <c r="B36">
        <f>'2016'!B36-'2015'!B36</f>
        <v>-7.3565999999997134E-4</v>
      </c>
      <c r="C36">
        <f>'2016'!C36-'2015'!C36</f>
        <v>0</v>
      </c>
      <c r="D36">
        <f>'2016'!D36-'2015'!D36</f>
        <v>0</v>
      </c>
      <c r="E36">
        <f>'2016'!E36-'2015'!E36</f>
        <v>0</v>
      </c>
      <c r="F36">
        <f>'2016'!F36-'2015'!F36</f>
        <v>0</v>
      </c>
      <c r="G36">
        <f>'2016'!G36-'2015'!G36</f>
        <v>0</v>
      </c>
      <c r="H36">
        <f>'2016'!H36-'2015'!H36</f>
        <v>0</v>
      </c>
      <c r="I36">
        <f>'2016'!I36-'2015'!I36</f>
        <v>0</v>
      </c>
      <c r="J36">
        <f>'2016'!J36-'2015'!J36</f>
        <v>0</v>
      </c>
      <c r="K36">
        <f>'2016'!K36-'2015'!K36</f>
        <v>0</v>
      </c>
      <c r="L36">
        <f>'2016'!L36-'2015'!L36</f>
        <v>0</v>
      </c>
      <c r="M36">
        <f>'2016'!M36-'2015'!M36</f>
        <v>0</v>
      </c>
      <c r="N36">
        <f>'2016'!N36-'2015'!N36</f>
        <v>0</v>
      </c>
      <c r="O36">
        <f>'2016'!O36-'2015'!O36</f>
        <v>0</v>
      </c>
      <c r="P36">
        <f>'2016'!P36-'2015'!P36</f>
        <v>0</v>
      </c>
      <c r="Q36">
        <f>'2016'!Q36-'2015'!Q36</f>
        <v>0</v>
      </c>
      <c r="R36">
        <f>'2016'!R36-'2015'!R36</f>
        <v>0</v>
      </c>
      <c r="S36">
        <f>'2016'!S36-'2015'!S36</f>
        <v>8.1613635659176786E-3</v>
      </c>
      <c r="T36">
        <f>'2016'!T36-'2015'!T36</f>
        <v>0</v>
      </c>
      <c r="U36">
        <f>'2016'!U36-'2015'!U36</f>
        <v>0</v>
      </c>
      <c r="V36">
        <f>'2016'!V36-'2015'!V36</f>
        <v>0</v>
      </c>
      <c r="W36">
        <f>'2016'!W36-'2015'!W36</f>
        <v>0</v>
      </c>
      <c r="X36">
        <f>'2016'!X36-'2015'!X36</f>
        <v>0</v>
      </c>
      <c r="Y36">
        <f>'2016'!Y36-'2015'!Y36</f>
        <v>0</v>
      </c>
      <c r="Z36">
        <f>'2016'!Z36-'2015'!Z36</f>
        <v>0</v>
      </c>
      <c r="AA36">
        <f>'2016'!AA36-'2015'!AA36</f>
        <v>0</v>
      </c>
      <c r="AB36">
        <f>'2016'!AB36-'2015'!AB36</f>
        <v>-1.9595999999999503E-4</v>
      </c>
      <c r="AC36">
        <f>'2016'!AC36-'2015'!AC36</f>
        <v>0</v>
      </c>
      <c r="AD36">
        <f>'2016'!AD36-'2015'!AD36</f>
        <v>-1.2698999999999572E-2</v>
      </c>
      <c r="AE36">
        <f>'2016'!AE36-'2015'!AE36</f>
        <v>7.9401281996960282E-3</v>
      </c>
      <c r="AF36">
        <f>'2016'!AF36-'2015'!AF36</f>
        <v>0</v>
      </c>
      <c r="AG36">
        <f>'2016'!AG36-'2015'!AG36</f>
        <v>0</v>
      </c>
      <c r="AH36">
        <f>'2016'!AH36-'2015'!AH36</f>
        <v>0</v>
      </c>
      <c r="AI36">
        <f>'2016'!AI36-'2015'!AI36</f>
        <v>0</v>
      </c>
      <c r="AJ36">
        <f>'2016'!AJ36-'2015'!AJ36</f>
        <v>0</v>
      </c>
      <c r="AK36">
        <f>'2016'!AK36-'2015'!AK36</f>
        <v>0</v>
      </c>
      <c r="AL36">
        <f>'2016'!AL36-'2015'!AL36</f>
        <v>0</v>
      </c>
      <c r="AM36">
        <f>'2016'!AM36-'2015'!AM36</f>
        <v>0</v>
      </c>
      <c r="AN36">
        <f>'2016'!AN36-'2015'!AN36</f>
        <v>3.3333333333334103E-3</v>
      </c>
      <c r="AO36">
        <f>'2016'!AO36-'2015'!AO36</f>
        <v>0</v>
      </c>
      <c r="AP36">
        <f>'2016'!AP36-'2015'!AP36</f>
        <v>0</v>
      </c>
    </row>
  </sheetData>
  <autoFilter ref="A1:AP36" xr:uid="{00000000-0009-0000-0000-000002000000}"/>
  <conditionalFormatting sqref="B2:AP3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f>'2015'!B2-'2014'!B2</f>
        <v>0</v>
      </c>
      <c r="C2">
        <f>'2015'!C2-'2014'!C2</f>
        <v>0</v>
      </c>
      <c r="D2">
        <f>'2015'!D2-'2014'!D2</f>
        <v>0</v>
      </c>
      <c r="E2">
        <f>'2015'!E2-'2014'!E2</f>
        <v>0</v>
      </c>
      <c r="F2">
        <f>'2015'!F2-'2014'!F2</f>
        <v>0</v>
      </c>
      <c r="G2">
        <f>'2015'!G2-'2014'!G2</f>
        <v>0</v>
      </c>
      <c r="H2">
        <f>'2015'!H2-'2014'!H2</f>
        <v>0</v>
      </c>
      <c r="I2">
        <f>'2015'!I2-'2014'!I2</f>
        <v>0</v>
      </c>
      <c r="J2">
        <f>'2015'!J2-'2014'!J2</f>
        <v>0</v>
      </c>
      <c r="K2">
        <f>'2015'!K2-'2014'!K2</f>
        <v>0</v>
      </c>
      <c r="L2">
        <f>'2015'!L2-'2014'!L2</f>
        <v>0</v>
      </c>
      <c r="M2">
        <f>'2015'!M2-'2014'!M2</f>
        <v>0</v>
      </c>
      <c r="N2">
        <f>'2015'!N2-'2014'!N2</f>
        <v>0</v>
      </c>
      <c r="O2">
        <f>'2015'!O2-'2014'!O2</f>
        <v>0</v>
      </c>
      <c r="P2">
        <f>'2015'!P2-'2014'!P2</f>
        <v>-5.0000000000000044E-2</v>
      </c>
      <c r="Q2">
        <f>'2015'!Q2-'2014'!Q2</f>
        <v>0</v>
      </c>
      <c r="R2">
        <f>'2015'!R2-'2014'!R2</f>
        <v>0</v>
      </c>
      <c r="S2">
        <f>'2015'!S2-'2014'!S2</f>
        <v>0.10225731136058969</v>
      </c>
      <c r="T2">
        <f>'2015'!T2-'2014'!T2</f>
        <v>0</v>
      </c>
      <c r="U2">
        <f>'2015'!U2-'2014'!U2</f>
        <v>0</v>
      </c>
      <c r="V2">
        <f>'2015'!V2-'2014'!V2</f>
        <v>0</v>
      </c>
      <c r="W2">
        <f>'2015'!W2-'2014'!W2</f>
        <v>0</v>
      </c>
      <c r="X2">
        <f>'2015'!X2-'2014'!X2</f>
        <v>0</v>
      </c>
      <c r="Y2">
        <f>'2015'!Y2-'2014'!Y2</f>
        <v>0</v>
      </c>
      <c r="Z2">
        <f>'2015'!Z2-'2014'!Z2</f>
        <v>0</v>
      </c>
      <c r="AA2">
        <f>'2015'!AA2-'2014'!AA2</f>
        <v>0</v>
      </c>
      <c r="AB2">
        <f>'2015'!AB2-'2014'!AB2</f>
        <v>0</v>
      </c>
      <c r="AC2">
        <f>'2015'!AC2-'2014'!AC2</f>
        <v>0</v>
      </c>
      <c r="AD2">
        <f>'2015'!AD2-'2014'!AD2</f>
        <v>-5.3618999999999861E-2</v>
      </c>
      <c r="AE2">
        <f>'2015'!AE2-'2014'!AE2</f>
        <v>-1.5770708994584215E-2</v>
      </c>
      <c r="AF2">
        <f>'2015'!AF2-'2014'!AF2</f>
        <v>0</v>
      </c>
      <c r="AG2">
        <f>'2015'!AG2-'2014'!AG2</f>
        <v>0</v>
      </c>
      <c r="AH2">
        <f>'2015'!AH2-'2014'!AH2</f>
        <v>0</v>
      </c>
      <c r="AI2">
        <f>'2015'!AI2-'2014'!AI2</f>
        <v>0</v>
      </c>
      <c r="AJ2">
        <f>'2015'!AJ2-'2014'!AJ2</f>
        <v>0</v>
      </c>
      <c r="AK2">
        <f>'2015'!AK2-'2014'!AK2</f>
        <v>0</v>
      </c>
      <c r="AL2">
        <f>'2015'!AL2-'2014'!AL2</f>
        <v>0</v>
      </c>
      <c r="AM2">
        <f>'2015'!AM2-'2014'!AM2</f>
        <v>1</v>
      </c>
      <c r="AN2">
        <f>'2015'!AN2-'2014'!AN2</f>
        <v>0</v>
      </c>
      <c r="AO2">
        <f>'2015'!AO2-'2014'!AO2</f>
        <v>0</v>
      </c>
      <c r="AP2">
        <f>'2015'!AP2-'2014'!AP2</f>
        <v>0</v>
      </c>
    </row>
    <row r="3" spans="1:42" x14ac:dyDescent="0.25">
      <c r="A3" t="s">
        <v>42</v>
      </c>
      <c r="B3">
        <f>'2015'!B3-'2014'!B3</f>
        <v>0</v>
      </c>
      <c r="C3">
        <f>'2015'!C3-'2014'!C3</f>
        <v>0</v>
      </c>
      <c r="D3">
        <f>'2015'!D3-'2014'!D3</f>
        <v>0</v>
      </c>
      <c r="E3">
        <f>'2015'!E3-'2014'!E3</f>
        <v>0</v>
      </c>
      <c r="F3">
        <f>'2015'!F3-'2014'!F3</f>
        <v>0</v>
      </c>
      <c r="G3">
        <f>'2015'!G3-'2014'!G3</f>
        <v>0</v>
      </c>
      <c r="H3">
        <f>'2015'!H3-'2014'!H3</f>
        <v>0</v>
      </c>
      <c r="I3">
        <f>'2015'!I3-'2014'!I3</f>
        <v>0</v>
      </c>
      <c r="J3">
        <f>'2015'!J3-'2014'!J3</f>
        <v>0</v>
      </c>
      <c r="K3">
        <f>'2015'!K3-'2014'!K3</f>
        <v>0</v>
      </c>
      <c r="L3">
        <f>'2015'!L3-'2014'!L3</f>
        <v>0</v>
      </c>
      <c r="M3">
        <f>'2015'!M3-'2014'!M3</f>
        <v>0</v>
      </c>
      <c r="N3">
        <f>'2015'!N3-'2014'!N3</f>
        <v>0</v>
      </c>
      <c r="O3">
        <f>'2015'!O3-'2014'!O3</f>
        <v>0</v>
      </c>
      <c r="P3">
        <f>'2015'!P3-'2014'!P3</f>
        <v>-2.0000000000000018E-2</v>
      </c>
      <c r="Q3">
        <f>'2015'!Q3-'2014'!Q3</f>
        <v>0</v>
      </c>
      <c r="R3">
        <f>'2015'!R3-'2014'!R3</f>
        <v>0</v>
      </c>
      <c r="S3">
        <f>'2015'!S3-'2014'!S3</f>
        <v>6.9871314284273844E-3</v>
      </c>
      <c r="T3">
        <f>'2015'!T3-'2014'!T3</f>
        <v>0</v>
      </c>
      <c r="U3">
        <f>'2015'!U3-'2014'!U3</f>
        <v>0</v>
      </c>
      <c r="V3">
        <f>'2015'!V3-'2014'!V3</f>
        <v>0</v>
      </c>
      <c r="W3">
        <f>'2015'!W3-'2014'!W3</f>
        <v>0</v>
      </c>
      <c r="X3">
        <f>'2015'!X3-'2014'!X3</f>
        <v>0</v>
      </c>
      <c r="Y3">
        <f>'2015'!Y3-'2014'!Y3</f>
        <v>0</v>
      </c>
      <c r="Z3">
        <f>'2015'!Z3-'2014'!Z3</f>
        <v>0</v>
      </c>
      <c r="AA3">
        <f>'2015'!AA3-'2014'!AA3</f>
        <v>0</v>
      </c>
      <c r="AB3">
        <f>'2015'!AB3-'2014'!AB3</f>
        <v>0</v>
      </c>
      <c r="AC3">
        <f>'2015'!AC3-'2014'!AC3</f>
        <v>0</v>
      </c>
      <c r="AD3">
        <f>'2015'!AD3-'2014'!AD3</f>
        <v>-0.28384199999999993</v>
      </c>
      <c r="AE3">
        <f>'2015'!AE3-'2014'!AE3</f>
        <v>-4.7263941831550138E-3</v>
      </c>
      <c r="AF3">
        <f>'2015'!AF3-'2014'!AF3</f>
        <v>0</v>
      </c>
      <c r="AG3">
        <f>'2015'!AG3-'2014'!AG3</f>
        <v>0</v>
      </c>
      <c r="AH3">
        <f>'2015'!AH3-'2014'!AH3</f>
        <v>0</v>
      </c>
      <c r="AI3">
        <f>'2015'!AI3-'2014'!AI3</f>
        <v>0</v>
      </c>
      <c r="AJ3">
        <f>'2015'!AJ3-'2014'!AJ3</f>
        <v>0</v>
      </c>
      <c r="AK3">
        <f>'2015'!AK3-'2014'!AK3</f>
        <v>0</v>
      </c>
      <c r="AL3">
        <f>'2015'!AL3-'2014'!AL3</f>
        <v>0</v>
      </c>
      <c r="AM3">
        <f>'2015'!AM3-'2014'!AM3</f>
        <v>0</v>
      </c>
      <c r="AN3">
        <f>'2015'!AN3-'2014'!AN3</f>
        <v>0</v>
      </c>
      <c r="AO3">
        <f>'2015'!AO3-'2014'!AO3</f>
        <v>0</v>
      </c>
      <c r="AP3">
        <f>'2015'!AP3-'2014'!AP3</f>
        <v>0</v>
      </c>
    </row>
    <row r="4" spans="1:42" x14ac:dyDescent="0.25">
      <c r="A4" t="s">
        <v>43</v>
      </c>
      <c r="B4">
        <f>'2015'!B4-'2014'!B4</f>
        <v>0</v>
      </c>
      <c r="C4">
        <f>'2015'!C4-'2014'!C4</f>
        <v>0</v>
      </c>
      <c r="D4">
        <f>'2015'!D4-'2014'!D4</f>
        <v>0</v>
      </c>
      <c r="E4">
        <f>'2015'!E4-'2014'!E4</f>
        <v>0</v>
      </c>
      <c r="F4">
        <f>'2015'!F4-'2014'!F4</f>
        <v>0</v>
      </c>
      <c r="G4">
        <f>'2015'!G4-'2014'!G4</f>
        <v>0</v>
      </c>
      <c r="H4">
        <f>'2015'!H4-'2014'!H4</f>
        <v>0</v>
      </c>
      <c r="I4">
        <f>'2015'!I4-'2014'!I4</f>
        <v>0</v>
      </c>
      <c r="J4">
        <f>'2015'!J4-'2014'!J4</f>
        <v>0</v>
      </c>
      <c r="K4">
        <f>'2015'!K4-'2014'!K4</f>
        <v>0</v>
      </c>
      <c r="L4">
        <f>'2015'!L4-'2014'!L4</f>
        <v>0</v>
      </c>
      <c r="M4">
        <f>'2015'!M4-'2014'!M4</f>
        <v>0</v>
      </c>
      <c r="N4">
        <f>'2015'!N4-'2014'!N4</f>
        <v>0</v>
      </c>
      <c r="O4">
        <f>'2015'!O4-'2014'!O4</f>
        <v>0</v>
      </c>
      <c r="P4">
        <f>'2015'!P4-'2014'!P4</f>
        <v>1.0000000000000009E-2</v>
      </c>
      <c r="Q4">
        <f>'2015'!Q4-'2014'!Q4</f>
        <v>0</v>
      </c>
      <c r="R4">
        <f>'2015'!R4-'2014'!R4</f>
        <v>0</v>
      </c>
      <c r="S4">
        <f>'2015'!S4-'2014'!S4</f>
        <v>4.8801466179480779E-2</v>
      </c>
      <c r="T4">
        <f>'2015'!T4-'2014'!T4</f>
        <v>0</v>
      </c>
      <c r="U4">
        <f>'2015'!U4-'2014'!U4</f>
        <v>0</v>
      </c>
      <c r="V4">
        <f>'2015'!V4-'2014'!V4</f>
        <v>0</v>
      </c>
      <c r="W4">
        <f>'2015'!W4-'2014'!W4</f>
        <v>0</v>
      </c>
      <c r="X4">
        <f>'2015'!X4-'2014'!X4</f>
        <v>0</v>
      </c>
      <c r="Y4">
        <f>'2015'!Y4-'2014'!Y4</f>
        <v>0</v>
      </c>
      <c r="Z4">
        <f>'2015'!Z4-'2014'!Z4</f>
        <v>0</v>
      </c>
      <c r="AA4">
        <f>'2015'!AA4-'2014'!AA4</f>
        <v>0</v>
      </c>
      <c r="AB4">
        <f>'2015'!AB4-'2014'!AB4</f>
        <v>0</v>
      </c>
      <c r="AC4">
        <f>'2015'!AC4-'2014'!AC4</f>
        <v>-1.0539850000000128E-2</v>
      </c>
      <c r="AD4">
        <f>'2015'!AD4-'2014'!AD4</f>
        <v>0.58259499999999997</v>
      </c>
      <c r="AE4">
        <f>'2015'!AE4-'2014'!AE4</f>
        <v>2.3968477715676784E-3</v>
      </c>
      <c r="AF4">
        <f>'2015'!AF4-'2014'!AF4</f>
        <v>0</v>
      </c>
      <c r="AG4">
        <f>'2015'!AG4-'2014'!AG4</f>
        <v>0</v>
      </c>
      <c r="AH4">
        <f>'2015'!AH4-'2014'!AH4</f>
        <v>0</v>
      </c>
      <c r="AI4">
        <f>'2015'!AI4-'2014'!AI4</f>
        <v>0</v>
      </c>
      <c r="AJ4">
        <f>'2015'!AJ4-'2014'!AJ4</f>
        <v>0</v>
      </c>
      <c r="AK4">
        <f>'2015'!AK4-'2014'!AK4</f>
        <v>0</v>
      </c>
      <c r="AL4">
        <f>'2015'!AL4-'2014'!AL4</f>
        <v>0</v>
      </c>
      <c r="AM4">
        <f>'2015'!AM4-'2014'!AM4</f>
        <v>1</v>
      </c>
      <c r="AN4">
        <f>'2015'!AN4-'2014'!AN4</f>
        <v>0</v>
      </c>
      <c r="AO4">
        <f>'2015'!AO4-'2014'!AO4</f>
        <v>0</v>
      </c>
      <c r="AP4">
        <f>'2015'!AP4-'2014'!AP4</f>
        <v>0</v>
      </c>
    </row>
    <row r="5" spans="1:42" x14ac:dyDescent="0.25">
      <c r="A5" t="s">
        <v>44</v>
      </c>
      <c r="B5">
        <f>'2015'!B5-'2014'!B5</f>
        <v>5.0000000000000044E-3</v>
      </c>
      <c r="C5">
        <f>'2015'!C5-'2014'!C5</f>
        <v>0</v>
      </c>
      <c r="D5">
        <f>'2015'!D5-'2014'!D5</f>
        <v>0</v>
      </c>
      <c r="E5">
        <f>'2015'!E5-'2014'!E5</f>
        <v>0</v>
      </c>
      <c r="F5">
        <f>'2015'!F5-'2014'!F5</f>
        <v>0</v>
      </c>
      <c r="G5">
        <f>'2015'!G5-'2014'!G5</f>
        <v>0</v>
      </c>
      <c r="H5">
        <f>'2015'!H5-'2014'!H5</f>
        <v>0</v>
      </c>
      <c r="I5">
        <f>'2015'!I5-'2014'!I5</f>
        <v>0</v>
      </c>
      <c r="J5">
        <f>'2015'!J5-'2014'!J5</f>
        <v>0</v>
      </c>
      <c r="K5">
        <f>'2015'!K5-'2014'!K5</f>
        <v>0</v>
      </c>
      <c r="L5">
        <f>'2015'!L5-'2014'!L5</f>
        <v>0</v>
      </c>
      <c r="M5">
        <f>'2015'!M5-'2014'!M5</f>
        <v>0</v>
      </c>
      <c r="N5">
        <f>'2015'!N5-'2014'!N5</f>
        <v>0</v>
      </c>
      <c r="O5">
        <f>'2015'!O5-'2014'!O5</f>
        <v>0</v>
      </c>
      <c r="P5">
        <f>'2015'!P5-'2014'!P5</f>
        <v>-1.0000000000000009E-2</v>
      </c>
      <c r="Q5">
        <f>'2015'!Q5-'2014'!Q5</f>
        <v>0</v>
      </c>
      <c r="R5">
        <f>'2015'!R5-'2014'!R5</f>
        <v>0</v>
      </c>
      <c r="S5">
        <f>'2015'!S5-'2014'!S5</f>
        <v>5.339951367440321E-2</v>
      </c>
      <c r="T5">
        <f>'2015'!T5-'2014'!T5</f>
        <v>0</v>
      </c>
      <c r="U5">
        <f>'2015'!U5-'2014'!U5</f>
        <v>0</v>
      </c>
      <c r="V5">
        <f>'2015'!V5-'2014'!V5</f>
        <v>0</v>
      </c>
      <c r="W5">
        <f>'2015'!W5-'2014'!W5</f>
        <v>0</v>
      </c>
      <c r="X5">
        <f>'2015'!X5-'2014'!X5</f>
        <v>0</v>
      </c>
      <c r="Y5">
        <f>'2015'!Y5-'2014'!Y5</f>
        <v>0</v>
      </c>
      <c r="Z5">
        <f>'2015'!Z5-'2014'!Z5</f>
        <v>1.0000000000000009E-3</v>
      </c>
      <c r="AA5">
        <f>'2015'!AA5-'2014'!AA5</f>
        <v>0</v>
      </c>
      <c r="AB5">
        <f>'2015'!AB5-'2014'!AB5</f>
        <v>-2.0000000000003348E-4</v>
      </c>
      <c r="AC5">
        <f>'2015'!AC5-'2014'!AC5</f>
        <v>0</v>
      </c>
      <c r="AD5">
        <f>'2015'!AD5-'2014'!AD5</f>
        <v>-6.190281999999999</v>
      </c>
      <c r="AE5">
        <f>'2015'!AE5-'2014'!AE5</f>
        <v>-1.19216679344194E-2</v>
      </c>
      <c r="AF5">
        <f>'2015'!AF5-'2014'!AF5</f>
        <v>0</v>
      </c>
      <c r="AG5">
        <f>'2015'!AG5-'2014'!AG5</f>
        <v>0</v>
      </c>
      <c r="AH5">
        <f>'2015'!AH5-'2014'!AH5</f>
        <v>0</v>
      </c>
      <c r="AI5">
        <f>'2015'!AI5-'2014'!AI5</f>
        <v>0</v>
      </c>
      <c r="AJ5">
        <f>'2015'!AJ5-'2014'!AJ5</f>
        <v>0</v>
      </c>
      <c r="AK5">
        <f>'2015'!AK5-'2014'!AK5</f>
        <v>0</v>
      </c>
      <c r="AL5">
        <f>'2015'!AL5-'2014'!AL5</f>
        <v>0</v>
      </c>
      <c r="AM5">
        <f>'2015'!AM5-'2014'!AM5</f>
        <v>0</v>
      </c>
      <c r="AN5">
        <f>'2015'!AN5-'2014'!AN5</f>
        <v>0</v>
      </c>
      <c r="AO5">
        <f>'2015'!AO5-'2014'!AO5</f>
        <v>0</v>
      </c>
      <c r="AP5">
        <f>'2015'!AP5-'2014'!AP5</f>
        <v>0</v>
      </c>
    </row>
    <row r="6" spans="1:42" x14ac:dyDescent="0.25">
      <c r="A6" t="s">
        <v>45</v>
      </c>
      <c r="B6">
        <f>'2015'!B6-'2014'!B6</f>
        <v>1.5000000000000013E-2</v>
      </c>
      <c r="C6">
        <f>'2015'!C6-'2014'!C6</f>
        <v>0</v>
      </c>
      <c r="D6">
        <f>'2015'!D6-'2014'!D6</f>
        <v>0</v>
      </c>
      <c r="E6">
        <f>'2015'!E6-'2014'!E6</f>
        <v>0</v>
      </c>
      <c r="F6">
        <f>'2015'!F6-'2014'!F6</f>
        <v>0</v>
      </c>
      <c r="G6">
        <f>'2015'!G6-'2014'!G6</f>
        <v>0</v>
      </c>
      <c r="H6">
        <f>'2015'!H6-'2014'!H6</f>
        <v>0</v>
      </c>
      <c r="I6">
        <f>'2015'!I6-'2014'!I6</f>
        <v>0</v>
      </c>
      <c r="J6">
        <f>'2015'!J6-'2014'!J6</f>
        <v>0</v>
      </c>
      <c r="K6">
        <f>'2015'!K6-'2014'!K6</f>
        <v>0</v>
      </c>
      <c r="L6">
        <f>'2015'!L6-'2014'!L6</f>
        <v>0</v>
      </c>
      <c r="M6">
        <f>'2015'!M6-'2014'!M6</f>
        <v>0</v>
      </c>
      <c r="N6">
        <f>'2015'!N6-'2014'!N6</f>
        <v>0</v>
      </c>
      <c r="O6">
        <f>'2015'!O6-'2014'!O6</f>
        <v>0</v>
      </c>
      <c r="P6">
        <f>'2015'!P6-'2014'!P6</f>
        <v>5.0000000000000044E-2</v>
      </c>
      <c r="Q6">
        <f>'2015'!Q6-'2014'!Q6</f>
        <v>1</v>
      </c>
      <c r="R6">
        <f>'2015'!R6-'2014'!R6</f>
        <v>0</v>
      </c>
      <c r="S6">
        <f>'2015'!S6-'2014'!S6</f>
        <v>-1.0300216754469571E-2</v>
      </c>
      <c r="T6">
        <f>'2015'!T6-'2014'!T6</f>
        <v>0</v>
      </c>
      <c r="U6">
        <f>'2015'!U6-'2014'!U6</f>
        <v>0</v>
      </c>
      <c r="V6">
        <f>'2015'!V6-'2014'!V6</f>
        <v>0</v>
      </c>
      <c r="W6">
        <f>'2015'!W6-'2014'!W6</f>
        <v>0</v>
      </c>
      <c r="X6">
        <f>'2015'!X6-'2014'!X6</f>
        <v>0</v>
      </c>
      <c r="Y6">
        <f>'2015'!Y6-'2014'!Y6</f>
        <v>0</v>
      </c>
      <c r="Z6">
        <f>'2015'!Z6-'2014'!Z6</f>
        <v>0</v>
      </c>
      <c r="AA6">
        <f>'2015'!AA6-'2014'!AA6</f>
        <v>0</v>
      </c>
      <c r="AB6">
        <f>'2015'!AB6-'2014'!AB6</f>
        <v>-1.4699880000000026E-2</v>
      </c>
      <c r="AC6">
        <f>'2015'!AC6-'2014'!AC6</f>
        <v>0</v>
      </c>
      <c r="AD6">
        <f>'2015'!AD6-'2014'!AD6</f>
        <v>-2.9271999999998854E-2</v>
      </c>
      <c r="AE6">
        <f>'2015'!AE6-'2014'!AE6</f>
        <v>-7.3975422142558145E-4</v>
      </c>
      <c r="AF6">
        <f>'2015'!AF6-'2014'!AF6</f>
        <v>0</v>
      </c>
      <c r="AG6">
        <f>'2015'!AG6-'2014'!AG6</f>
        <v>0</v>
      </c>
      <c r="AH6">
        <f>'2015'!AH6-'2014'!AH6</f>
        <v>0</v>
      </c>
      <c r="AI6">
        <f>'2015'!AI6-'2014'!AI6</f>
        <v>0</v>
      </c>
      <c r="AJ6">
        <f>'2015'!AJ6-'2014'!AJ6</f>
        <v>0</v>
      </c>
      <c r="AK6">
        <f>'2015'!AK6-'2014'!AK6</f>
        <v>0</v>
      </c>
      <c r="AL6">
        <f>'2015'!AL6-'2014'!AL6</f>
        <v>0</v>
      </c>
      <c r="AM6">
        <f>'2015'!AM6-'2014'!AM6</f>
        <v>1</v>
      </c>
      <c r="AN6">
        <f>'2015'!AN6-'2014'!AN6</f>
        <v>0</v>
      </c>
      <c r="AO6">
        <f>'2015'!AO6-'2014'!AO6</f>
        <v>0</v>
      </c>
      <c r="AP6">
        <f>'2015'!AP6-'2014'!AP6</f>
        <v>0</v>
      </c>
    </row>
    <row r="7" spans="1:42" x14ac:dyDescent="0.25">
      <c r="A7" t="s">
        <v>46</v>
      </c>
      <c r="B7">
        <f>'2015'!B7-'2014'!B7</f>
        <v>0</v>
      </c>
      <c r="C7">
        <f>'2015'!C7-'2014'!C7</f>
        <v>0</v>
      </c>
      <c r="D7">
        <f>'2015'!D7-'2014'!D7</f>
        <v>0</v>
      </c>
      <c r="E7">
        <f>'2015'!E7-'2014'!E7</f>
        <v>0</v>
      </c>
      <c r="F7">
        <f>'2015'!F7-'2014'!F7</f>
        <v>0</v>
      </c>
      <c r="G7">
        <f>'2015'!G7-'2014'!G7</f>
        <v>0</v>
      </c>
      <c r="H7">
        <f>'2015'!H7-'2014'!H7</f>
        <v>0</v>
      </c>
      <c r="I7">
        <f>'2015'!I7-'2014'!I7</f>
        <v>0</v>
      </c>
      <c r="J7">
        <f>'2015'!J7-'2014'!J7</f>
        <v>0</v>
      </c>
      <c r="K7">
        <f>'2015'!K7-'2014'!K7</f>
        <v>0</v>
      </c>
      <c r="L7">
        <f>'2015'!L7-'2014'!L7</f>
        <v>0</v>
      </c>
      <c r="M7">
        <f>'2015'!M7-'2014'!M7</f>
        <v>0</v>
      </c>
      <c r="N7">
        <f>'2015'!N7-'2014'!N7</f>
        <v>0</v>
      </c>
      <c r="O7">
        <f>'2015'!O7-'2014'!O7</f>
        <v>0</v>
      </c>
      <c r="P7">
        <f>'2015'!P7-'2014'!P7</f>
        <v>9.9999999999998979E-3</v>
      </c>
      <c r="Q7">
        <f>'2015'!Q7-'2014'!Q7</f>
        <v>0</v>
      </c>
      <c r="R7">
        <f>'2015'!R7-'2014'!R7</f>
        <v>0</v>
      </c>
      <c r="S7">
        <f>'2015'!S7-'2014'!S7</f>
        <v>9.4336728412139637E-3</v>
      </c>
      <c r="T7">
        <f>'2015'!T7-'2014'!T7</f>
        <v>0</v>
      </c>
      <c r="U7">
        <f>'2015'!U7-'2014'!U7</f>
        <v>0</v>
      </c>
      <c r="V7">
        <f>'2015'!V7-'2014'!V7</f>
        <v>0</v>
      </c>
      <c r="W7">
        <f>'2015'!W7-'2014'!W7</f>
        <v>0</v>
      </c>
      <c r="X7">
        <f>'2015'!X7-'2014'!X7</f>
        <v>0</v>
      </c>
      <c r="Y7">
        <f>'2015'!Y7-'2014'!Y7</f>
        <v>0</v>
      </c>
      <c r="Z7">
        <f>'2015'!Z7-'2014'!Z7</f>
        <v>0</v>
      </c>
      <c r="AA7">
        <f>'2015'!AA7-'2014'!AA7</f>
        <v>0</v>
      </c>
      <c r="AB7">
        <f>'2015'!AB7-'2014'!AB7</f>
        <v>0</v>
      </c>
      <c r="AC7">
        <f>'2015'!AC7-'2014'!AC7</f>
        <v>0</v>
      </c>
      <c r="AD7">
        <f>'2015'!AD7-'2014'!AD7</f>
        <v>-1.0812999999999962E-2</v>
      </c>
      <c r="AE7">
        <f>'2015'!AE7-'2014'!AE7</f>
        <v>-4.6052334159318864E-3</v>
      </c>
      <c r="AF7">
        <f>'2015'!AF7-'2014'!AF7</f>
        <v>0</v>
      </c>
      <c r="AG7">
        <f>'2015'!AG7-'2014'!AG7</f>
        <v>0</v>
      </c>
      <c r="AH7">
        <f>'2015'!AH7-'2014'!AH7</f>
        <v>0</v>
      </c>
      <c r="AI7">
        <f>'2015'!AI7-'2014'!AI7</f>
        <v>0</v>
      </c>
      <c r="AJ7">
        <f>'2015'!AJ7-'2014'!AJ7</f>
        <v>0</v>
      </c>
      <c r="AK7">
        <f>'2015'!AK7-'2014'!AK7</f>
        <v>0</v>
      </c>
      <c r="AL7">
        <f>'2015'!AL7-'2014'!AL7</f>
        <v>0</v>
      </c>
      <c r="AM7">
        <f>'2015'!AM7-'2014'!AM7</f>
        <v>3</v>
      </c>
      <c r="AN7">
        <f>'2015'!AN7-'2014'!AN7</f>
        <v>0</v>
      </c>
      <c r="AO7">
        <f>'2015'!AO7-'2014'!AO7</f>
        <v>0</v>
      </c>
      <c r="AP7">
        <f>'2015'!AP7-'2014'!AP7</f>
        <v>0</v>
      </c>
    </row>
    <row r="8" spans="1:42" x14ac:dyDescent="0.25">
      <c r="A8" t="s">
        <v>47</v>
      </c>
      <c r="B8">
        <f>'2015'!B8-'2014'!B8</f>
        <v>-1.0000000000000009E-2</v>
      </c>
      <c r="C8">
        <f>'2015'!C8-'2014'!C8</f>
        <v>0</v>
      </c>
      <c r="D8">
        <f>'2015'!D8-'2014'!D8</f>
        <v>0</v>
      </c>
      <c r="E8">
        <f>'2015'!E8-'2014'!E8</f>
        <v>0</v>
      </c>
      <c r="F8">
        <f>'2015'!F8-'2014'!F8</f>
        <v>0</v>
      </c>
      <c r="G8">
        <f>'2015'!G8-'2014'!G8</f>
        <v>0</v>
      </c>
      <c r="H8">
        <f>'2015'!H8-'2014'!H8</f>
        <v>0</v>
      </c>
      <c r="I8">
        <f>'2015'!I8-'2014'!I8</f>
        <v>0</v>
      </c>
      <c r="J8">
        <f>'2015'!J8-'2014'!J8</f>
        <v>0</v>
      </c>
      <c r="K8">
        <f>'2015'!K8-'2014'!K8</f>
        <v>0</v>
      </c>
      <c r="L8">
        <f>'2015'!L8-'2014'!L8</f>
        <v>0</v>
      </c>
      <c r="M8">
        <f>'2015'!M8-'2014'!M8</f>
        <v>0</v>
      </c>
      <c r="N8">
        <f>'2015'!N8-'2014'!N8</f>
        <v>0</v>
      </c>
      <c r="O8">
        <f>'2015'!O8-'2014'!O8</f>
        <v>0</v>
      </c>
      <c r="P8">
        <f>'2015'!P8-'2014'!P8</f>
        <v>0</v>
      </c>
      <c r="Q8">
        <f>'2015'!Q8-'2014'!Q8</f>
        <v>0</v>
      </c>
      <c r="R8">
        <f>'2015'!R8-'2014'!R8</f>
        <v>0</v>
      </c>
      <c r="S8">
        <f>'2015'!S8-'2014'!S8</f>
        <v>6.3636473421981976E-2</v>
      </c>
      <c r="T8">
        <f>'2015'!T8-'2014'!T8</f>
        <v>0</v>
      </c>
      <c r="U8">
        <f>'2015'!U8-'2014'!U8</f>
        <v>0</v>
      </c>
      <c r="V8">
        <f>'2015'!V8-'2014'!V8</f>
        <v>0</v>
      </c>
      <c r="W8">
        <f>'2015'!W8-'2014'!W8</f>
        <v>0</v>
      </c>
      <c r="X8">
        <f>'2015'!X8-'2014'!X8</f>
        <v>0</v>
      </c>
      <c r="Y8">
        <f>'2015'!Y8-'2014'!Y8</f>
        <v>0</v>
      </c>
      <c r="Z8">
        <f>'2015'!Z8-'2014'!Z8</f>
        <v>0</v>
      </c>
      <c r="AA8">
        <f>'2015'!AA8-'2014'!AA8</f>
        <v>0</v>
      </c>
      <c r="AB8">
        <f>'2015'!AB8-'2014'!AB8</f>
        <v>0</v>
      </c>
      <c r="AC8">
        <f>'2015'!AC8-'2014'!AC8</f>
        <v>0</v>
      </c>
      <c r="AD8">
        <f>'2015'!AD8-'2014'!AD8</f>
        <v>6.4716999999999913E-2</v>
      </c>
      <c r="AE8">
        <f>'2015'!AE8-'2014'!AE8</f>
        <v>1.3443927596179517E-2</v>
      </c>
      <c r="AF8">
        <f>'2015'!AF8-'2014'!AF8</f>
        <v>0</v>
      </c>
      <c r="AG8">
        <f>'2015'!AG8-'2014'!AG8</f>
        <v>0</v>
      </c>
      <c r="AH8">
        <f>'2015'!AH8-'2014'!AH8</f>
        <v>0</v>
      </c>
      <c r="AI8">
        <f>'2015'!AI8-'2014'!AI8</f>
        <v>0</v>
      </c>
      <c r="AJ8">
        <f>'2015'!AJ8-'2014'!AJ8</f>
        <v>0</v>
      </c>
      <c r="AK8">
        <f>'2015'!AK8-'2014'!AK8</f>
        <v>0</v>
      </c>
      <c r="AL8">
        <f>'2015'!AL8-'2014'!AL8</f>
        <v>0</v>
      </c>
      <c r="AM8">
        <f>'2015'!AM8-'2014'!AM8</f>
        <v>0</v>
      </c>
      <c r="AN8">
        <f>'2015'!AN8-'2014'!AN8</f>
        <v>0</v>
      </c>
      <c r="AO8">
        <f>'2015'!AO8-'2014'!AO8</f>
        <v>0</v>
      </c>
      <c r="AP8">
        <f>'2015'!AP8-'2014'!AP8</f>
        <v>0</v>
      </c>
    </row>
    <row r="9" spans="1:42" x14ac:dyDescent="0.25">
      <c r="A9" t="s">
        <v>48</v>
      </c>
      <c r="B9">
        <f>'2015'!B9-'2014'!B9</f>
        <v>-9.9999999999999811E-3</v>
      </c>
      <c r="C9">
        <f>'2015'!C9-'2014'!C9</f>
        <v>0</v>
      </c>
      <c r="D9">
        <f>'2015'!D9-'2014'!D9</f>
        <v>0</v>
      </c>
      <c r="E9">
        <f>'2015'!E9-'2014'!E9</f>
        <v>0</v>
      </c>
      <c r="F9">
        <f>'2015'!F9-'2014'!F9</f>
        <v>0</v>
      </c>
      <c r="G9">
        <f>'2015'!G9-'2014'!G9</f>
        <v>0</v>
      </c>
      <c r="H9">
        <f>'2015'!H9-'2014'!H9</f>
        <v>0</v>
      </c>
      <c r="I9">
        <f>'2015'!I9-'2014'!I9</f>
        <v>0</v>
      </c>
      <c r="J9">
        <f>'2015'!J9-'2014'!J9</f>
        <v>0</v>
      </c>
      <c r="K9">
        <f>'2015'!K9-'2014'!K9</f>
        <v>0</v>
      </c>
      <c r="L9">
        <f>'2015'!L9-'2014'!L9</f>
        <v>0</v>
      </c>
      <c r="M9">
        <f>'2015'!M9-'2014'!M9</f>
        <v>0</v>
      </c>
      <c r="N9">
        <f>'2015'!N9-'2014'!N9</f>
        <v>0</v>
      </c>
      <c r="O9">
        <f>'2015'!O9-'2014'!O9</f>
        <v>0</v>
      </c>
      <c r="P9">
        <f>'2015'!P9-'2014'!P9</f>
        <v>-6.0000000000000053E-2</v>
      </c>
      <c r="Q9">
        <f>'2015'!Q9-'2014'!Q9</f>
        <v>0</v>
      </c>
      <c r="R9">
        <f>'2015'!R9-'2014'!R9</f>
        <v>0</v>
      </c>
      <c r="S9">
        <f>'2015'!S9-'2014'!S9</f>
        <v>-7.342098664231328E-3</v>
      </c>
      <c r="T9">
        <f>'2015'!T9-'2014'!T9</f>
        <v>0</v>
      </c>
      <c r="U9">
        <f>'2015'!U9-'2014'!U9</f>
        <v>0</v>
      </c>
      <c r="V9">
        <f>'2015'!V9-'2014'!V9</f>
        <v>0</v>
      </c>
      <c r="W9">
        <f>'2015'!W9-'2014'!W9</f>
        <v>0</v>
      </c>
      <c r="X9">
        <f>'2015'!X9-'2014'!X9</f>
        <v>0</v>
      </c>
      <c r="Y9">
        <f>'2015'!Y9-'2014'!Y9</f>
        <v>0</v>
      </c>
      <c r="Z9">
        <f>'2015'!Z9-'2014'!Z9</f>
        <v>-9.9999999999999811E-3</v>
      </c>
      <c r="AA9">
        <f>'2015'!AA9-'2014'!AA9</f>
        <v>0</v>
      </c>
      <c r="AB9">
        <f>'2015'!AB9-'2014'!AB9</f>
        <v>0</v>
      </c>
      <c r="AC9">
        <f>'2015'!AC9-'2014'!AC9</f>
        <v>0</v>
      </c>
      <c r="AD9">
        <f>'2015'!AD9-'2014'!AD9</f>
        <v>-7.3870000000000047E-3</v>
      </c>
      <c r="AE9">
        <f>'2015'!AE9-'2014'!AE9</f>
        <v>-2.9089140289400017E-3</v>
      </c>
      <c r="AF9">
        <f>'2015'!AF9-'2014'!AF9</f>
        <v>0</v>
      </c>
      <c r="AG9">
        <f>'2015'!AG9-'2014'!AG9</f>
        <v>0</v>
      </c>
      <c r="AH9">
        <f>'2015'!AH9-'2014'!AH9</f>
        <v>0</v>
      </c>
      <c r="AI9">
        <f>'2015'!AI9-'2014'!AI9</f>
        <v>0</v>
      </c>
      <c r="AJ9">
        <f>'2015'!AJ9-'2014'!AJ9</f>
        <v>0</v>
      </c>
      <c r="AK9">
        <f>'2015'!AK9-'2014'!AK9</f>
        <v>0</v>
      </c>
      <c r="AL9">
        <f>'2015'!AL9-'2014'!AL9</f>
        <v>0</v>
      </c>
      <c r="AM9">
        <f>'2015'!AM9-'2014'!AM9</f>
        <v>6</v>
      </c>
      <c r="AN9">
        <f>'2015'!AN9-'2014'!AN9</f>
        <v>0</v>
      </c>
      <c r="AO9">
        <f>'2015'!AO9-'2014'!AO9</f>
        <v>0</v>
      </c>
      <c r="AP9">
        <f>'2015'!AP9-'2014'!AP9</f>
        <v>0</v>
      </c>
    </row>
    <row r="10" spans="1:42" x14ac:dyDescent="0.25">
      <c r="A10" t="s">
        <v>49</v>
      </c>
      <c r="B10">
        <f>'2015'!B10-'2014'!B10</f>
        <v>0</v>
      </c>
      <c r="C10">
        <f>'2015'!C10-'2014'!C10</f>
        <v>0</v>
      </c>
      <c r="D10">
        <f>'2015'!D10-'2014'!D10</f>
        <v>0</v>
      </c>
      <c r="E10">
        <f>'2015'!E10-'2014'!E10</f>
        <v>0</v>
      </c>
      <c r="F10">
        <f>'2015'!F10-'2014'!F10</f>
        <v>0</v>
      </c>
      <c r="G10">
        <f>'2015'!G10-'2014'!G10</f>
        <v>0</v>
      </c>
      <c r="H10">
        <f>'2015'!H10-'2014'!H10</f>
        <v>0</v>
      </c>
      <c r="I10">
        <f>'2015'!I10-'2014'!I10</f>
        <v>0</v>
      </c>
      <c r="J10">
        <f>'2015'!J10-'2014'!J10</f>
        <v>0</v>
      </c>
      <c r="K10">
        <f>'2015'!K10-'2014'!K10</f>
        <v>0</v>
      </c>
      <c r="L10">
        <f>'2015'!L10-'2014'!L10</f>
        <v>0</v>
      </c>
      <c r="M10">
        <f>'2015'!M10-'2014'!M10</f>
        <v>0</v>
      </c>
      <c r="N10">
        <f>'2015'!N10-'2014'!N10</f>
        <v>0</v>
      </c>
      <c r="O10">
        <f>'2015'!O10-'2014'!O10</f>
        <v>0</v>
      </c>
      <c r="P10">
        <f>'2015'!P10-'2014'!P10</f>
        <v>1.0000000000000009E-2</v>
      </c>
      <c r="Q10">
        <f>'2015'!Q10-'2014'!Q10</f>
        <v>0</v>
      </c>
      <c r="R10">
        <f>'2015'!R10-'2014'!R10</f>
        <v>0</v>
      </c>
      <c r="S10">
        <f>'2015'!S10-'2014'!S10</f>
        <v>2.7305507190078293E-2</v>
      </c>
      <c r="T10">
        <f>'2015'!T10-'2014'!T10</f>
        <v>0</v>
      </c>
      <c r="U10">
        <f>'2015'!U10-'2014'!U10</f>
        <v>0</v>
      </c>
      <c r="V10">
        <f>'2015'!V10-'2014'!V10</f>
        <v>0</v>
      </c>
      <c r="W10">
        <f>'2015'!W10-'2014'!W10</f>
        <v>-1</v>
      </c>
      <c r="X10">
        <f>'2015'!X10-'2014'!X10</f>
        <v>0</v>
      </c>
      <c r="Y10">
        <f>'2015'!Y10-'2014'!Y10</f>
        <v>0</v>
      </c>
      <c r="Z10">
        <f>'2015'!Z10-'2014'!Z10</f>
        <v>1.0000000000000009E-2</v>
      </c>
      <c r="AA10">
        <f>'2015'!AA10-'2014'!AA10</f>
        <v>0</v>
      </c>
      <c r="AB10">
        <f>'2015'!AB10-'2014'!AB10</f>
        <v>8.5000000000000075E-3</v>
      </c>
      <c r="AC10">
        <f>'2015'!AC10-'2014'!AC10</f>
        <v>5.9409799999999846E-3</v>
      </c>
      <c r="AD10">
        <f>'2015'!AD10-'2014'!AD10</f>
        <v>-4.4430000000001968E-3</v>
      </c>
      <c r="AE10">
        <f>'2015'!AE10-'2014'!AE10</f>
        <v>3.7205719066912835E-4</v>
      </c>
      <c r="AF10">
        <f>'2015'!AF10-'2014'!AF10</f>
        <v>0</v>
      </c>
      <c r="AG10">
        <f>'2015'!AG10-'2014'!AG10</f>
        <v>0</v>
      </c>
      <c r="AH10">
        <f>'2015'!AH10-'2014'!AH10</f>
        <v>0</v>
      </c>
      <c r="AI10">
        <f>'2015'!AI10-'2014'!AI10</f>
        <v>0</v>
      </c>
      <c r="AJ10">
        <f>'2015'!AJ10-'2014'!AJ10</f>
        <v>0</v>
      </c>
      <c r="AK10">
        <f>'2015'!AK10-'2014'!AK10</f>
        <v>0</v>
      </c>
      <c r="AL10">
        <f>'2015'!AL10-'2014'!AL10</f>
        <v>0</v>
      </c>
      <c r="AM10">
        <f>'2015'!AM10-'2014'!AM10</f>
        <v>3</v>
      </c>
      <c r="AN10">
        <f>'2015'!AN10-'2014'!AN10</f>
        <v>0</v>
      </c>
      <c r="AO10">
        <f>'2015'!AO10-'2014'!AO10</f>
        <v>0</v>
      </c>
      <c r="AP10">
        <f>'2015'!AP10-'2014'!AP10</f>
        <v>0</v>
      </c>
    </row>
    <row r="11" spans="1:42" x14ac:dyDescent="0.25">
      <c r="A11" t="s">
        <v>50</v>
      </c>
      <c r="B11">
        <f>'2015'!B11-'2014'!B11</f>
        <v>0</v>
      </c>
      <c r="C11">
        <f>'2015'!C11-'2014'!C11</f>
        <v>0</v>
      </c>
      <c r="D11">
        <f>'2015'!D11-'2014'!D11</f>
        <v>0</v>
      </c>
      <c r="E11">
        <f>'2015'!E11-'2014'!E11</f>
        <v>0</v>
      </c>
      <c r="F11">
        <f>'2015'!F11-'2014'!F11</f>
        <v>0</v>
      </c>
      <c r="G11">
        <f>'2015'!G11-'2014'!G11</f>
        <v>0</v>
      </c>
      <c r="H11">
        <f>'2015'!H11-'2014'!H11</f>
        <v>0</v>
      </c>
      <c r="I11">
        <f>'2015'!I11-'2014'!I11</f>
        <v>0</v>
      </c>
      <c r="J11">
        <f>'2015'!J11-'2014'!J11</f>
        <v>0</v>
      </c>
      <c r="K11">
        <f>'2015'!K11-'2014'!K11</f>
        <v>0</v>
      </c>
      <c r="L11">
        <f>'2015'!L11-'2014'!L11</f>
        <v>0</v>
      </c>
      <c r="M11">
        <f>'2015'!M11-'2014'!M11</f>
        <v>1</v>
      </c>
      <c r="N11">
        <f>'2015'!N11-'2014'!N11</f>
        <v>0</v>
      </c>
      <c r="O11">
        <f>'2015'!O11-'2014'!O11</f>
        <v>0</v>
      </c>
      <c r="P11">
        <f>'2015'!P11-'2014'!P11</f>
        <v>1.9999999999999962E-2</v>
      </c>
      <c r="Q11">
        <f>'2015'!Q11-'2014'!Q11</f>
        <v>5</v>
      </c>
      <c r="R11">
        <f>'2015'!R11-'2014'!R11</f>
        <v>0</v>
      </c>
      <c r="S11">
        <f>'2015'!S11-'2014'!S11</f>
        <v>0.12104970482769284</v>
      </c>
      <c r="T11">
        <f>'2015'!T11-'2014'!T11</f>
        <v>0</v>
      </c>
      <c r="U11">
        <f>'2015'!U11-'2014'!U11</f>
        <v>0</v>
      </c>
      <c r="V11">
        <f>'2015'!V11-'2014'!V11</f>
        <v>0</v>
      </c>
      <c r="W11">
        <f>'2015'!W11-'2014'!W11</f>
        <v>0</v>
      </c>
      <c r="X11">
        <f>'2015'!X11-'2014'!X11</f>
        <v>0</v>
      </c>
      <c r="Y11">
        <f>'2015'!Y11-'2014'!Y11</f>
        <v>0</v>
      </c>
      <c r="Z11">
        <f>'2015'!Z11-'2014'!Z11</f>
        <v>-3.6000000000000032E-2</v>
      </c>
      <c r="AA11">
        <f>'2015'!AA11-'2014'!AA11</f>
        <v>0</v>
      </c>
      <c r="AB11">
        <f>'2015'!AB11-'2014'!AB11</f>
        <v>0</v>
      </c>
      <c r="AC11">
        <f>'2015'!AC11-'2014'!AC11</f>
        <v>7.6500000000001567E-4</v>
      </c>
      <c r="AD11">
        <f>'2015'!AD11-'2014'!AD11</f>
        <v>-0.22050199999999975</v>
      </c>
      <c r="AE11">
        <f>'2015'!AE11-'2014'!AE11</f>
        <v>1.066962159353535E-3</v>
      </c>
      <c r="AF11">
        <f>'2015'!AF11-'2014'!AF11</f>
        <v>0</v>
      </c>
      <c r="AG11">
        <f>'2015'!AG11-'2014'!AG11</f>
        <v>0</v>
      </c>
      <c r="AH11">
        <f>'2015'!AH11-'2014'!AH11</f>
        <v>0</v>
      </c>
      <c r="AI11">
        <f>'2015'!AI11-'2014'!AI11</f>
        <v>0</v>
      </c>
      <c r="AJ11">
        <f>'2015'!AJ11-'2014'!AJ11</f>
        <v>0</v>
      </c>
      <c r="AK11">
        <f>'2015'!AK11-'2014'!AK11</f>
        <v>0</v>
      </c>
      <c r="AL11">
        <f>'2015'!AL11-'2014'!AL11</f>
        <v>0</v>
      </c>
      <c r="AM11">
        <f>'2015'!AM11-'2014'!AM11</f>
        <v>0</v>
      </c>
      <c r="AN11">
        <f>'2015'!AN11-'2014'!AN11</f>
        <v>0</v>
      </c>
      <c r="AO11">
        <f>'2015'!AO11-'2014'!AO11</f>
        <v>0</v>
      </c>
      <c r="AP11">
        <f>'2015'!AP11-'2014'!AP11</f>
        <v>0</v>
      </c>
    </row>
    <row r="12" spans="1:42" x14ac:dyDescent="0.25">
      <c r="A12" t="s">
        <v>51</v>
      </c>
      <c r="B12">
        <f>'2015'!B12-'2014'!B12</f>
        <v>7.0000000000003393E-4</v>
      </c>
      <c r="C12">
        <f>'2015'!C12-'2014'!C12</f>
        <v>0</v>
      </c>
      <c r="D12">
        <f>'2015'!D12-'2014'!D12</f>
        <v>0</v>
      </c>
      <c r="E12">
        <f>'2015'!E12-'2014'!E12</f>
        <v>0</v>
      </c>
      <c r="F12">
        <f>'2015'!F12-'2014'!F12</f>
        <v>0</v>
      </c>
      <c r="G12">
        <f>'2015'!G12-'2014'!G12</f>
        <v>0</v>
      </c>
      <c r="H12">
        <f>'2015'!H12-'2014'!H12</f>
        <v>0</v>
      </c>
      <c r="I12">
        <f>'2015'!I12-'2014'!I12</f>
        <v>0</v>
      </c>
      <c r="J12">
        <f>'2015'!J12-'2014'!J12</f>
        <v>0</v>
      </c>
      <c r="K12">
        <f>'2015'!K12-'2014'!K12</f>
        <v>0</v>
      </c>
      <c r="L12">
        <f>'2015'!L12-'2014'!L12</f>
        <v>0</v>
      </c>
      <c r="M12">
        <f>'2015'!M12-'2014'!M12</f>
        <v>0</v>
      </c>
      <c r="N12">
        <f>'2015'!N12-'2014'!N12</f>
        <v>0</v>
      </c>
      <c r="O12">
        <f>'2015'!O12-'2014'!O12</f>
        <v>0</v>
      </c>
      <c r="P12">
        <f>'2015'!P12-'2014'!P12</f>
        <v>-1.0000000000000009E-2</v>
      </c>
      <c r="Q12">
        <f>'2015'!Q12-'2014'!Q12</f>
        <v>0</v>
      </c>
      <c r="R12">
        <f>'2015'!R12-'2014'!R12</f>
        <v>0</v>
      </c>
      <c r="S12">
        <f>'2015'!S12-'2014'!S12</f>
        <v>1.3102994223868514E-2</v>
      </c>
      <c r="T12">
        <f>'2015'!T12-'2014'!T12</f>
        <v>0</v>
      </c>
      <c r="U12">
        <f>'2015'!U12-'2014'!U12</f>
        <v>0</v>
      </c>
      <c r="V12">
        <f>'2015'!V12-'2014'!V12</f>
        <v>0</v>
      </c>
      <c r="W12">
        <f>'2015'!W12-'2014'!W12</f>
        <v>0</v>
      </c>
      <c r="X12">
        <f>'2015'!X12-'2014'!X12</f>
        <v>0</v>
      </c>
      <c r="Y12">
        <f>'2015'!Y12-'2014'!Y12</f>
        <v>0</v>
      </c>
      <c r="Z12">
        <f>'2015'!Z12-'2014'!Z12</f>
        <v>0</v>
      </c>
      <c r="AA12">
        <f>'2015'!AA12-'2014'!AA12</f>
        <v>0</v>
      </c>
      <c r="AB12">
        <f>'2015'!AB12-'2014'!AB12</f>
        <v>0</v>
      </c>
      <c r="AC12">
        <f>'2015'!AC12-'2014'!AC12</f>
        <v>0</v>
      </c>
      <c r="AD12">
        <f>'2015'!AD12-'2014'!AD12</f>
        <v>-0.12406099999999931</v>
      </c>
      <c r="AE12">
        <f>'2015'!AE12-'2014'!AE12</f>
        <v>8.8169221698675138E-4</v>
      </c>
      <c r="AF12">
        <f>'2015'!AF12-'2014'!AF12</f>
        <v>0</v>
      </c>
      <c r="AG12">
        <f>'2015'!AG12-'2014'!AG12</f>
        <v>0</v>
      </c>
      <c r="AH12">
        <f>'2015'!AH12-'2014'!AH12</f>
        <v>0</v>
      </c>
      <c r="AI12">
        <f>'2015'!AI12-'2014'!AI12</f>
        <v>0</v>
      </c>
      <c r="AJ12">
        <f>'2015'!AJ12-'2014'!AJ12</f>
        <v>0</v>
      </c>
      <c r="AK12">
        <f>'2015'!AK12-'2014'!AK12</f>
        <v>0</v>
      </c>
      <c r="AL12">
        <f>'2015'!AL12-'2014'!AL12</f>
        <v>0</v>
      </c>
      <c r="AM12">
        <f>'2015'!AM12-'2014'!AM12</f>
        <v>1</v>
      </c>
      <c r="AN12">
        <f>'2015'!AN12-'2014'!AN12</f>
        <v>0</v>
      </c>
      <c r="AO12">
        <f>'2015'!AO12-'2014'!AO12</f>
        <v>0</v>
      </c>
      <c r="AP12">
        <f>'2015'!AP12-'2014'!AP12</f>
        <v>0</v>
      </c>
    </row>
    <row r="13" spans="1:42" x14ac:dyDescent="0.25">
      <c r="A13" t="s">
        <v>52</v>
      </c>
      <c r="B13">
        <f>'2015'!B13-'2014'!B13</f>
        <v>2.9999999999999971E-2</v>
      </c>
      <c r="C13">
        <f>'2015'!C13-'2014'!C13</f>
        <v>0</v>
      </c>
      <c r="D13">
        <f>'2015'!D13-'2014'!D13</f>
        <v>0</v>
      </c>
      <c r="E13">
        <f>'2015'!E13-'2014'!E13</f>
        <v>0</v>
      </c>
      <c r="F13">
        <f>'2015'!F13-'2014'!F13</f>
        <v>0</v>
      </c>
      <c r="G13">
        <f>'2015'!G13-'2014'!G13</f>
        <v>0</v>
      </c>
      <c r="H13">
        <f>'2015'!H13-'2014'!H13</f>
        <v>0</v>
      </c>
      <c r="I13">
        <f>'2015'!I13-'2014'!I13</f>
        <v>0</v>
      </c>
      <c r="J13">
        <f>'2015'!J13-'2014'!J13</f>
        <v>0</v>
      </c>
      <c r="K13">
        <f>'2015'!K13-'2014'!K13</f>
        <v>0</v>
      </c>
      <c r="L13">
        <f>'2015'!L13-'2014'!L13</f>
        <v>0</v>
      </c>
      <c r="M13">
        <f>'2015'!M13-'2014'!M13</f>
        <v>0</v>
      </c>
      <c r="N13">
        <f>'2015'!N13-'2014'!N13</f>
        <v>0</v>
      </c>
      <c r="O13">
        <f>'2015'!O13-'2014'!O13</f>
        <v>0</v>
      </c>
      <c r="P13">
        <f>'2015'!P13-'2014'!P13</f>
        <v>-2.0000000000000018E-2</v>
      </c>
      <c r="Q13">
        <f>'2015'!Q13-'2014'!Q13</f>
        <v>0</v>
      </c>
      <c r="R13">
        <f>'2015'!R13-'2014'!R13</f>
        <v>0</v>
      </c>
      <c r="S13">
        <f>'2015'!S13-'2014'!S13</f>
        <v>5.2782405077640315E-2</v>
      </c>
      <c r="T13">
        <f>'2015'!T13-'2014'!T13</f>
        <v>0</v>
      </c>
      <c r="U13">
        <f>'2015'!U13-'2014'!U13</f>
        <v>0</v>
      </c>
      <c r="V13">
        <f>'2015'!V13-'2014'!V13</f>
        <v>0</v>
      </c>
      <c r="W13">
        <f>'2015'!W13-'2014'!W13</f>
        <v>0</v>
      </c>
      <c r="X13">
        <f>'2015'!X13-'2014'!X13</f>
        <v>0</v>
      </c>
      <c r="Y13">
        <f>'2015'!Y13-'2014'!Y13</f>
        <v>0</v>
      </c>
      <c r="Z13">
        <f>'2015'!Z13-'2014'!Z13</f>
        <v>0</v>
      </c>
      <c r="AA13">
        <f>'2015'!AA13-'2014'!AA13</f>
        <v>0</v>
      </c>
      <c r="AB13">
        <f>'2015'!AB13-'2014'!AB13</f>
        <v>0</v>
      </c>
      <c r="AC13">
        <f>'2015'!AC13-'2014'!AC13</f>
        <v>0</v>
      </c>
      <c r="AD13">
        <f>'2015'!AD13-'2014'!AD13</f>
        <v>-7.347999999999999E-2</v>
      </c>
      <c r="AE13">
        <f>'2015'!AE13-'2014'!AE13</f>
        <v>7.6024306427813215E-3</v>
      </c>
      <c r="AF13">
        <f>'2015'!AF13-'2014'!AF13</f>
        <v>0</v>
      </c>
      <c r="AG13">
        <f>'2015'!AG13-'2014'!AG13</f>
        <v>0</v>
      </c>
      <c r="AH13">
        <f>'2015'!AH13-'2014'!AH13</f>
        <v>0</v>
      </c>
      <c r="AI13">
        <f>'2015'!AI13-'2014'!AI13</f>
        <v>0</v>
      </c>
      <c r="AJ13">
        <f>'2015'!AJ13-'2014'!AJ13</f>
        <v>-0.15</v>
      </c>
      <c r="AK13">
        <f>'2015'!AK13-'2014'!AK13</f>
        <v>0</v>
      </c>
      <c r="AL13">
        <f>'2015'!AL13-'2014'!AL13</f>
        <v>0</v>
      </c>
      <c r="AM13">
        <f>'2015'!AM13-'2014'!AM13</f>
        <v>3</v>
      </c>
      <c r="AN13">
        <f>'2015'!AN13-'2014'!AN13</f>
        <v>0</v>
      </c>
      <c r="AO13">
        <f>'2015'!AO13-'2014'!AO13</f>
        <v>0</v>
      </c>
      <c r="AP13">
        <f>'2015'!AP13-'2014'!AP13</f>
        <v>0.25</v>
      </c>
    </row>
    <row r="14" spans="1:42" x14ac:dyDescent="0.25">
      <c r="A14" t="s">
        <v>53</v>
      </c>
      <c r="B14">
        <f>'2015'!B14-'2014'!B14</f>
        <v>0</v>
      </c>
      <c r="C14">
        <f>'2015'!C14-'2014'!C14</f>
        <v>0</v>
      </c>
      <c r="D14">
        <f>'2015'!D14-'2014'!D14</f>
        <v>-47.5</v>
      </c>
      <c r="E14">
        <f>'2015'!E14-'2014'!E14</f>
        <v>0</v>
      </c>
      <c r="F14">
        <f>'2015'!F14-'2014'!F14</f>
        <v>0</v>
      </c>
      <c r="G14">
        <f>'2015'!G14-'2014'!G14</f>
        <v>0</v>
      </c>
      <c r="H14">
        <f>'2015'!H14-'2014'!H14</f>
        <v>0</v>
      </c>
      <c r="I14">
        <f>'2015'!I14-'2014'!I14</f>
        <v>0</v>
      </c>
      <c r="J14">
        <f>'2015'!J14-'2014'!J14</f>
        <v>0</v>
      </c>
      <c r="K14">
        <f>'2015'!K14-'2014'!K14</f>
        <v>0</v>
      </c>
      <c r="L14">
        <f>'2015'!L14-'2014'!L14</f>
        <v>0</v>
      </c>
      <c r="M14">
        <f>'2015'!M14-'2014'!M14</f>
        <v>-1</v>
      </c>
      <c r="N14">
        <f>'2015'!N14-'2014'!N14</f>
        <v>0</v>
      </c>
      <c r="O14">
        <f>'2015'!O14-'2014'!O14</f>
        <v>0</v>
      </c>
      <c r="P14">
        <f>'2015'!P14-'2014'!P14</f>
        <v>-0.10999999999999999</v>
      </c>
      <c r="Q14">
        <f>'2015'!Q14-'2014'!Q14</f>
        <v>0</v>
      </c>
      <c r="R14">
        <f>'2015'!R14-'2014'!R14</f>
        <v>0</v>
      </c>
      <c r="S14">
        <f>'2015'!S14-'2014'!S14</f>
        <v>0.1668369062659818</v>
      </c>
      <c r="T14">
        <f>'2015'!T14-'2014'!T14</f>
        <v>0</v>
      </c>
      <c r="U14">
        <f>'2015'!U14-'2014'!U14</f>
        <v>0</v>
      </c>
      <c r="V14">
        <f>'2015'!V14-'2014'!V14</f>
        <v>0</v>
      </c>
      <c r="W14">
        <f>'2015'!W14-'2014'!W14</f>
        <v>0</v>
      </c>
      <c r="X14">
        <f>'2015'!X14-'2014'!X14</f>
        <v>0</v>
      </c>
      <c r="Y14">
        <f>'2015'!Y14-'2014'!Y14</f>
        <v>0</v>
      </c>
      <c r="Z14">
        <f>'2015'!Z14-'2014'!Z14</f>
        <v>0</v>
      </c>
      <c r="AA14">
        <f>'2015'!AA14-'2014'!AA14</f>
        <v>0</v>
      </c>
      <c r="AB14">
        <f>'2015'!AB14-'2014'!AB14</f>
        <v>0</v>
      </c>
      <c r="AC14">
        <f>'2015'!AC14-'2014'!AC14</f>
        <v>0</v>
      </c>
      <c r="AD14">
        <f>'2015'!AD14-'2014'!AD14</f>
        <v>0</v>
      </c>
      <c r="AE14">
        <f>'2015'!AE14-'2014'!AE14</f>
        <v>0</v>
      </c>
      <c r="AF14">
        <f>'2015'!AF14-'2014'!AF14</f>
        <v>0</v>
      </c>
      <c r="AG14">
        <f>'2015'!AG14-'2014'!AG14</f>
        <v>0</v>
      </c>
      <c r="AH14">
        <f>'2015'!AH14-'2014'!AH14</f>
        <v>0</v>
      </c>
      <c r="AI14">
        <f>'2015'!AI14-'2014'!AI14</f>
        <v>0</v>
      </c>
      <c r="AJ14">
        <f>'2015'!AJ14-'2014'!AJ14</f>
        <v>0</v>
      </c>
      <c r="AK14">
        <f>'2015'!AK14-'2014'!AK14</f>
        <v>0</v>
      </c>
      <c r="AL14">
        <f>'2015'!AL14-'2014'!AL14</f>
        <v>0</v>
      </c>
      <c r="AM14">
        <f>'2015'!AM14-'2014'!AM14</f>
        <v>0</v>
      </c>
      <c r="AN14">
        <f>'2015'!AN14-'2014'!AN14</f>
        <v>0</v>
      </c>
      <c r="AO14">
        <f>'2015'!AO14-'2014'!AO14</f>
        <v>0</v>
      </c>
      <c r="AP14">
        <f>'2015'!AP14-'2014'!AP14</f>
        <v>0</v>
      </c>
    </row>
    <row r="15" spans="1:42" x14ac:dyDescent="0.25">
      <c r="A15" t="s">
        <v>54</v>
      </c>
      <c r="B15">
        <f>'2015'!B15-'2014'!B15</f>
        <v>0</v>
      </c>
      <c r="C15">
        <f>'2015'!C15-'2014'!C15</f>
        <v>0</v>
      </c>
      <c r="D15">
        <f>'2015'!D15-'2014'!D15</f>
        <v>0</v>
      </c>
      <c r="E15">
        <f>'2015'!E15-'2014'!E15</f>
        <v>0</v>
      </c>
      <c r="F15">
        <f>'2015'!F15-'2014'!F15</f>
        <v>0</v>
      </c>
      <c r="G15">
        <f>'2015'!G15-'2014'!G15</f>
        <v>0</v>
      </c>
      <c r="H15">
        <f>'2015'!H15-'2014'!H15</f>
        <v>0</v>
      </c>
      <c r="I15">
        <f>'2015'!I15-'2014'!I15</f>
        <v>0</v>
      </c>
      <c r="J15">
        <f>'2015'!J15-'2014'!J15</f>
        <v>0</v>
      </c>
      <c r="K15">
        <f>'2015'!K15-'2014'!K15</f>
        <v>0</v>
      </c>
      <c r="L15">
        <f>'2015'!L15-'2014'!L15</f>
        <v>0</v>
      </c>
      <c r="M15">
        <f>'2015'!M15-'2014'!M15</f>
        <v>0</v>
      </c>
      <c r="N15">
        <f>'2015'!N15-'2014'!N15</f>
        <v>-1.5000000000000013E-2</v>
      </c>
      <c r="O15">
        <f>'2015'!O15-'2014'!O15</f>
        <v>0</v>
      </c>
      <c r="P15">
        <f>'2015'!P15-'2014'!P15</f>
        <v>-1.9999999999999962E-2</v>
      </c>
      <c r="Q15">
        <f>'2015'!Q15-'2014'!Q15</f>
        <v>0</v>
      </c>
      <c r="R15">
        <f>'2015'!R15-'2014'!R15</f>
        <v>0</v>
      </c>
      <c r="S15">
        <f>'2015'!S15-'2014'!S15</f>
        <v>9.1725164460391362E-2</v>
      </c>
      <c r="T15">
        <f>'2015'!T15-'2014'!T15</f>
        <v>-1</v>
      </c>
      <c r="U15">
        <f>'2015'!U15-'2014'!U15</f>
        <v>0</v>
      </c>
      <c r="V15">
        <f>'2015'!V15-'2014'!V15</f>
        <v>0</v>
      </c>
      <c r="W15">
        <f>'2015'!W15-'2014'!W15</f>
        <v>0</v>
      </c>
      <c r="X15">
        <f>'2015'!X15-'2014'!X15</f>
        <v>0</v>
      </c>
      <c r="Y15">
        <f>'2015'!Y15-'2014'!Y15</f>
        <v>0</v>
      </c>
      <c r="Z15">
        <f>'2015'!Z15-'2014'!Z15</f>
        <v>0</v>
      </c>
      <c r="AA15">
        <f>'2015'!AA15-'2014'!AA15</f>
        <v>0</v>
      </c>
      <c r="AB15">
        <f>'2015'!AB15-'2014'!AB15</f>
        <v>0</v>
      </c>
      <c r="AC15">
        <f>'2015'!AC15-'2014'!AC15</f>
        <v>1.9200000000002548E-4</v>
      </c>
      <c r="AD15">
        <f>'2015'!AD15-'2014'!AD15</f>
        <v>-2.1225000000000049E-2</v>
      </c>
      <c r="AE15">
        <f>'2015'!AE15-'2014'!AE15</f>
        <v>-5.277498848945017E-3</v>
      </c>
      <c r="AF15">
        <f>'2015'!AF15-'2014'!AF15</f>
        <v>0</v>
      </c>
      <c r="AG15">
        <f>'2015'!AG15-'2014'!AG15</f>
        <v>0</v>
      </c>
      <c r="AH15">
        <f>'2015'!AH15-'2014'!AH15</f>
        <v>0</v>
      </c>
      <c r="AI15">
        <f>'2015'!AI15-'2014'!AI15</f>
        <v>0</v>
      </c>
      <c r="AJ15">
        <f>'2015'!AJ15-'2014'!AJ15</f>
        <v>0</v>
      </c>
      <c r="AK15">
        <f>'2015'!AK15-'2014'!AK15</f>
        <v>0</v>
      </c>
      <c r="AL15">
        <f>'2015'!AL15-'2014'!AL15</f>
        <v>0</v>
      </c>
      <c r="AM15">
        <f>'2015'!AM15-'2014'!AM15</f>
        <v>0</v>
      </c>
      <c r="AN15">
        <f>'2015'!AN15-'2014'!AN15</f>
        <v>0</v>
      </c>
      <c r="AO15">
        <f>'2015'!AO15-'2014'!AO15</f>
        <v>0</v>
      </c>
      <c r="AP15">
        <f>'2015'!AP15-'2014'!AP15</f>
        <v>0</v>
      </c>
    </row>
    <row r="16" spans="1:42" x14ac:dyDescent="0.25">
      <c r="A16" t="s">
        <v>55</v>
      </c>
      <c r="B16">
        <f>'2015'!B16-'2014'!B16</f>
        <v>0</v>
      </c>
      <c r="C16">
        <f>'2015'!C16-'2014'!C16</f>
        <v>-2</v>
      </c>
      <c r="D16">
        <f>'2015'!D16-'2014'!D16</f>
        <v>0</v>
      </c>
      <c r="E16">
        <f>'2015'!E16-'2014'!E16</f>
        <v>0</v>
      </c>
      <c r="F16">
        <f>'2015'!F16-'2014'!F16</f>
        <v>0</v>
      </c>
      <c r="G16">
        <f>'2015'!G16-'2014'!G16</f>
        <v>-0.18993479999999996</v>
      </c>
      <c r="H16">
        <f>'2015'!H16-'2014'!H16</f>
        <v>0</v>
      </c>
      <c r="I16">
        <f>'2015'!I16-'2014'!I16</f>
        <v>0</v>
      </c>
      <c r="J16">
        <f>'2015'!J16-'2014'!J16</f>
        <v>0</v>
      </c>
      <c r="K16">
        <f>'2015'!K16-'2014'!K16</f>
        <v>0</v>
      </c>
      <c r="L16">
        <f>'2015'!L16-'2014'!L16</f>
        <v>0</v>
      </c>
      <c r="M16">
        <f>'2015'!M16-'2014'!M16</f>
        <v>0</v>
      </c>
      <c r="N16">
        <f>'2015'!N16-'2014'!N16</f>
        <v>0</v>
      </c>
      <c r="O16">
        <f>'2015'!O16-'2014'!O16</f>
        <v>0</v>
      </c>
      <c r="P16">
        <f>'2015'!P16-'2014'!P16</f>
        <v>-1.0000000000000009E-2</v>
      </c>
      <c r="Q16">
        <f>'2015'!Q16-'2014'!Q16</f>
        <v>0</v>
      </c>
      <c r="R16">
        <f>'2015'!R16-'2014'!R16</f>
        <v>0</v>
      </c>
      <c r="S16">
        <f>'2015'!S16-'2014'!S16</f>
        <v>7.4430487161537218E-2</v>
      </c>
      <c r="T16">
        <f>'2015'!T16-'2014'!T16</f>
        <v>0</v>
      </c>
      <c r="U16">
        <f>'2015'!U16-'2014'!U16</f>
        <v>0</v>
      </c>
      <c r="V16">
        <f>'2015'!V16-'2014'!V16</f>
        <v>0</v>
      </c>
      <c r="W16">
        <f>'2015'!W16-'2014'!W16</f>
        <v>0</v>
      </c>
      <c r="X16">
        <f>'2015'!X16-'2014'!X16</f>
        <v>0</v>
      </c>
      <c r="Y16">
        <f>'2015'!Y16-'2014'!Y16</f>
        <v>0</v>
      </c>
      <c r="Z16">
        <f>'2015'!Z16-'2014'!Z16</f>
        <v>0</v>
      </c>
      <c r="AA16">
        <f>'2015'!AA16-'2014'!AA16</f>
        <v>0</v>
      </c>
      <c r="AB16">
        <f>'2015'!AB16-'2014'!AB16</f>
        <v>0</v>
      </c>
      <c r="AC16">
        <f>'2015'!AC16-'2014'!AC16</f>
        <v>0</v>
      </c>
      <c r="AD16">
        <f>'2015'!AD16-'2014'!AD16</f>
        <v>-1.2056999999999984E-2</v>
      </c>
      <c r="AE16">
        <f>'2015'!AE16-'2014'!AE16</f>
        <v>-1.5626310194724269E-2</v>
      </c>
      <c r="AF16">
        <f>'2015'!AF16-'2014'!AF16</f>
        <v>0</v>
      </c>
      <c r="AG16">
        <f>'2015'!AG16-'2014'!AG16</f>
        <v>0</v>
      </c>
      <c r="AH16">
        <f>'2015'!AH16-'2014'!AH16</f>
        <v>0</v>
      </c>
      <c r="AI16">
        <f>'2015'!AI16-'2014'!AI16</f>
        <v>0</v>
      </c>
      <c r="AJ16">
        <f>'2015'!AJ16-'2014'!AJ16</f>
        <v>0</v>
      </c>
      <c r="AK16">
        <f>'2015'!AK16-'2014'!AK16</f>
        <v>0</v>
      </c>
      <c r="AL16">
        <f>'2015'!AL16-'2014'!AL16</f>
        <v>0</v>
      </c>
      <c r="AM16">
        <f>'2015'!AM16-'2014'!AM16</f>
        <v>1</v>
      </c>
      <c r="AN16">
        <f>'2015'!AN16-'2014'!AN16</f>
        <v>0</v>
      </c>
      <c r="AO16">
        <f>'2015'!AO16-'2014'!AO16</f>
        <v>0</v>
      </c>
      <c r="AP16">
        <f>'2015'!AP16-'2014'!AP16</f>
        <v>0</v>
      </c>
    </row>
    <row r="17" spans="1:42" x14ac:dyDescent="0.25">
      <c r="A17" t="s">
        <v>56</v>
      </c>
      <c r="B17">
        <f>'2015'!B17-'2014'!B17</f>
        <v>0</v>
      </c>
      <c r="C17">
        <f>'2015'!C17-'2014'!C17</f>
        <v>0</v>
      </c>
      <c r="D17">
        <f>'2015'!D17-'2014'!D17</f>
        <v>0</v>
      </c>
      <c r="E17">
        <f>'2015'!E17-'2014'!E17</f>
        <v>0</v>
      </c>
      <c r="F17">
        <f>'2015'!F17-'2014'!F17</f>
        <v>0</v>
      </c>
      <c r="G17">
        <f>'2015'!G17-'2014'!G17</f>
        <v>0</v>
      </c>
      <c r="H17">
        <f>'2015'!H17-'2014'!H17</f>
        <v>0</v>
      </c>
      <c r="I17">
        <f>'2015'!I17-'2014'!I17</f>
        <v>0</v>
      </c>
      <c r="J17">
        <f>'2015'!J17-'2014'!J17</f>
        <v>0</v>
      </c>
      <c r="K17">
        <f>'2015'!K17-'2014'!K17</f>
        <v>0</v>
      </c>
      <c r="L17">
        <f>'2015'!L17-'2014'!L17</f>
        <v>0</v>
      </c>
      <c r="M17">
        <f>'2015'!M17-'2014'!M17</f>
        <v>0</v>
      </c>
      <c r="N17">
        <f>'2015'!N17-'2014'!N17</f>
        <v>0</v>
      </c>
      <c r="O17">
        <f>'2015'!O17-'2014'!O17</f>
        <v>0</v>
      </c>
      <c r="P17">
        <f>'2015'!P17-'2014'!P17</f>
        <v>-4.0000000000000036E-2</v>
      </c>
      <c r="Q17">
        <f>'2015'!Q17-'2014'!Q17</f>
        <v>0</v>
      </c>
      <c r="R17">
        <f>'2015'!R17-'2014'!R17</f>
        <v>0</v>
      </c>
      <c r="S17">
        <f>'2015'!S17-'2014'!S17</f>
        <v>5.1783873607603281E-2</v>
      </c>
      <c r="T17">
        <f>'2015'!T17-'2014'!T17</f>
        <v>0</v>
      </c>
      <c r="U17">
        <f>'2015'!U17-'2014'!U17</f>
        <v>0</v>
      </c>
      <c r="V17">
        <f>'2015'!V17-'2014'!V17</f>
        <v>0</v>
      </c>
      <c r="W17">
        <f>'2015'!W17-'2014'!W17</f>
        <v>0</v>
      </c>
      <c r="X17">
        <f>'2015'!X17-'2014'!X17</f>
        <v>0</v>
      </c>
      <c r="Y17">
        <f>'2015'!Y17-'2014'!Y17</f>
        <v>0</v>
      </c>
      <c r="Z17">
        <f>'2015'!Z17-'2014'!Z17</f>
        <v>0</v>
      </c>
      <c r="AA17">
        <f>'2015'!AA17-'2014'!AA17</f>
        <v>0</v>
      </c>
      <c r="AB17">
        <f>'2015'!AB17-'2014'!AB17</f>
        <v>0</v>
      </c>
      <c r="AC17">
        <f>'2015'!AC17-'2014'!AC17</f>
        <v>0</v>
      </c>
      <c r="AD17">
        <f>'2015'!AD17-'2014'!AD17</f>
        <v>-0.28479199999999949</v>
      </c>
      <c r="AE17">
        <f>'2015'!AE17-'2014'!AE17</f>
        <v>-6.1877809030518982E-2</v>
      </c>
      <c r="AF17">
        <f>'2015'!AF17-'2014'!AF17</f>
        <v>0</v>
      </c>
      <c r="AG17">
        <f>'2015'!AG17-'2014'!AG17</f>
        <v>0</v>
      </c>
      <c r="AH17">
        <f>'2015'!AH17-'2014'!AH17</f>
        <v>0</v>
      </c>
      <c r="AI17">
        <f>'2015'!AI17-'2014'!AI17</f>
        <v>0</v>
      </c>
      <c r="AJ17">
        <f>'2015'!AJ17-'2014'!AJ17</f>
        <v>0</v>
      </c>
      <c r="AK17">
        <f>'2015'!AK17-'2014'!AK17</f>
        <v>1.5000000000000013E-2</v>
      </c>
      <c r="AL17">
        <f>'2015'!AL17-'2014'!AL17</f>
        <v>1.5000000000000013E-2</v>
      </c>
      <c r="AM17">
        <f>'2015'!AM17-'2014'!AM17</f>
        <v>2</v>
      </c>
      <c r="AN17">
        <f>'2015'!AN17-'2014'!AN17</f>
        <v>0</v>
      </c>
      <c r="AO17">
        <f>'2015'!AO17-'2014'!AO17</f>
        <v>0</v>
      </c>
      <c r="AP17">
        <f>'2015'!AP17-'2014'!AP17</f>
        <v>0</v>
      </c>
    </row>
    <row r="18" spans="1:42" x14ac:dyDescent="0.25">
      <c r="A18" t="s">
        <v>57</v>
      </c>
      <c r="B18">
        <f>'2015'!B18-'2014'!B18</f>
        <v>0</v>
      </c>
      <c r="C18">
        <f>'2015'!C18-'2014'!C18</f>
        <v>0</v>
      </c>
      <c r="D18">
        <f>'2015'!D18-'2014'!D18</f>
        <v>0</v>
      </c>
      <c r="E18">
        <f>'2015'!E18-'2014'!E18</f>
        <v>0</v>
      </c>
      <c r="F18">
        <f>'2015'!F18-'2014'!F18</f>
        <v>0</v>
      </c>
      <c r="G18">
        <f>'2015'!G18-'2014'!G18</f>
        <v>0</v>
      </c>
      <c r="H18">
        <f>'2015'!H18-'2014'!H18</f>
        <v>0</v>
      </c>
      <c r="I18">
        <f>'2015'!I18-'2014'!I18</f>
        <v>1</v>
      </c>
      <c r="J18">
        <f>'2015'!J18-'2014'!J18</f>
        <v>0</v>
      </c>
      <c r="K18">
        <f>'2015'!K18-'2014'!K18</f>
        <v>0</v>
      </c>
      <c r="L18">
        <f>'2015'!L18-'2014'!L18</f>
        <v>0</v>
      </c>
      <c r="M18">
        <f>'2015'!M18-'2014'!M18</f>
        <v>0</v>
      </c>
      <c r="N18">
        <f>'2015'!N18-'2014'!N18</f>
        <v>0</v>
      </c>
      <c r="O18">
        <f>'2015'!O18-'2014'!O18</f>
        <v>0</v>
      </c>
      <c r="P18">
        <f>'2015'!P18-'2014'!P18</f>
        <v>1.0000000000000009E-2</v>
      </c>
      <c r="Q18">
        <f>'2015'!Q18-'2014'!Q18</f>
        <v>0</v>
      </c>
      <c r="R18">
        <f>'2015'!R18-'2014'!R18</f>
        <v>0</v>
      </c>
      <c r="S18">
        <f>'2015'!S18-'2014'!S18</f>
        <v>-6.7029666008800559E-2</v>
      </c>
      <c r="T18">
        <f>'2015'!T18-'2014'!T18</f>
        <v>0</v>
      </c>
      <c r="U18">
        <f>'2015'!U18-'2014'!U18</f>
        <v>0</v>
      </c>
      <c r="V18">
        <f>'2015'!V18-'2014'!V18</f>
        <v>0</v>
      </c>
      <c r="W18">
        <f>'2015'!W18-'2014'!W18</f>
        <v>0</v>
      </c>
      <c r="X18">
        <f>'2015'!X18-'2014'!X18</f>
        <v>0</v>
      </c>
      <c r="Y18">
        <f>'2015'!Y18-'2014'!Y18</f>
        <v>0</v>
      </c>
      <c r="Z18">
        <f>'2015'!Z18-'2014'!Z18</f>
        <v>0.06</v>
      </c>
      <c r="AA18">
        <f>'2015'!AA18-'2014'!AA18</f>
        <v>0</v>
      </c>
      <c r="AB18">
        <f>'2015'!AB18-'2014'!AB18</f>
        <v>0.06</v>
      </c>
      <c r="AC18">
        <f>'2015'!AC18-'2014'!AC18</f>
        <v>5.8199999999999918E-3</v>
      </c>
      <c r="AD18">
        <f>'2015'!AD18-'2014'!AD18</f>
        <v>-0.12001500000000043</v>
      </c>
      <c r="AE18">
        <f>'2015'!AE18-'2014'!AE18</f>
        <v>3.2520215932832386E-2</v>
      </c>
      <c r="AF18">
        <f>'2015'!AF18-'2014'!AF18</f>
        <v>0</v>
      </c>
      <c r="AG18">
        <f>'2015'!AG18-'2014'!AG18</f>
        <v>0</v>
      </c>
      <c r="AH18">
        <f>'2015'!AH18-'2014'!AH18</f>
        <v>0</v>
      </c>
      <c r="AI18">
        <f>'2015'!AI18-'2014'!AI18</f>
        <v>0</v>
      </c>
      <c r="AJ18">
        <f>'2015'!AJ18-'2014'!AJ18</f>
        <v>0.06</v>
      </c>
      <c r="AK18">
        <f>'2015'!AK18-'2014'!AK18</f>
        <v>0.06</v>
      </c>
      <c r="AL18">
        <f>'2015'!AL18-'2014'!AL18</f>
        <v>0</v>
      </c>
      <c r="AM18">
        <f>'2015'!AM18-'2014'!AM18</f>
        <v>-2</v>
      </c>
      <c r="AN18">
        <f>'2015'!AN18-'2014'!AN18</f>
        <v>0</v>
      </c>
      <c r="AO18">
        <f>'2015'!AO18-'2014'!AO18</f>
        <v>0</v>
      </c>
      <c r="AP18">
        <f>'2015'!AP18-'2014'!AP18</f>
        <v>0</v>
      </c>
    </row>
    <row r="19" spans="1:42" x14ac:dyDescent="0.25">
      <c r="A19" t="s">
        <v>58</v>
      </c>
      <c r="B19">
        <f>'2015'!B19-'2014'!B19</f>
        <v>-4.880000000000001E-2</v>
      </c>
      <c r="C19">
        <f>'2015'!C19-'2014'!C19</f>
        <v>0</v>
      </c>
      <c r="D19">
        <f>'2015'!D19-'2014'!D19</f>
        <v>0</v>
      </c>
      <c r="E19">
        <f>'2015'!E19-'2014'!E19</f>
        <v>0</v>
      </c>
      <c r="F19">
        <f>'2015'!F19-'2014'!F19</f>
        <v>0</v>
      </c>
      <c r="G19">
        <f>'2015'!G19-'2014'!G19</f>
        <v>0</v>
      </c>
      <c r="H19">
        <f>'2015'!H19-'2014'!H19</f>
        <v>0</v>
      </c>
      <c r="I19">
        <f>'2015'!I19-'2014'!I19</f>
        <v>0</v>
      </c>
      <c r="J19">
        <f>'2015'!J19-'2014'!J19</f>
        <v>0</v>
      </c>
      <c r="K19">
        <f>'2015'!K19-'2014'!K19</f>
        <v>0</v>
      </c>
      <c r="L19">
        <f>'2015'!L19-'2014'!L19</f>
        <v>1</v>
      </c>
      <c r="M19">
        <f>'2015'!M19-'2014'!M19</f>
        <v>-1</v>
      </c>
      <c r="N19">
        <f>'2015'!N19-'2014'!N19</f>
        <v>0.03</v>
      </c>
      <c r="O19">
        <f>'2015'!O19-'2014'!O19</f>
        <v>0</v>
      </c>
      <c r="P19">
        <f>'2015'!P19-'2014'!P19</f>
        <v>1.9999999999999907E-2</v>
      </c>
      <c r="Q19">
        <f>'2015'!Q19-'2014'!Q19</f>
        <v>0</v>
      </c>
      <c r="R19">
        <f>'2015'!R19-'2014'!R19</f>
        <v>0</v>
      </c>
      <c r="S19">
        <f>'2015'!S19-'2014'!S19</f>
        <v>5.18989170890225E-2</v>
      </c>
      <c r="T19">
        <f>'2015'!T19-'2014'!T19</f>
        <v>0</v>
      </c>
      <c r="U19">
        <f>'2015'!U19-'2014'!U19</f>
        <v>0</v>
      </c>
      <c r="V19">
        <f>'2015'!V19-'2014'!V19</f>
        <v>0</v>
      </c>
      <c r="W19">
        <f>'2015'!W19-'2014'!W19</f>
        <v>0</v>
      </c>
      <c r="X19">
        <f>'2015'!X19-'2014'!X19</f>
        <v>0</v>
      </c>
      <c r="Y19">
        <f>'2015'!Y19-'2014'!Y19</f>
        <v>0</v>
      </c>
      <c r="Z19">
        <f>'2015'!Z19-'2014'!Z19</f>
        <v>3.0000000000000027E-3</v>
      </c>
      <c r="AA19">
        <f>'2015'!AA19-'2014'!AA19</f>
        <v>0</v>
      </c>
      <c r="AB19">
        <f>'2015'!AB19-'2014'!AB19</f>
        <v>0</v>
      </c>
      <c r="AC19">
        <f>'2015'!AC19-'2014'!AC19</f>
        <v>0</v>
      </c>
      <c r="AD19">
        <f>'2015'!AD19-'2014'!AD19</f>
        <v>-0.12424200000000063</v>
      </c>
      <c r="AE19">
        <f>'2015'!AE19-'2014'!AE19</f>
        <v>1.2283902560422888E-2</v>
      </c>
      <c r="AF19">
        <f>'2015'!AF19-'2014'!AF19</f>
        <v>0</v>
      </c>
      <c r="AG19">
        <f>'2015'!AG19-'2014'!AG19</f>
        <v>0</v>
      </c>
      <c r="AH19">
        <f>'2015'!AH19-'2014'!AH19</f>
        <v>0</v>
      </c>
      <c r="AI19">
        <f>'2015'!AI19-'2014'!AI19</f>
        <v>0</v>
      </c>
      <c r="AJ19">
        <f>'2015'!AJ19-'2014'!AJ19</f>
        <v>4.1999999999999815E-3</v>
      </c>
      <c r="AK19">
        <f>'2015'!AK19-'2014'!AK19</f>
        <v>4.1999999999999815E-3</v>
      </c>
      <c r="AL19">
        <f>'2015'!AL19-'2014'!AL19</f>
        <v>4.1999999999999815E-3</v>
      </c>
      <c r="AM19">
        <f>'2015'!AM19-'2014'!AM19</f>
        <v>3</v>
      </c>
      <c r="AN19">
        <f>'2015'!AN19-'2014'!AN19</f>
        <v>0</v>
      </c>
      <c r="AO19">
        <f>'2015'!AO19-'2014'!AO19</f>
        <v>0</v>
      </c>
      <c r="AP19">
        <f>'2015'!AP19-'2014'!AP19</f>
        <v>0</v>
      </c>
    </row>
    <row r="20" spans="1:42" x14ac:dyDescent="0.25">
      <c r="A20" t="s">
        <v>59</v>
      </c>
      <c r="B20">
        <f>'2015'!B20-'2014'!B20</f>
        <v>0</v>
      </c>
      <c r="C20">
        <f>'2015'!C20-'2014'!C20</f>
        <v>0</v>
      </c>
      <c r="D20">
        <f>'2015'!D20-'2014'!D20</f>
        <v>0</v>
      </c>
      <c r="E20">
        <f>'2015'!E20-'2014'!E20</f>
        <v>0</v>
      </c>
      <c r="F20">
        <f>'2015'!F20-'2014'!F20</f>
        <v>0</v>
      </c>
      <c r="G20">
        <f>'2015'!G20-'2014'!G20</f>
        <v>0</v>
      </c>
      <c r="H20">
        <f>'2015'!H20-'2014'!H20</f>
        <v>0</v>
      </c>
      <c r="I20">
        <f>'2015'!I20-'2014'!I20</f>
        <v>0</v>
      </c>
      <c r="J20">
        <f>'2015'!J20-'2014'!J20</f>
        <v>0</v>
      </c>
      <c r="K20">
        <f>'2015'!K20-'2014'!K20</f>
        <v>0</v>
      </c>
      <c r="L20">
        <f>'2015'!L20-'2014'!L20</f>
        <v>0</v>
      </c>
      <c r="M20">
        <f>'2015'!M20-'2014'!M20</f>
        <v>0</v>
      </c>
      <c r="N20">
        <f>'2015'!N20-'2014'!N20</f>
        <v>0</v>
      </c>
      <c r="O20">
        <f>'2015'!O20-'2014'!O20</f>
        <v>0</v>
      </c>
      <c r="P20">
        <f>'2015'!P20-'2014'!P20</f>
        <v>1.9999999999999907E-2</v>
      </c>
      <c r="Q20">
        <f>'2015'!Q20-'2014'!Q20</f>
        <v>0</v>
      </c>
      <c r="R20">
        <f>'2015'!R20-'2014'!R20</f>
        <v>0</v>
      </c>
      <c r="S20">
        <f>'2015'!S20-'2014'!S20</f>
        <v>2.3093994300172893E-3</v>
      </c>
      <c r="T20">
        <f>'2015'!T20-'2014'!T20</f>
        <v>0</v>
      </c>
      <c r="U20">
        <f>'2015'!U20-'2014'!U20</f>
        <v>0</v>
      </c>
      <c r="V20">
        <f>'2015'!V20-'2014'!V20</f>
        <v>0</v>
      </c>
      <c r="W20">
        <f>'2015'!W20-'2014'!W20</f>
        <v>0</v>
      </c>
      <c r="X20">
        <f>'2015'!X20-'2014'!X20</f>
        <v>0</v>
      </c>
      <c r="Y20">
        <f>'2015'!Y20-'2014'!Y20</f>
        <v>0</v>
      </c>
      <c r="Z20">
        <f>'2015'!Z20-'2014'!Z20</f>
        <v>0</v>
      </c>
      <c r="AA20">
        <f>'2015'!AA20-'2014'!AA20</f>
        <v>0</v>
      </c>
      <c r="AB20">
        <f>'2015'!AB20-'2014'!AB20</f>
        <v>0</v>
      </c>
      <c r="AC20">
        <f>'2015'!AC20-'2014'!AC20</f>
        <v>1.2849049999999973E-2</v>
      </c>
      <c r="AD20">
        <f>'2015'!AD20-'2014'!AD20</f>
        <v>-4.2677889999999996</v>
      </c>
      <c r="AE20">
        <f>'2015'!AE20-'2014'!AE20</f>
        <v>-4.3380426437450659E-2</v>
      </c>
      <c r="AF20">
        <f>'2015'!AF20-'2014'!AF20</f>
        <v>0</v>
      </c>
      <c r="AG20">
        <f>'2015'!AG20-'2014'!AG20</f>
        <v>0</v>
      </c>
      <c r="AH20">
        <f>'2015'!AH20-'2014'!AH20</f>
        <v>0</v>
      </c>
      <c r="AI20">
        <f>'2015'!AI20-'2014'!AI20</f>
        <v>0</v>
      </c>
      <c r="AJ20">
        <f>'2015'!AJ20-'2014'!AJ20</f>
        <v>0</v>
      </c>
      <c r="AK20">
        <f>'2015'!AK20-'2014'!AK20</f>
        <v>0</v>
      </c>
      <c r="AL20">
        <f>'2015'!AL20-'2014'!AL20</f>
        <v>0</v>
      </c>
      <c r="AM20">
        <f>'2015'!AM20-'2014'!AM20</f>
        <v>9</v>
      </c>
      <c r="AN20">
        <f>'2015'!AN20-'2014'!AN20</f>
        <v>0</v>
      </c>
      <c r="AO20">
        <f>'2015'!AO20-'2014'!AO20</f>
        <v>0</v>
      </c>
      <c r="AP20">
        <f>'2015'!AP20-'2014'!AP20</f>
        <v>0</v>
      </c>
    </row>
    <row r="21" spans="1:42" x14ac:dyDescent="0.25">
      <c r="A21" t="s">
        <v>60</v>
      </c>
      <c r="B21">
        <f>'2015'!B21-'2014'!B21</f>
        <v>0</v>
      </c>
      <c r="C21">
        <f>'2015'!C21-'2014'!C21</f>
        <v>0</v>
      </c>
      <c r="D21">
        <f>'2015'!D21-'2014'!D21</f>
        <v>0</v>
      </c>
      <c r="E21">
        <f>'2015'!E21-'2014'!E21</f>
        <v>0</v>
      </c>
      <c r="F21">
        <f>'2015'!F21-'2014'!F21</f>
        <v>0</v>
      </c>
      <c r="G21">
        <f>'2015'!G21-'2014'!G21</f>
        <v>0</v>
      </c>
      <c r="H21">
        <f>'2015'!H21-'2014'!H21</f>
        <v>0</v>
      </c>
      <c r="I21">
        <f>'2015'!I21-'2014'!I21</f>
        <v>0</v>
      </c>
      <c r="J21">
        <f>'2015'!J21-'2014'!J21</f>
        <v>0</v>
      </c>
      <c r="K21">
        <f>'2015'!K21-'2014'!K21</f>
        <v>-3</v>
      </c>
      <c r="L21">
        <f>'2015'!L21-'2014'!L21</f>
        <v>0</v>
      </c>
      <c r="M21">
        <f>'2015'!M21-'2014'!M21</f>
        <v>0</v>
      </c>
      <c r="N21">
        <f>'2015'!N21-'2014'!N21</f>
        <v>0</v>
      </c>
      <c r="O21">
        <f>'2015'!O21-'2014'!O21</f>
        <v>0</v>
      </c>
      <c r="P21">
        <f>'2015'!P21-'2014'!P21</f>
        <v>2.0189899999999983E-2</v>
      </c>
      <c r="Q21">
        <f>'2015'!Q21-'2014'!Q21</f>
        <v>-28</v>
      </c>
      <c r="R21">
        <f>'2015'!R21-'2014'!R21</f>
        <v>0</v>
      </c>
      <c r="S21">
        <f>'2015'!S21-'2014'!S21</f>
        <v>1.1323905719459404E-2</v>
      </c>
      <c r="T21">
        <f>'2015'!T21-'2014'!T21</f>
        <v>0</v>
      </c>
      <c r="U21">
        <f>'2015'!U21-'2014'!U21</f>
        <v>0</v>
      </c>
      <c r="V21">
        <f>'2015'!V21-'2014'!V21</f>
        <v>0</v>
      </c>
      <c r="W21">
        <f>'2015'!W21-'2014'!W21</f>
        <v>0</v>
      </c>
      <c r="X21">
        <f>'2015'!X21-'2014'!X21</f>
        <v>0</v>
      </c>
      <c r="Y21">
        <f>'2015'!Y21-'2014'!Y21</f>
        <v>0</v>
      </c>
      <c r="Z21">
        <f>'2015'!Z21-'2014'!Z21</f>
        <v>0</v>
      </c>
      <c r="AA21">
        <f>'2015'!AA21-'2014'!AA21</f>
        <v>0</v>
      </c>
      <c r="AB21">
        <f>'2015'!AB21-'2014'!AB21</f>
        <v>0</v>
      </c>
      <c r="AC21">
        <f>'2015'!AC21-'2014'!AC21</f>
        <v>-6.0200000000000004E-2</v>
      </c>
      <c r="AD21">
        <f>'2015'!AD21-'2014'!AD21</f>
        <v>8.6449999999999999E-3</v>
      </c>
      <c r="AE21">
        <f>'2015'!AE21-'2014'!AE21</f>
        <v>4.4426496960048301E-3</v>
      </c>
      <c r="AF21">
        <f>'2015'!AF21-'2014'!AF21</f>
        <v>0</v>
      </c>
      <c r="AG21">
        <f>'2015'!AG21-'2014'!AG21</f>
        <v>-40</v>
      </c>
      <c r="AH21">
        <f>'2015'!AH21-'2014'!AH21</f>
        <v>0</v>
      </c>
      <c r="AI21">
        <f>'2015'!AI21-'2014'!AI21</f>
        <v>0</v>
      </c>
      <c r="AJ21">
        <f>'2015'!AJ21-'2014'!AJ21</f>
        <v>0</v>
      </c>
      <c r="AK21">
        <f>'2015'!AK21-'2014'!AK21</f>
        <v>-0.05</v>
      </c>
      <c r="AL21">
        <f>'2015'!AL21-'2014'!AL21</f>
        <v>-0.05</v>
      </c>
      <c r="AM21">
        <f>'2015'!AM21-'2014'!AM21</f>
        <v>0</v>
      </c>
      <c r="AN21">
        <f>'2015'!AN21-'2014'!AN21</f>
        <v>0</v>
      </c>
      <c r="AO21">
        <f>'2015'!AO21-'2014'!AO21</f>
        <v>0</v>
      </c>
      <c r="AP21">
        <f>'2015'!AP21-'2014'!AP21</f>
        <v>0</v>
      </c>
    </row>
    <row r="22" spans="1:42" x14ac:dyDescent="0.25">
      <c r="A22" t="s">
        <v>61</v>
      </c>
      <c r="B22">
        <f>'2015'!B22-'2014'!B22</f>
        <v>0</v>
      </c>
      <c r="C22">
        <f>'2015'!C22-'2014'!C22</f>
        <v>0</v>
      </c>
      <c r="D22">
        <f>'2015'!D22-'2014'!D22</f>
        <v>0</v>
      </c>
      <c r="E22">
        <f>'2015'!E22-'2014'!E22</f>
        <v>0</v>
      </c>
      <c r="F22">
        <f>'2015'!F22-'2014'!F22</f>
        <v>0</v>
      </c>
      <c r="G22">
        <f>'2015'!G22-'2014'!G22</f>
        <v>0</v>
      </c>
      <c r="H22">
        <f>'2015'!H22-'2014'!H22</f>
        <v>0</v>
      </c>
      <c r="I22">
        <f>'2015'!I22-'2014'!I22</f>
        <v>0</v>
      </c>
      <c r="J22">
        <f>'2015'!J22-'2014'!J22</f>
        <v>0</v>
      </c>
      <c r="K22">
        <f>'2015'!K22-'2014'!K22</f>
        <v>0</v>
      </c>
      <c r="L22">
        <f>'2015'!L22-'2014'!L22</f>
        <v>0</v>
      </c>
      <c r="M22">
        <f>'2015'!M22-'2014'!M22</f>
        <v>0</v>
      </c>
      <c r="N22">
        <f>'2015'!N22-'2014'!N22</f>
        <v>2.0000000000000018E-2</v>
      </c>
      <c r="O22">
        <f>'2015'!O22-'2014'!O22</f>
        <v>0</v>
      </c>
      <c r="P22">
        <f>'2015'!P22-'2014'!P22</f>
        <v>7.999999999999996E-2</v>
      </c>
      <c r="Q22">
        <f>'2015'!Q22-'2014'!Q22</f>
        <v>0</v>
      </c>
      <c r="R22">
        <f>'2015'!R22-'2014'!R22</f>
        <v>0</v>
      </c>
      <c r="S22">
        <f>'2015'!S22-'2014'!S22</f>
        <v>-1.4792089137060371E-3</v>
      </c>
      <c r="T22">
        <f>'2015'!T22-'2014'!T22</f>
        <v>0</v>
      </c>
      <c r="U22">
        <f>'2015'!U22-'2014'!U22</f>
        <v>0</v>
      </c>
      <c r="V22">
        <f>'2015'!V22-'2014'!V22</f>
        <v>0</v>
      </c>
      <c r="W22">
        <f>'2015'!W22-'2014'!W22</f>
        <v>0</v>
      </c>
      <c r="X22">
        <f>'2015'!X22-'2014'!X22</f>
        <v>0</v>
      </c>
      <c r="Y22">
        <f>'2015'!Y22-'2014'!Y22</f>
        <v>0</v>
      </c>
      <c r="Z22">
        <f>'2015'!Z22-'2014'!Z22</f>
        <v>0</v>
      </c>
      <c r="AA22">
        <f>'2015'!AA22-'2014'!AA22</f>
        <v>0</v>
      </c>
      <c r="AB22">
        <f>'2015'!AB22-'2014'!AB22</f>
        <v>0</v>
      </c>
      <c r="AC22">
        <f>'2015'!AC22-'2014'!AC22</f>
        <v>0</v>
      </c>
      <c r="AD22">
        <f>'2015'!AD22-'2014'!AD22</f>
        <v>-6.5957999999999739E-2</v>
      </c>
      <c r="AE22">
        <f>'2015'!AE22-'2014'!AE22</f>
        <v>-1.3300518573330145E-2</v>
      </c>
      <c r="AF22">
        <f>'2015'!AF22-'2014'!AF22</f>
        <v>0</v>
      </c>
      <c r="AG22">
        <f>'2015'!AG22-'2014'!AG22</f>
        <v>0</v>
      </c>
      <c r="AH22">
        <f>'2015'!AH22-'2014'!AH22</f>
        <v>0</v>
      </c>
      <c r="AI22">
        <f>'2015'!AI22-'2014'!AI22</f>
        <v>0</v>
      </c>
      <c r="AJ22">
        <f>'2015'!AJ22-'2014'!AJ22</f>
        <v>0</v>
      </c>
      <c r="AK22">
        <f>'2015'!AK22-'2014'!AK22</f>
        <v>0</v>
      </c>
      <c r="AL22">
        <f>'2015'!AL22-'2014'!AL22</f>
        <v>0</v>
      </c>
      <c r="AM22">
        <f>'2015'!AM22-'2014'!AM22</f>
        <v>6</v>
      </c>
      <c r="AN22">
        <f>'2015'!AN22-'2014'!AN22</f>
        <v>0</v>
      </c>
      <c r="AO22">
        <f>'2015'!AO22-'2014'!AO22</f>
        <v>0</v>
      </c>
      <c r="AP22">
        <f>'2015'!AP22-'2014'!AP22</f>
        <v>0</v>
      </c>
    </row>
    <row r="23" spans="1:42" x14ac:dyDescent="0.25">
      <c r="A23" t="s">
        <v>62</v>
      </c>
      <c r="B23">
        <f>'2015'!B23-'2014'!B23</f>
        <v>0</v>
      </c>
      <c r="C23">
        <f>'2015'!C23-'2014'!C23</f>
        <v>0</v>
      </c>
      <c r="D23">
        <f>'2015'!D23-'2014'!D23</f>
        <v>0</v>
      </c>
      <c r="E23">
        <f>'2015'!E23-'2014'!E23</f>
        <v>0</v>
      </c>
      <c r="F23">
        <f>'2015'!F23-'2014'!F23</f>
        <v>0</v>
      </c>
      <c r="G23">
        <f>'2015'!G23-'2014'!G23</f>
        <v>0</v>
      </c>
      <c r="H23">
        <f>'2015'!H23-'2014'!H23</f>
        <v>0</v>
      </c>
      <c r="I23">
        <f>'2015'!I23-'2014'!I23</f>
        <v>0</v>
      </c>
      <c r="J23">
        <f>'2015'!J23-'2014'!J23</f>
        <v>0</v>
      </c>
      <c r="K23">
        <f>'2015'!K23-'2014'!K23</f>
        <v>0</v>
      </c>
      <c r="L23">
        <f>'2015'!L23-'2014'!L23</f>
        <v>0</v>
      </c>
      <c r="M23">
        <f>'2015'!M23-'2014'!M23</f>
        <v>0</v>
      </c>
      <c r="N23">
        <f>'2015'!N23-'2014'!N23</f>
        <v>0</v>
      </c>
      <c r="O23">
        <f>'2015'!O23-'2014'!O23</f>
        <v>0</v>
      </c>
      <c r="P23">
        <f>'2015'!P23-'2014'!P23</f>
        <v>0</v>
      </c>
      <c r="Q23">
        <f>'2015'!Q23-'2014'!Q23</f>
        <v>0</v>
      </c>
      <c r="R23">
        <f>'2015'!R23-'2014'!R23</f>
        <v>0</v>
      </c>
      <c r="S23">
        <f>'2015'!S23-'2014'!S23</f>
        <v>-7.8492342531001347E-3</v>
      </c>
      <c r="T23">
        <f>'2015'!T23-'2014'!T23</f>
        <v>0</v>
      </c>
      <c r="U23">
        <f>'2015'!U23-'2014'!U23</f>
        <v>0</v>
      </c>
      <c r="V23">
        <f>'2015'!V23-'2014'!V23</f>
        <v>0</v>
      </c>
      <c r="W23">
        <f>'2015'!W23-'2014'!W23</f>
        <v>0</v>
      </c>
      <c r="X23">
        <f>'2015'!X23-'2014'!X23</f>
        <v>0</v>
      </c>
      <c r="Y23">
        <f>'2015'!Y23-'2014'!Y23</f>
        <v>0</v>
      </c>
      <c r="Z23">
        <f>'2015'!Z23-'2014'!Z23</f>
        <v>0</v>
      </c>
      <c r="AA23">
        <f>'2015'!AA23-'2014'!AA23</f>
        <v>0</v>
      </c>
      <c r="AB23">
        <f>'2015'!AB23-'2014'!AB23</f>
        <v>0</v>
      </c>
      <c r="AC23">
        <f>'2015'!AC23-'2014'!AC23</f>
        <v>3.3499999999999974E-2</v>
      </c>
      <c r="AD23">
        <f>'2015'!AD23-'2014'!AD23</f>
        <v>25.085531</v>
      </c>
      <c r="AE23">
        <f>'2015'!AE23-'2014'!AE23</f>
        <v>-2.0856202841791349E-2</v>
      </c>
      <c r="AF23">
        <f>'2015'!AF23-'2014'!AF23</f>
        <v>0</v>
      </c>
      <c r="AG23">
        <f>'2015'!AG23-'2014'!AG23</f>
        <v>0</v>
      </c>
      <c r="AH23">
        <f>'2015'!AH23-'2014'!AH23</f>
        <v>0</v>
      </c>
      <c r="AI23">
        <f>'2015'!AI23-'2014'!AI23</f>
        <v>0</v>
      </c>
      <c r="AJ23">
        <f>'2015'!AJ23-'2014'!AJ23</f>
        <v>0</v>
      </c>
      <c r="AK23">
        <f>'2015'!AK23-'2014'!AK23</f>
        <v>0</v>
      </c>
      <c r="AL23">
        <f>'2015'!AL23-'2014'!AL23</f>
        <v>0</v>
      </c>
      <c r="AM23">
        <f>'2015'!AM23-'2014'!AM23</f>
        <v>2</v>
      </c>
      <c r="AN23">
        <f>'2015'!AN23-'2014'!AN23</f>
        <v>0</v>
      </c>
      <c r="AO23">
        <f>'2015'!AO23-'2014'!AO23</f>
        <v>0</v>
      </c>
      <c r="AP23">
        <f>'2015'!AP23-'2014'!AP23</f>
        <v>0</v>
      </c>
    </row>
    <row r="24" spans="1:42" x14ac:dyDescent="0.25">
      <c r="A24" t="s">
        <v>63</v>
      </c>
      <c r="B24">
        <f>'2015'!B24-'2014'!B24</f>
        <v>0</v>
      </c>
      <c r="C24">
        <f>'2015'!C24-'2014'!C24</f>
        <v>0</v>
      </c>
      <c r="D24">
        <f>'2015'!D24-'2014'!D24</f>
        <v>0</v>
      </c>
      <c r="E24">
        <f>'2015'!E24-'2014'!E24</f>
        <v>0</v>
      </c>
      <c r="F24">
        <f>'2015'!F24-'2014'!F24</f>
        <v>0</v>
      </c>
      <c r="G24">
        <f>'2015'!G24-'2014'!G24</f>
        <v>0</v>
      </c>
      <c r="H24">
        <f>'2015'!H24-'2014'!H24</f>
        <v>0</v>
      </c>
      <c r="I24">
        <f>'2015'!I24-'2014'!I24</f>
        <v>0</v>
      </c>
      <c r="J24">
        <f>'2015'!J24-'2014'!J24</f>
        <v>0</v>
      </c>
      <c r="K24">
        <f>'2015'!K24-'2014'!K24</f>
        <v>0</v>
      </c>
      <c r="L24">
        <f>'2015'!L24-'2014'!L24</f>
        <v>0</v>
      </c>
      <c r="M24">
        <f>'2015'!M24-'2014'!M24</f>
        <v>0</v>
      </c>
      <c r="N24">
        <f>'2015'!N24-'2014'!N24</f>
        <v>0</v>
      </c>
      <c r="O24">
        <f>'2015'!O24-'2014'!O24</f>
        <v>0</v>
      </c>
      <c r="P24">
        <f>'2015'!P24-'2014'!P24</f>
        <v>-2.0000000000000018E-2</v>
      </c>
      <c r="Q24">
        <f>'2015'!Q24-'2014'!Q24</f>
        <v>0</v>
      </c>
      <c r="R24">
        <f>'2015'!R24-'2014'!R24</f>
        <v>0</v>
      </c>
      <c r="S24">
        <f>'2015'!S24-'2014'!S24</f>
        <v>9.0314510762655509E-2</v>
      </c>
      <c r="T24">
        <f>'2015'!T24-'2014'!T24</f>
        <v>0</v>
      </c>
      <c r="U24">
        <f>'2015'!U24-'2014'!U24</f>
        <v>0</v>
      </c>
      <c r="V24">
        <f>'2015'!V24-'2014'!V24</f>
        <v>0</v>
      </c>
      <c r="W24">
        <f>'2015'!W24-'2014'!W24</f>
        <v>0</v>
      </c>
      <c r="X24">
        <f>'2015'!X24-'2014'!X24</f>
        <v>0</v>
      </c>
      <c r="Y24">
        <f>'2015'!Y24-'2014'!Y24</f>
        <v>0</v>
      </c>
      <c r="Z24">
        <f>'2015'!Z24-'2014'!Z24</f>
        <v>0</v>
      </c>
      <c r="AA24">
        <f>'2015'!AA24-'2014'!AA24</f>
        <v>0</v>
      </c>
      <c r="AB24">
        <f>'2015'!AB24-'2014'!AB24</f>
        <v>0.03</v>
      </c>
      <c r="AC24">
        <f>'2015'!AC24-'2014'!AC24</f>
        <v>-0.10608517000000006</v>
      </c>
      <c r="AD24">
        <f>'2015'!AD24-'2014'!AD24</f>
        <v>2.3467000000000127E-2</v>
      </c>
      <c r="AE24">
        <f>'2015'!AE24-'2014'!AE24</f>
        <v>2.362311134384254E-2</v>
      </c>
      <c r="AF24">
        <f>'2015'!AF24-'2014'!AF24</f>
        <v>0</v>
      </c>
      <c r="AG24">
        <f>'2015'!AG24-'2014'!AG24</f>
        <v>0</v>
      </c>
      <c r="AH24">
        <f>'2015'!AH24-'2014'!AH24</f>
        <v>0</v>
      </c>
      <c r="AI24">
        <f>'2015'!AI24-'2014'!AI24</f>
        <v>0</v>
      </c>
      <c r="AJ24">
        <f>'2015'!AJ24-'2014'!AJ24</f>
        <v>0</v>
      </c>
      <c r="AK24">
        <f>'2015'!AK24-'2014'!AK24</f>
        <v>0</v>
      </c>
      <c r="AL24">
        <f>'2015'!AL24-'2014'!AL24</f>
        <v>0</v>
      </c>
      <c r="AM24">
        <f>'2015'!AM24-'2014'!AM24</f>
        <v>-1</v>
      </c>
      <c r="AN24">
        <f>'2015'!AN24-'2014'!AN24</f>
        <v>0</v>
      </c>
      <c r="AO24">
        <f>'2015'!AO24-'2014'!AO24</f>
        <v>0</v>
      </c>
      <c r="AP24">
        <f>'2015'!AP24-'2014'!AP24</f>
        <v>0</v>
      </c>
    </row>
    <row r="25" spans="1:42" x14ac:dyDescent="0.25">
      <c r="A25" t="s">
        <v>64</v>
      </c>
      <c r="B25">
        <f>'2015'!B25-'2014'!B25</f>
        <v>0</v>
      </c>
      <c r="C25">
        <f>'2015'!C25-'2014'!C25</f>
        <v>0</v>
      </c>
      <c r="D25">
        <f>'2015'!D25-'2014'!D25</f>
        <v>0</v>
      </c>
      <c r="E25">
        <f>'2015'!E25-'2014'!E25</f>
        <v>0</v>
      </c>
      <c r="F25">
        <f>'2015'!F25-'2014'!F25</f>
        <v>0</v>
      </c>
      <c r="G25">
        <f>'2015'!G25-'2014'!G25</f>
        <v>0</v>
      </c>
      <c r="H25">
        <f>'2015'!H25-'2014'!H25</f>
        <v>0</v>
      </c>
      <c r="I25">
        <f>'2015'!I25-'2014'!I25</f>
        <v>0</v>
      </c>
      <c r="J25">
        <f>'2015'!J25-'2014'!J25</f>
        <v>1</v>
      </c>
      <c r="K25">
        <f>'2015'!K25-'2014'!K25</f>
        <v>0</v>
      </c>
      <c r="L25">
        <f>'2015'!L25-'2014'!L25</f>
        <v>0</v>
      </c>
      <c r="M25">
        <f>'2015'!M25-'2014'!M25</f>
        <v>0</v>
      </c>
      <c r="N25">
        <f>'2015'!N25-'2014'!N25</f>
        <v>0</v>
      </c>
      <c r="O25">
        <f>'2015'!O25-'2014'!O25</f>
        <v>0</v>
      </c>
      <c r="P25">
        <f>'2015'!P25-'2014'!P25</f>
        <v>-3.0000000000000027E-2</v>
      </c>
      <c r="Q25">
        <f>'2015'!Q25-'2014'!Q25</f>
        <v>0</v>
      </c>
      <c r="R25">
        <f>'2015'!R25-'2014'!R25</f>
        <v>0</v>
      </c>
      <c r="S25">
        <f>'2015'!S25-'2014'!S25</f>
        <v>9.715492849951235E-2</v>
      </c>
      <c r="T25">
        <f>'2015'!T25-'2014'!T25</f>
        <v>0</v>
      </c>
      <c r="U25">
        <f>'2015'!U25-'2014'!U25</f>
        <v>0</v>
      </c>
      <c r="V25">
        <f>'2015'!V25-'2014'!V25</f>
        <v>0</v>
      </c>
      <c r="W25">
        <f>'2015'!W25-'2014'!W25</f>
        <v>0</v>
      </c>
      <c r="X25">
        <f>'2015'!X25-'2014'!X25</f>
        <v>0</v>
      </c>
      <c r="Y25">
        <f>'2015'!Y25-'2014'!Y25</f>
        <v>0</v>
      </c>
      <c r="Z25">
        <f>'2015'!Z25-'2014'!Z25</f>
        <v>0</v>
      </c>
      <c r="AA25">
        <f>'2015'!AA25-'2014'!AA25</f>
        <v>0</v>
      </c>
      <c r="AB25">
        <f>'2015'!AB25-'2014'!AB25</f>
        <v>0</v>
      </c>
      <c r="AC25">
        <f>'2015'!AC25-'2014'!AC25</f>
        <v>0</v>
      </c>
      <c r="AD25">
        <f>'2015'!AD25-'2014'!AD25</f>
        <v>-3.6026000000000113E-2</v>
      </c>
      <c r="AE25">
        <f>'2015'!AE25-'2014'!AE25</f>
        <v>-2.3461027785331989E-2</v>
      </c>
      <c r="AF25">
        <f>'2015'!AF25-'2014'!AF25</f>
        <v>0</v>
      </c>
      <c r="AG25">
        <f>'2015'!AG25-'2014'!AG25</f>
        <v>0</v>
      </c>
      <c r="AH25">
        <f>'2015'!AH25-'2014'!AH25</f>
        <v>0</v>
      </c>
      <c r="AI25">
        <f>'2015'!AI25-'2014'!AI25</f>
        <v>0</v>
      </c>
      <c r="AJ25">
        <f>'2015'!AJ25-'2014'!AJ25</f>
        <v>0</v>
      </c>
      <c r="AK25">
        <f>'2015'!AK25-'2014'!AK25</f>
        <v>0</v>
      </c>
      <c r="AL25">
        <f>'2015'!AL25-'2014'!AL25</f>
        <v>0</v>
      </c>
      <c r="AM25">
        <f>'2015'!AM25-'2014'!AM25</f>
        <v>1</v>
      </c>
      <c r="AN25">
        <f>'2015'!AN25-'2014'!AN25</f>
        <v>0</v>
      </c>
      <c r="AO25">
        <f>'2015'!AO25-'2014'!AO25</f>
        <v>0</v>
      </c>
      <c r="AP25">
        <f>'2015'!AP25-'2014'!AP25</f>
        <v>0</v>
      </c>
    </row>
    <row r="26" spans="1:42" x14ac:dyDescent="0.25">
      <c r="A26" t="s">
        <v>65</v>
      </c>
      <c r="B26">
        <f>'2015'!B26-'2014'!B26</f>
        <v>0</v>
      </c>
      <c r="C26">
        <f>'2015'!C26-'2014'!C26</f>
        <v>0</v>
      </c>
      <c r="D26">
        <f>'2015'!D26-'2014'!D26</f>
        <v>0</v>
      </c>
      <c r="E26">
        <f>'2015'!E26-'2014'!E26</f>
        <v>0</v>
      </c>
      <c r="F26">
        <f>'2015'!F26-'2014'!F26</f>
        <v>0</v>
      </c>
      <c r="G26">
        <f>'2015'!G26-'2014'!G26</f>
        <v>0</v>
      </c>
      <c r="H26">
        <f>'2015'!H26-'2014'!H26</f>
        <v>0</v>
      </c>
      <c r="I26">
        <f>'2015'!I26-'2014'!I26</f>
        <v>0</v>
      </c>
      <c r="J26">
        <f>'2015'!J26-'2014'!J26</f>
        <v>0</v>
      </c>
      <c r="K26">
        <f>'2015'!K26-'2014'!K26</f>
        <v>0</v>
      </c>
      <c r="L26">
        <f>'2015'!L26-'2014'!L26</f>
        <v>0</v>
      </c>
      <c r="M26">
        <f>'2015'!M26-'2014'!M26</f>
        <v>0</v>
      </c>
      <c r="N26">
        <f>'2015'!N26-'2014'!N26</f>
        <v>0</v>
      </c>
      <c r="O26">
        <f>'2015'!O26-'2014'!O26</f>
        <v>0</v>
      </c>
      <c r="P26">
        <f>'2015'!P26-'2014'!P26</f>
        <v>2.9999999999999916E-2</v>
      </c>
      <c r="Q26">
        <f>'2015'!Q26-'2014'!Q26</f>
        <v>0</v>
      </c>
      <c r="R26">
        <f>'2015'!R26-'2014'!R26</f>
        <v>0</v>
      </c>
      <c r="S26">
        <f>'2015'!S26-'2014'!S26</f>
        <v>1.3326860787442329E-2</v>
      </c>
      <c r="T26">
        <f>'2015'!T26-'2014'!T26</f>
        <v>0</v>
      </c>
      <c r="U26">
        <f>'2015'!U26-'2014'!U26</f>
        <v>0</v>
      </c>
      <c r="V26">
        <f>'2015'!V26-'2014'!V26</f>
        <v>0</v>
      </c>
      <c r="W26">
        <f>'2015'!W26-'2014'!W26</f>
        <v>0</v>
      </c>
      <c r="X26">
        <f>'2015'!X26-'2014'!X26</f>
        <v>0</v>
      </c>
      <c r="Y26">
        <f>'2015'!Y26-'2014'!Y26</f>
        <v>0</v>
      </c>
      <c r="Z26">
        <f>'2015'!Z26-'2014'!Z26</f>
        <v>0</v>
      </c>
      <c r="AA26">
        <f>'2015'!AA26-'2014'!AA26</f>
        <v>0</v>
      </c>
      <c r="AB26">
        <f>'2015'!AB26-'2014'!AB26</f>
        <v>0</v>
      </c>
      <c r="AC26">
        <f>'2015'!AC26-'2014'!AC26</f>
        <v>-5.9999999999999498E-3</v>
      </c>
      <c r="AD26">
        <f>'2015'!AD26-'2014'!AD26</f>
        <v>1.5793999999999864E-2</v>
      </c>
      <c r="AE26">
        <f>'2015'!AE26-'2014'!AE26</f>
        <v>3.8426773301059036E-4</v>
      </c>
      <c r="AF26">
        <f>'2015'!AF26-'2014'!AF26</f>
        <v>0</v>
      </c>
      <c r="AG26">
        <f>'2015'!AG26-'2014'!AG26</f>
        <v>0</v>
      </c>
      <c r="AH26">
        <f>'2015'!AH26-'2014'!AH26</f>
        <v>0</v>
      </c>
      <c r="AI26">
        <f>'2015'!AI26-'2014'!AI26</f>
        <v>0</v>
      </c>
      <c r="AJ26">
        <f>'2015'!AJ26-'2014'!AJ26</f>
        <v>0</v>
      </c>
      <c r="AK26">
        <f>'2015'!AK26-'2014'!AK26</f>
        <v>0</v>
      </c>
      <c r="AL26">
        <f>'2015'!AL26-'2014'!AL26</f>
        <v>0</v>
      </c>
      <c r="AM26">
        <f>'2015'!AM26-'2014'!AM26</f>
        <v>0</v>
      </c>
      <c r="AN26">
        <f>'2015'!AN26-'2014'!AN26</f>
        <v>0</v>
      </c>
      <c r="AO26">
        <f>'2015'!AO26-'2014'!AO26</f>
        <v>0</v>
      </c>
      <c r="AP26">
        <f>'2015'!AP26-'2014'!AP26</f>
        <v>0</v>
      </c>
    </row>
    <row r="27" spans="1:42" x14ac:dyDescent="0.25">
      <c r="A27" t="s">
        <v>66</v>
      </c>
      <c r="B27">
        <f>'2015'!B27-'2014'!B27</f>
        <v>0</v>
      </c>
      <c r="C27">
        <f>'2015'!C27-'2014'!C27</f>
        <v>0</v>
      </c>
      <c r="D27">
        <f>'2015'!D27-'2014'!D27</f>
        <v>0</v>
      </c>
      <c r="E27">
        <f>'2015'!E27-'2014'!E27</f>
        <v>0</v>
      </c>
      <c r="F27">
        <f>'2015'!F27-'2014'!F27</f>
        <v>0</v>
      </c>
      <c r="G27">
        <f>'2015'!G27-'2014'!G27</f>
        <v>0</v>
      </c>
      <c r="H27">
        <f>'2015'!H27-'2014'!H27</f>
        <v>0</v>
      </c>
      <c r="I27">
        <f>'2015'!I27-'2014'!I27</f>
        <v>0</v>
      </c>
      <c r="J27">
        <f>'2015'!J27-'2014'!J27</f>
        <v>0</v>
      </c>
      <c r="K27">
        <f>'2015'!K27-'2014'!K27</f>
        <v>0</v>
      </c>
      <c r="L27">
        <f>'2015'!L27-'2014'!L27</f>
        <v>0</v>
      </c>
      <c r="M27">
        <f>'2015'!M27-'2014'!M27</f>
        <v>0</v>
      </c>
      <c r="N27">
        <f>'2015'!N27-'2014'!N27</f>
        <v>0</v>
      </c>
      <c r="O27">
        <f>'2015'!O27-'2014'!O27</f>
        <v>0</v>
      </c>
      <c r="P27">
        <f>'2015'!P27-'2014'!P27</f>
        <v>-4.0000000000000036E-2</v>
      </c>
      <c r="Q27">
        <f>'2015'!Q27-'2014'!Q27</f>
        <v>0</v>
      </c>
      <c r="R27">
        <f>'2015'!R27-'2014'!R27</f>
        <v>0</v>
      </c>
      <c r="S27">
        <f>'2015'!S27-'2014'!S27</f>
        <v>7.8311119421993647E-2</v>
      </c>
      <c r="T27">
        <f>'2015'!T27-'2014'!T27</f>
        <v>0</v>
      </c>
      <c r="U27">
        <f>'2015'!U27-'2014'!U27</f>
        <v>0</v>
      </c>
      <c r="V27">
        <f>'2015'!V27-'2014'!V27</f>
        <v>0</v>
      </c>
      <c r="W27">
        <f>'2015'!W27-'2014'!W27</f>
        <v>1</v>
      </c>
      <c r="X27">
        <f>'2015'!X27-'2014'!X27</f>
        <v>0</v>
      </c>
      <c r="Y27">
        <f>'2015'!Y27-'2014'!Y27</f>
        <v>0</v>
      </c>
      <c r="Z27">
        <f>'2015'!Z27-'2014'!Z27</f>
        <v>0</v>
      </c>
      <c r="AA27">
        <f>'2015'!AA27-'2014'!AA27</f>
        <v>0</v>
      </c>
      <c r="AB27">
        <f>'2015'!AB27-'2014'!AB27</f>
        <v>0</v>
      </c>
      <c r="AC27">
        <f>'2015'!AC27-'2014'!AC27</f>
        <v>0</v>
      </c>
      <c r="AD27">
        <f>'2015'!AD27-'2014'!AD27</f>
        <v>-0.15534399999999993</v>
      </c>
      <c r="AE27">
        <f>'2015'!AE27-'2014'!AE27</f>
        <v>-2.9878354374821559E-3</v>
      </c>
      <c r="AF27">
        <f>'2015'!AF27-'2014'!AF27</f>
        <v>0</v>
      </c>
      <c r="AG27">
        <f>'2015'!AG27-'2014'!AG27</f>
        <v>0</v>
      </c>
      <c r="AH27">
        <f>'2015'!AH27-'2014'!AH27</f>
        <v>0</v>
      </c>
      <c r="AI27">
        <f>'2015'!AI27-'2014'!AI27</f>
        <v>0</v>
      </c>
      <c r="AJ27">
        <f>'2015'!AJ27-'2014'!AJ27</f>
        <v>0</v>
      </c>
      <c r="AK27">
        <f>'2015'!AK27-'2014'!AK27</f>
        <v>0</v>
      </c>
      <c r="AL27">
        <f>'2015'!AL27-'2014'!AL27</f>
        <v>0</v>
      </c>
      <c r="AM27">
        <f>'2015'!AM27-'2014'!AM27</f>
        <v>1</v>
      </c>
      <c r="AN27">
        <f>'2015'!AN27-'2014'!AN27</f>
        <v>0.83333333333333337</v>
      </c>
      <c r="AO27">
        <f>'2015'!AO27-'2014'!AO27</f>
        <v>0</v>
      </c>
      <c r="AP27">
        <f>'2015'!AP27-'2014'!AP27</f>
        <v>0</v>
      </c>
    </row>
    <row r="28" spans="1:42" x14ac:dyDescent="0.25">
      <c r="A28" t="s">
        <v>67</v>
      </c>
      <c r="B28">
        <f>'2015'!B28-'2014'!B28</f>
        <v>-2.0000000000000018E-2</v>
      </c>
      <c r="C28">
        <f>'2015'!C28-'2014'!C28</f>
        <v>0</v>
      </c>
      <c r="D28">
        <f>'2015'!D28-'2014'!D28</f>
        <v>3.4000000000000004</v>
      </c>
      <c r="E28">
        <f>'2015'!E28-'2014'!E28</f>
        <v>0</v>
      </c>
      <c r="F28">
        <f>'2015'!F28-'2014'!F28</f>
        <v>0</v>
      </c>
      <c r="G28">
        <f>'2015'!G28-'2014'!G28</f>
        <v>0</v>
      </c>
      <c r="H28">
        <f>'2015'!H28-'2014'!H28</f>
        <v>0</v>
      </c>
      <c r="I28">
        <f>'2015'!I28-'2014'!I28</f>
        <v>0</v>
      </c>
      <c r="J28">
        <f>'2015'!J28-'2014'!J28</f>
        <v>0</v>
      </c>
      <c r="K28">
        <f>'2015'!K28-'2014'!K28</f>
        <v>0</v>
      </c>
      <c r="L28">
        <f>'2015'!L28-'2014'!L28</f>
        <v>0</v>
      </c>
      <c r="M28">
        <f>'2015'!M28-'2014'!M28</f>
        <v>0</v>
      </c>
      <c r="N28">
        <f>'2015'!N28-'2014'!N28</f>
        <v>0</v>
      </c>
      <c r="O28">
        <f>'2015'!O28-'2014'!O28</f>
        <v>0</v>
      </c>
      <c r="P28">
        <f>'2015'!P28-'2014'!P28</f>
        <v>2.9999999999999971E-2</v>
      </c>
      <c r="Q28">
        <f>'2015'!Q28-'2014'!Q28</f>
        <v>0</v>
      </c>
      <c r="R28">
        <f>'2015'!R28-'2014'!R28</f>
        <v>0</v>
      </c>
      <c r="S28">
        <f>'2015'!S28-'2014'!S28</f>
        <v>8.6449552139334973E-2</v>
      </c>
      <c r="T28">
        <f>'2015'!T28-'2014'!T28</f>
        <v>0</v>
      </c>
      <c r="U28">
        <f>'2015'!U28-'2014'!U28</f>
        <v>0</v>
      </c>
      <c r="V28">
        <f>'2015'!V28-'2014'!V28</f>
        <v>0</v>
      </c>
      <c r="W28">
        <f>'2015'!W28-'2014'!W28</f>
        <v>0</v>
      </c>
      <c r="X28">
        <f>'2015'!X28-'2014'!X28</f>
        <v>0</v>
      </c>
      <c r="Y28">
        <f>'2015'!Y28-'2014'!Y28</f>
        <v>0</v>
      </c>
      <c r="Z28">
        <f>'2015'!Z28-'2014'!Z28</f>
        <v>0</v>
      </c>
      <c r="AA28">
        <f>'2015'!AA28-'2014'!AA28</f>
        <v>0</v>
      </c>
      <c r="AB28">
        <f>'2015'!AB28-'2014'!AB28</f>
        <v>0</v>
      </c>
      <c r="AC28">
        <f>'2015'!AC28-'2014'!AC28</f>
        <v>0</v>
      </c>
      <c r="AD28">
        <f>'2015'!AD28-'2014'!AD28</f>
        <v>0.28453900000000232</v>
      </c>
      <c r="AE28">
        <f>'2015'!AE28-'2014'!AE28</f>
        <v>8.2001317056803469E-3</v>
      </c>
      <c r="AF28">
        <f>'2015'!AF28-'2014'!AF28</f>
        <v>0</v>
      </c>
      <c r="AG28">
        <f>'2015'!AG28-'2014'!AG28</f>
        <v>0</v>
      </c>
      <c r="AH28">
        <f>'2015'!AH28-'2014'!AH28</f>
        <v>0</v>
      </c>
      <c r="AI28">
        <f>'2015'!AI28-'2014'!AI28</f>
        <v>1</v>
      </c>
      <c r="AJ28">
        <f>'2015'!AJ28-'2014'!AJ28</f>
        <v>0</v>
      </c>
      <c r="AK28">
        <f>'2015'!AK28-'2014'!AK28</f>
        <v>0</v>
      </c>
      <c r="AL28">
        <f>'2015'!AL28-'2014'!AL28</f>
        <v>0</v>
      </c>
      <c r="AM28">
        <f>'2015'!AM28-'2014'!AM28</f>
        <v>-9</v>
      </c>
      <c r="AN28">
        <f>'2015'!AN28-'2014'!AN28</f>
        <v>0</v>
      </c>
      <c r="AO28">
        <f>'2015'!AO28-'2014'!AO28</f>
        <v>0</v>
      </c>
      <c r="AP28">
        <f>'2015'!AP28-'2014'!AP28</f>
        <v>0</v>
      </c>
    </row>
    <row r="29" spans="1:42" x14ac:dyDescent="0.25">
      <c r="A29" t="s">
        <v>68</v>
      </c>
      <c r="B29">
        <f>'2015'!B29-'2014'!B29</f>
        <v>0</v>
      </c>
      <c r="C29">
        <f>'2015'!C29-'2014'!C29</f>
        <v>0</v>
      </c>
      <c r="D29">
        <f>'2015'!D29-'2014'!D29</f>
        <v>0</v>
      </c>
      <c r="E29">
        <f>'2015'!E29-'2014'!E29</f>
        <v>0</v>
      </c>
      <c r="F29">
        <f>'2015'!F29-'2014'!F29</f>
        <v>0</v>
      </c>
      <c r="G29">
        <f>'2015'!G29-'2014'!G29</f>
        <v>0</v>
      </c>
      <c r="H29">
        <f>'2015'!H29-'2014'!H29</f>
        <v>0</v>
      </c>
      <c r="I29">
        <f>'2015'!I29-'2014'!I29</f>
        <v>0</v>
      </c>
      <c r="J29">
        <f>'2015'!J29-'2014'!J29</f>
        <v>0</v>
      </c>
      <c r="K29">
        <f>'2015'!K29-'2014'!K29</f>
        <v>0</v>
      </c>
      <c r="L29">
        <f>'2015'!L29-'2014'!L29</f>
        <v>0</v>
      </c>
      <c r="M29">
        <f>'2015'!M29-'2014'!M29</f>
        <v>0</v>
      </c>
      <c r="N29">
        <f>'2015'!N29-'2014'!N29</f>
        <v>0</v>
      </c>
      <c r="O29">
        <f>'2015'!O29-'2014'!O29</f>
        <v>0</v>
      </c>
      <c r="P29">
        <f>'2015'!P29-'2014'!P29</f>
        <v>-4.9999999999999989E-2</v>
      </c>
      <c r="Q29">
        <f>'2015'!Q29-'2014'!Q29</f>
        <v>0</v>
      </c>
      <c r="R29">
        <f>'2015'!R29-'2014'!R29</f>
        <v>0</v>
      </c>
      <c r="S29">
        <f>'2015'!S29-'2014'!S29</f>
        <v>2.1226833826383518E-2</v>
      </c>
      <c r="T29">
        <f>'2015'!T29-'2014'!T29</f>
        <v>0</v>
      </c>
      <c r="U29">
        <f>'2015'!U29-'2014'!U29</f>
        <v>0</v>
      </c>
      <c r="V29">
        <f>'2015'!V29-'2014'!V29</f>
        <v>0</v>
      </c>
      <c r="W29">
        <f>'2015'!W29-'2014'!W29</f>
        <v>0</v>
      </c>
      <c r="X29">
        <f>'2015'!X29-'2014'!X29</f>
        <v>0</v>
      </c>
      <c r="Y29">
        <f>'2015'!Y29-'2014'!Y29</f>
        <v>0</v>
      </c>
      <c r="Z29">
        <f>'2015'!Z29-'2014'!Z29</f>
        <v>0</v>
      </c>
      <c r="AA29">
        <f>'2015'!AA29-'2014'!AA29</f>
        <v>0</v>
      </c>
      <c r="AB29">
        <f>'2015'!AB29-'2014'!AB29</f>
        <v>0</v>
      </c>
      <c r="AC29">
        <f>'2015'!AC29-'2014'!AC29</f>
        <v>0</v>
      </c>
      <c r="AD29">
        <f>'2015'!AD29-'2014'!AD29</f>
        <v>-9.1892000000000085E-2</v>
      </c>
      <c r="AE29">
        <f>'2015'!AE29-'2014'!AE29</f>
        <v>-3.3889461318137304E-3</v>
      </c>
      <c r="AF29">
        <f>'2015'!AF29-'2014'!AF29</f>
        <v>0</v>
      </c>
      <c r="AG29">
        <f>'2015'!AG29-'2014'!AG29</f>
        <v>0</v>
      </c>
      <c r="AH29">
        <f>'2015'!AH29-'2014'!AH29</f>
        <v>0</v>
      </c>
      <c r="AI29">
        <f>'2015'!AI29-'2014'!AI29</f>
        <v>0</v>
      </c>
      <c r="AJ29">
        <f>'2015'!AJ29-'2014'!AJ29</f>
        <v>0</v>
      </c>
      <c r="AK29">
        <f>'2015'!AK29-'2014'!AK29</f>
        <v>0</v>
      </c>
      <c r="AL29">
        <f>'2015'!AL29-'2014'!AL29</f>
        <v>0</v>
      </c>
      <c r="AM29">
        <f>'2015'!AM29-'2014'!AM29</f>
        <v>2</v>
      </c>
      <c r="AN29">
        <f>'2015'!AN29-'2014'!AN29</f>
        <v>0</v>
      </c>
      <c r="AO29">
        <f>'2015'!AO29-'2014'!AO29</f>
        <v>0</v>
      </c>
      <c r="AP29">
        <f>'2015'!AP29-'2014'!AP29</f>
        <v>0</v>
      </c>
    </row>
    <row r="30" spans="1:42" x14ac:dyDescent="0.25">
      <c r="A30" t="s">
        <v>69</v>
      </c>
      <c r="B30">
        <f>'2015'!B30-'2014'!B30</f>
        <v>0</v>
      </c>
      <c r="C30">
        <f>'2015'!C30-'2014'!C30</f>
        <v>0</v>
      </c>
      <c r="D30">
        <f>'2015'!D30-'2014'!D30</f>
        <v>0</v>
      </c>
      <c r="E30">
        <f>'2015'!E30-'2014'!E30</f>
        <v>0</v>
      </c>
      <c r="F30">
        <f>'2015'!F30-'2014'!F30</f>
        <v>0</v>
      </c>
      <c r="G30">
        <f>'2015'!G30-'2014'!G30</f>
        <v>0</v>
      </c>
      <c r="H30">
        <f>'2015'!H30-'2014'!H30</f>
        <v>0</v>
      </c>
      <c r="I30">
        <f>'2015'!I30-'2014'!I30</f>
        <v>0</v>
      </c>
      <c r="J30">
        <f>'2015'!J30-'2014'!J30</f>
        <v>0</v>
      </c>
      <c r="K30">
        <f>'2015'!K30-'2014'!K30</f>
        <v>0</v>
      </c>
      <c r="L30">
        <f>'2015'!L30-'2014'!L30</f>
        <v>0</v>
      </c>
      <c r="M30">
        <f>'2015'!M30-'2014'!M30</f>
        <v>0</v>
      </c>
      <c r="N30">
        <f>'2015'!N30-'2014'!N30</f>
        <v>0</v>
      </c>
      <c r="O30">
        <f>'2015'!O30-'2014'!O30</f>
        <v>0</v>
      </c>
      <c r="P30">
        <f>'2015'!P30-'2014'!P30</f>
        <v>-5.9999999999999942E-2</v>
      </c>
      <c r="Q30">
        <f>'2015'!Q30-'2014'!Q30</f>
        <v>0</v>
      </c>
      <c r="R30">
        <f>'2015'!R30-'2014'!R30</f>
        <v>0</v>
      </c>
      <c r="S30">
        <f>'2015'!S30-'2014'!S30</f>
        <v>3.5342711084020373E-2</v>
      </c>
      <c r="T30">
        <f>'2015'!T30-'2014'!T30</f>
        <v>0</v>
      </c>
      <c r="U30">
        <f>'2015'!U30-'2014'!U30</f>
        <v>0</v>
      </c>
      <c r="V30">
        <f>'2015'!V30-'2014'!V30</f>
        <v>0</v>
      </c>
      <c r="W30">
        <f>'2015'!W30-'2014'!W30</f>
        <v>1</v>
      </c>
      <c r="X30">
        <f>'2015'!X30-'2014'!X30</f>
        <v>0</v>
      </c>
      <c r="Y30">
        <f>'2015'!Y30-'2014'!Y30</f>
        <v>0</v>
      </c>
      <c r="Z30">
        <f>'2015'!Z30-'2014'!Z30</f>
        <v>0</v>
      </c>
      <c r="AA30">
        <f>'2015'!AA30-'2014'!AA30</f>
        <v>0</v>
      </c>
      <c r="AB30">
        <f>'2015'!AB30-'2014'!AB30</f>
        <v>0</v>
      </c>
      <c r="AC30">
        <f>'2015'!AC30-'2014'!AC30</f>
        <v>0</v>
      </c>
      <c r="AD30">
        <f>'2015'!AD30-'2014'!AD30</f>
        <v>-8.2552999999999876E-2</v>
      </c>
      <c r="AE30">
        <f>'2015'!AE30-'2014'!AE30</f>
        <v>-3.7009714714946185E-3</v>
      </c>
      <c r="AF30">
        <f>'2015'!AF30-'2014'!AF30</f>
        <v>0</v>
      </c>
      <c r="AG30">
        <f>'2015'!AG30-'2014'!AG30</f>
        <v>0</v>
      </c>
      <c r="AH30">
        <f>'2015'!AH30-'2014'!AH30</f>
        <v>0</v>
      </c>
      <c r="AI30">
        <f>'2015'!AI30-'2014'!AI30</f>
        <v>0</v>
      </c>
      <c r="AJ30">
        <f>'2015'!AJ30-'2014'!AJ30</f>
        <v>0</v>
      </c>
      <c r="AK30">
        <f>'2015'!AK30-'2014'!AK30</f>
        <v>0</v>
      </c>
      <c r="AL30">
        <f>'2015'!AL30-'2014'!AL30</f>
        <v>0</v>
      </c>
      <c r="AM30">
        <f>'2015'!AM30-'2014'!AM30</f>
        <v>1</v>
      </c>
      <c r="AN30">
        <f>'2015'!AN30-'2014'!AN30</f>
        <v>0</v>
      </c>
      <c r="AO30">
        <f>'2015'!AO30-'2014'!AO30</f>
        <v>0</v>
      </c>
      <c r="AP30">
        <f>'2015'!AP30-'2014'!AP30</f>
        <v>0</v>
      </c>
    </row>
    <row r="31" spans="1:42" x14ac:dyDescent="0.25">
      <c r="A31" t="s">
        <v>70</v>
      </c>
      <c r="B31">
        <f>'2015'!B31-'2014'!B31</f>
        <v>-1.9999999999999962E-2</v>
      </c>
      <c r="C31">
        <f>'2015'!C31-'2014'!C31</f>
        <v>0</v>
      </c>
      <c r="D31">
        <f>'2015'!D31-'2014'!D31</f>
        <v>32</v>
      </c>
      <c r="E31">
        <f>'2015'!E31-'2014'!E31</f>
        <v>0</v>
      </c>
      <c r="F31">
        <f>'2015'!F31-'2014'!F31</f>
        <v>0</v>
      </c>
      <c r="G31">
        <f>'2015'!G31-'2014'!G31</f>
        <v>0</v>
      </c>
      <c r="H31">
        <f>'2015'!H31-'2014'!H31</f>
        <v>0</v>
      </c>
      <c r="I31">
        <f>'2015'!I31-'2014'!I31</f>
        <v>0</v>
      </c>
      <c r="J31">
        <f>'2015'!J31-'2014'!J31</f>
        <v>0</v>
      </c>
      <c r="K31">
        <f>'2015'!K31-'2014'!K31</f>
        <v>0</v>
      </c>
      <c r="L31">
        <f>'2015'!L31-'2014'!L31</f>
        <v>0</v>
      </c>
      <c r="M31">
        <f>'2015'!M31-'2014'!M31</f>
        <v>0</v>
      </c>
      <c r="N31">
        <f>'2015'!N31-'2014'!N31</f>
        <v>0</v>
      </c>
      <c r="O31">
        <f>'2015'!O31-'2014'!O31</f>
        <v>0</v>
      </c>
      <c r="P31">
        <f>'2015'!P31-'2014'!P31</f>
        <v>6.9999999999999951E-2</v>
      </c>
      <c r="Q31">
        <f>'2015'!Q31-'2014'!Q31</f>
        <v>0</v>
      </c>
      <c r="R31">
        <f>'2015'!R31-'2014'!R31</f>
        <v>0</v>
      </c>
      <c r="S31">
        <f>'2015'!S31-'2014'!S31</f>
        <v>5.2813928444986669E-2</v>
      </c>
      <c r="T31">
        <f>'2015'!T31-'2014'!T31</f>
        <v>0</v>
      </c>
      <c r="U31">
        <f>'2015'!U31-'2014'!U31</f>
        <v>0</v>
      </c>
      <c r="V31">
        <f>'2015'!V31-'2014'!V31</f>
        <v>0</v>
      </c>
      <c r="W31">
        <f>'2015'!W31-'2014'!W31</f>
        <v>0</v>
      </c>
      <c r="X31">
        <f>'2015'!X31-'2014'!X31</f>
        <v>0</v>
      </c>
      <c r="Y31">
        <f>'2015'!Y31-'2014'!Y31</f>
        <v>0</v>
      </c>
      <c r="Z31">
        <f>'2015'!Z31-'2014'!Z31</f>
        <v>-3.0000000000000027E-2</v>
      </c>
      <c r="AA31">
        <f>'2015'!AA31-'2014'!AA31</f>
        <v>0</v>
      </c>
      <c r="AB31">
        <f>'2015'!AB31-'2014'!AB31</f>
        <v>-3.5000000000000031E-2</v>
      </c>
      <c r="AC31">
        <f>'2015'!AC31-'2014'!AC31</f>
        <v>0</v>
      </c>
      <c r="AD31">
        <f>'2015'!AD31-'2014'!AD31</f>
        <v>-6.8507000000000318E-2</v>
      </c>
      <c r="AE31">
        <f>'2015'!AE31-'2014'!AE31</f>
        <v>-4.7665365639768531E-3</v>
      </c>
      <c r="AF31">
        <f>'2015'!AF31-'2014'!AF31</f>
        <v>0</v>
      </c>
      <c r="AG31">
        <f>'2015'!AG31-'2014'!AG31</f>
        <v>0</v>
      </c>
      <c r="AH31">
        <f>'2015'!AH31-'2014'!AH31</f>
        <v>0</v>
      </c>
      <c r="AI31">
        <f>'2015'!AI31-'2014'!AI31</f>
        <v>0</v>
      </c>
      <c r="AJ31">
        <f>'2015'!AJ31-'2014'!AJ31</f>
        <v>-1.4999999999999986E-2</v>
      </c>
      <c r="AK31">
        <f>'2015'!AK31-'2014'!AK31</f>
        <v>-1.4999999999999986E-2</v>
      </c>
      <c r="AL31">
        <f>'2015'!AL31-'2014'!AL31</f>
        <v>-5.2499999999999991E-2</v>
      </c>
      <c r="AM31">
        <f>'2015'!AM31-'2014'!AM31</f>
        <v>3</v>
      </c>
      <c r="AN31">
        <f>'2015'!AN31-'2014'!AN31</f>
        <v>0</v>
      </c>
      <c r="AO31">
        <f>'2015'!AO31-'2014'!AO31</f>
        <v>0</v>
      </c>
      <c r="AP31">
        <f>'2015'!AP31-'2014'!AP31</f>
        <v>0</v>
      </c>
    </row>
    <row r="32" spans="1:42" x14ac:dyDescent="0.25">
      <c r="A32" t="s">
        <v>71</v>
      </c>
      <c r="B32">
        <f>'2015'!B32-'2014'!B32</f>
        <v>0</v>
      </c>
      <c r="C32">
        <f>'2015'!C32-'2014'!C32</f>
        <v>0</v>
      </c>
      <c r="D32">
        <f>'2015'!D32-'2014'!D32</f>
        <v>0</v>
      </c>
      <c r="E32">
        <f>'2015'!E32-'2014'!E32</f>
        <v>0</v>
      </c>
      <c r="F32">
        <f>'2015'!F32-'2014'!F32</f>
        <v>0</v>
      </c>
      <c r="G32">
        <f>'2015'!G32-'2014'!G32</f>
        <v>0</v>
      </c>
      <c r="H32">
        <f>'2015'!H32-'2014'!H32</f>
        <v>0</v>
      </c>
      <c r="I32">
        <f>'2015'!I32-'2014'!I32</f>
        <v>0</v>
      </c>
      <c r="J32">
        <f>'2015'!J32-'2014'!J32</f>
        <v>0</v>
      </c>
      <c r="K32">
        <f>'2015'!K32-'2014'!K32</f>
        <v>0</v>
      </c>
      <c r="L32">
        <f>'2015'!L32-'2014'!L32</f>
        <v>0</v>
      </c>
      <c r="M32">
        <f>'2015'!M32-'2014'!M32</f>
        <v>2</v>
      </c>
      <c r="N32">
        <f>'2015'!N32-'2014'!N32</f>
        <v>0</v>
      </c>
      <c r="O32">
        <f>'2015'!O32-'2014'!O32</f>
        <v>0</v>
      </c>
      <c r="P32">
        <f>'2015'!P32-'2014'!P32</f>
        <v>-9.9999999999998979E-3</v>
      </c>
      <c r="Q32">
        <f>'2015'!Q32-'2014'!Q32</f>
        <v>0</v>
      </c>
      <c r="R32">
        <f>'2015'!R32-'2014'!R32</f>
        <v>0</v>
      </c>
      <c r="S32">
        <f>'2015'!S32-'2014'!S32</f>
        <v>5.0318736275308917E-2</v>
      </c>
      <c r="T32">
        <f>'2015'!T32-'2014'!T32</f>
        <v>0</v>
      </c>
      <c r="U32">
        <f>'2015'!U32-'2014'!U32</f>
        <v>0</v>
      </c>
      <c r="V32">
        <f>'2015'!V32-'2014'!V32</f>
        <v>0</v>
      </c>
      <c r="W32">
        <f>'2015'!W32-'2014'!W32</f>
        <v>0</v>
      </c>
      <c r="X32">
        <f>'2015'!X32-'2014'!X32</f>
        <v>0</v>
      </c>
      <c r="Y32">
        <f>'2015'!Y32-'2014'!Y32</f>
        <v>0</v>
      </c>
      <c r="Z32">
        <f>'2015'!Z32-'2014'!Z32</f>
        <v>0</v>
      </c>
      <c r="AA32">
        <f>'2015'!AA32-'2014'!AA32</f>
        <v>0</v>
      </c>
      <c r="AB32">
        <f>'2015'!AB32-'2014'!AB32</f>
        <v>0</v>
      </c>
      <c r="AC32">
        <f>'2015'!AC32-'2014'!AC32</f>
        <v>1.3000000000000789E-3</v>
      </c>
      <c r="AD32">
        <f>'2015'!AD32-'2014'!AD32</f>
        <v>-1.0201999999999822E-2</v>
      </c>
      <c r="AE32">
        <f>'2015'!AE32-'2014'!AE32</f>
        <v>9.6418379384186625E-3</v>
      </c>
      <c r="AF32">
        <f>'2015'!AF32-'2014'!AF32</f>
        <v>0</v>
      </c>
      <c r="AG32">
        <f>'2015'!AG32-'2014'!AG32</f>
        <v>0</v>
      </c>
      <c r="AH32">
        <f>'2015'!AH32-'2014'!AH32</f>
        <v>0</v>
      </c>
      <c r="AI32">
        <f>'2015'!AI32-'2014'!AI32</f>
        <v>0</v>
      </c>
      <c r="AJ32">
        <f>'2015'!AJ32-'2014'!AJ32</f>
        <v>0</v>
      </c>
      <c r="AK32">
        <f>'2015'!AK32-'2014'!AK32</f>
        <v>0</v>
      </c>
      <c r="AL32">
        <f>'2015'!AL32-'2014'!AL32</f>
        <v>0</v>
      </c>
      <c r="AM32">
        <f>'2015'!AM32-'2014'!AM32</f>
        <v>0</v>
      </c>
      <c r="AN32">
        <f>'2015'!AN32-'2014'!AN32</f>
        <v>0</v>
      </c>
      <c r="AO32">
        <f>'2015'!AO32-'2014'!AO32</f>
        <v>0</v>
      </c>
      <c r="AP32">
        <f>'2015'!AP32-'2014'!AP32</f>
        <v>0</v>
      </c>
    </row>
    <row r="33" spans="1:42" x14ac:dyDescent="0.25">
      <c r="A33" t="s">
        <v>72</v>
      </c>
      <c r="B33">
        <f>'2015'!B33-'2014'!B33</f>
        <v>0</v>
      </c>
      <c r="C33">
        <f>'2015'!C33-'2014'!C33</f>
        <v>0</v>
      </c>
      <c r="D33">
        <f>'2015'!D33-'2014'!D33</f>
        <v>0</v>
      </c>
      <c r="E33">
        <f>'2015'!E33-'2014'!E33</f>
        <v>0</v>
      </c>
      <c r="F33">
        <f>'2015'!F33-'2014'!F33</f>
        <v>0</v>
      </c>
      <c r="G33">
        <f>'2015'!G33-'2014'!G33</f>
        <v>0</v>
      </c>
      <c r="H33">
        <f>'2015'!H33-'2014'!H33</f>
        <v>0</v>
      </c>
      <c r="I33">
        <f>'2015'!I33-'2014'!I33</f>
        <v>0</v>
      </c>
      <c r="J33">
        <f>'2015'!J33-'2014'!J33</f>
        <v>0</v>
      </c>
      <c r="K33">
        <f>'2015'!K33-'2014'!K33</f>
        <v>0</v>
      </c>
      <c r="L33">
        <f>'2015'!L33-'2014'!L33</f>
        <v>0</v>
      </c>
      <c r="M33">
        <f>'2015'!M33-'2014'!M33</f>
        <v>0</v>
      </c>
      <c r="N33">
        <f>'2015'!N33-'2014'!N33</f>
        <v>0</v>
      </c>
      <c r="O33">
        <f>'2015'!O33-'2014'!O33</f>
        <v>0</v>
      </c>
      <c r="P33">
        <f>'2015'!P33-'2014'!P33</f>
        <v>0</v>
      </c>
      <c r="Q33">
        <f>'2015'!Q33-'2014'!Q33</f>
        <v>0</v>
      </c>
      <c r="R33">
        <f>'2015'!R33-'2014'!R33</f>
        <v>0</v>
      </c>
      <c r="S33">
        <f>'2015'!S33-'2014'!S33</f>
        <v>4.4533994365175689E-3</v>
      </c>
      <c r="T33">
        <f>'2015'!T33-'2014'!T33</f>
        <v>0</v>
      </c>
      <c r="U33">
        <f>'2015'!U33-'2014'!U33</f>
        <v>0</v>
      </c>
      <c r="V33">
        <f>'2015'!V33-'2014'!V33</f>
        <v>0</v>
      </c>
      <c r="W33">
        <f>'2015'!W33-'2014'!W33</f>
        <v>0</v>
      </c>
      <c r="X33">
        <f>'2015'!X33-'2014'!X33</f>
        <v>0</v>
      </c>
      <c r="Y33">
        <f>'2015'!Y33-'2014'!Y33</f>
        <v>0</v>
      </c>
      <c r="Z33">
        <f>'2015'!Z33-'2014'!Z33</f>
        <v>0</v>
      </c>
      <c r="AA33">
        <f>'2015'!AA33-'2014'!AA33</f>
        <v>0</v>
      </c>
      <c r="AB33">
        <f>'2015'!AB33-'2014'!AB33</f>
        <v>0</v>
      </c>
      <c r="AC33">
        <f>'2015'!AC33-'2014'!AC33</f>
        <v>0</v>
      </c>
      <c r="AD33">
        <f>'2015'!AD33-'2014'!AD33</f>
        <v>0.13554300000000019</v>
      </c>
      <c r="AE33">
        <f>'2015'!AE33-'2014'!AE33</f>
        <v>-2.6804083961827097E-2</v>
      </c>
      <c r="AF33">
        <f>'2015'!AF33-'2014'!AF33</f>
        <v>0</v>
      </c>
      <c r="AG33">
        <f>'2015'!AG33-'2014'!AG33</f>
        <v>0</v>
      </c>
      <c r="AH33">
        <f>'2015'!AH33-'2014'!AH33</f>
        <v>0</v>
      </c>
      <c r="AI33">
        <f>'2015'!AI33-'2014'!AI33</f>
        <v>0</v>
      </c>
      <c r="AJ33">
        <f>'2015'!AJ33-'2014'!AJ33</f>
        <v>0</v>
      </c>
      <c r="AK33">
        <f>'2015'!AK33-'2014'!AK33</f>
        <v>0</v>
      </c>
      <c r="AL33">
        <f>'2015'!AL33-'2014'!AL33</f>
        <v>0</v>
      </c>
      <c r="AM33">
        <f>'2015'!AM33-'2014'!AM33</f>
        <v>2</v>
      </c>
      <c r="AN33">
        <f>'2015'!AN33-'2014'!AN33</f>
        <v>0</v>
      </c>
      <c r="AO33">
        <f>'2015'!AO33-'2014'!AO33</f>
        <v>0</v>
      </c>
      <c r="AP33">
        <f>'2015'!AP33-'2014'!AP33</f>
        <v>0</v>
      </c>
    </row>
    <row r="34" spans="1:42" x14ac:dyDescent="0.25">
      <c r="A34" t="s">
        <v>73</v>
      </c>
      <c r="B34">
        <f>'2015'!B34-'2014'!B34</f>
        <v>0</v>
      </c>
      <c r="C34">
        <f>'2015'!C34-'2014'!C34</f>
        <v>0</v>
      </c>
      <c r="D34">
        <f>'2015'!D34-'2014'!D34</f>
        <v>0</v>
      </c>
      <c r="E34">
        <f>'2015'!E34-'2014'!E34</f>
        <v>0</v>
      </c>
      <c r="F34">
        <f>'2015'!F34-'2014'!F34</f>
        <v>0</v>
      </c>
      <c r="G34">
        <f>'2015'!G34-'2014'!G34</f>
        <v>0</v>
      </c>
      <c r="H34">
        <f>'2015'!H34-'2014'!H34</f>
        <v>0</v>
      </c>
      <c r="I34">
        <f>'2015'!I34-'2014'!I34</f>
        <v>0</v>
      </c>
      <c r="J34">
        <f>'2015'!J34-'2014'!J34</f>
        <v>0</v>
      </c>
      <c r="K34">
        <f>'2015'!K34-'2014'!K34</f>
        <v>0</v>
      </c>
      <c r="L34">
        <f>'2015'!L34-'2014'!L34</f>
        <v>0</v>
      </c>
      <c r="M34">
        <f>'2015'!M34-'2014'!M34</f>
        <v>0</v>
      </c>
      <c r="N34">
        <f>'2015'!N34-'2014'!N34</f>
        <v>0</v>
      </c>
      <c r="O34">
        <f>'2015'!O34-'2014'!O34</f>
        <v>0</v>
      </c>
      <c r="P34">
        <f>'2015'!P34-'2014'!P34</f>
        <v>0.06</v>
      </c>
      <c r="Q34">
        <f>'2015'!Q34-'2014'!Q34</f>
        <v>0</v>
      </c>
      <c r="R34">
        <f>'2015'!R34-'2014'!R34</f>
        <v>0</v>
      </c>
      <c r="S34">
        <f>'2015'!S34-'2014'!S34</f>
        <v>-8.6791562576554737E-4</v>
      </c>
      <c r="T34">
        <f>'2015'!T34-'2014'!T34</f>
        <v>0</v>
      </c>
      <c r="U34">
        <f>'2015'!U34-'2014'!U34</f>
        <v>0</v>
      </c>
      <c r="V34">
        <f>'2015'!V34-'2014'!V34</f>
        <v>0</v>
      </c>
      <c r="W34">
        <f>'2015'!W34-'2014'!W34</f>
        <v>0</v>
      </c>
      <c r="X34">
        <f>'2015'!X34-'2014'!X34</f>
        <v>0</v>
      </c>
      <c r="Y34">
        <f>'2015'!Y34-'2014'!Y34</f>
        <v>0</v>
      </c>
      <c r="Z34">
        <f>'2015'!Z34-'2014'!Z34</f>
        <v>0</v>
      </c>
      <c r="AA34">
        <f>'2015'!AA34-'2014'!AA34</f>
        <v>0</v>
      </c>
      <c r="AB34">
        <f>'2015'!AB34-'2014'!AB34</f>
        <v>0</v>
      </c>
      <c r="AC34">
        <f>'2015'!AC34-'2014'!AC34</f>
        <v>0</v>
      </c>
      <c r="AD34">
        <f>'2015'!AD34-'2014'!AD34</f>
        <v>-0.28566700000000012</v>
      </c>
      <c r="AE34">
        <f>'2015'!AE34-'2014'!AE34</f>
        <v>-1.4099028207744224E-2</v>
      </c>
      <c r="AF34">
        <f>'2015'!AF34-'2014'!AF34</f>
        <v>0</v>
      </c>
      <c r="AG34">
        <f>'2015'!AG34-'2014'!AG34</f>
        <v>0</v>
      </c>
      <c r="AH34">
        <f>'2015'!AH34-'2014'!AH34</f>
        <v>0</v>
      </c>
      <c r="AI34">
        <f>'2015'!AI34-'2014'!AI34</f>
        <v>0</v>
      </c>
      <c r="AJ34">
        <f>'2015'!AJ34-'2014'!AJ34</f>
        <v>0</v>
      </c>
      <c r="AK34">
        <f>'2015'!AK34-'2014'!AK34</f>
        <v>0</v>
      </c>
      <c r="AL34">
        <f>'2015'!AL34-'2014'!AL34</f>
        <v>0</v>
      </c>
      <c r="AM34">
        <f>'2015'!AM34-'2014'!AM34</f>
        <v>2</v>
      </c>
      <c r="AN34">
        <f>'2015'!AN34-'2014'!AN34</f>
        <v>0</v>
      </c>
      <c r="AO34">
        <f>'2015'!AO34-'2014'!AO34</f>
        <v>0</v>
      </c>
      <c r="AP34">
        <f>'2015'!AP34-'2014'!AP34</f>
        <v>0</v>
      </c>
    </row>
    <row r="35" spans="1:42" x14ac:dyDescent="0.25">
      <c r="A35" t="s">
        <v>74</v>
      </c>
      <c r="B35">
        <f>'2015'!B35-'2014'!B35</f>
        <v>-9.9999999999999811E-3</v>
      </c>
      <c r="C35">
        <f>'2015'!C35-'2014'!C35</f>
        <v>0</v>
      </c>
      <c r="D35">
        <f>'2015'!D35-'2014'!D35</f>
        <v>0</v>
      </c>
      <c r="E35">
        <f>'2015'!E35-'2014'!E35</f>
        <v>0</v>
      </c>
      <c r="F35">
        <f>'2015'!F35-'2014'!F35</f>
        <v>0</v>
      </c>
      <c r="G35">
        <f>'2015'!G35-'2014'!G35</f>
        <v>0</v>
      </c>
      <c r="H35">
        <f>'2015'!H35-'2014'!H35</f>
        <v>0</v>
      </c>
      <c r="I35">
        <f>'2015'!I35-'2014'!I35</f>
        <v>0</v>
      </c>
      <c r="J35">
        <f>'2015'!J35-'2014'!J35</f>
        <v>0</v>
      </c>
      <c r="K35">
        <f>'2015'!K35-'2014'!K35</f>
        <v>0</v>
      </c>
      <c r="L35">
        <f>'2015'!L35-'2014'!L35</f>
        <v>0</v>
      </c>
      <c r="M35">
        <f>'2015'!M35-'2014'!M35</f>
        <v>0</v>
      </c>
      <c r="N35">
        <f>'2015'!N35-'2014'!N35</f>
        <v>0</v>
      </c>
      <c r="O35">
        <f>'2015'!O35-'2014'!O35</f>
        <v>0</v>
      </c>
      <c r="P35">
        <f>'2015'!P35-'2014'!P35</f>
        <v>-2.9999999999999971E-2</v>
      </c>
      <c r="Q35">
        <f>'2015'!Q35-'2014'!Q35</f>
        <v>0</v>
      </c>
      <c r="R35">
        <f>'2015'!R35-'2014'!R35</f>
        <v>0</v>
      </c>
      <c r="S35">
        <f>'2015'!S35-'2014'!S35</f>
        <v>0.12176490985321564</v>
      </c>
      <c r="T35">
        <f>'2015'!T35-'2014'!T35</f>
        <v>0</v>
      </c>
      <c r="U35">
        <f>'2015'!U35-'2014'!U35</f>
        <v>0</v>
      </c>
      <c r="V35">
        <f>'2015'!V35-'2014'!V35</f>
        <v>0</v>
      </c>
      <c r="W35">
        <f>'2015'!W35-'2014'!W35</f>
        <v>0</v>
      </c>
      <c r="X35">
        <f>'2015'!X35-'2014'!X35</f>
        <v>0</v>
      </c>
      <c r="Y35">
        <f>'2015'!Y35-'2014'!Y35</f>
        <v>0</v>
      </c>
      <c r="Z35">
        <f>'2015'!Z35-'2014'!Z35</f>
        <v>0</v>
      </c>
      <c r="AA35">
        <f>'2015'!AA35-'2014'!AA35</f>
        <v>0</v>
      </c>
      <c r="AB35">
        <f>'2015'!AB35-'2014'!AB35</f>
        <v>0</v>
      </c>
      <c r="AC35">
        <f>'2015'!AC35-'2014'!AC35</f>
        <v>0</v>
      </c>
      <c r="AD35">
        <f>'2015'!AD35-'2014'!AD35</f>
        <v>-3.8960000000001216E-3</v>
      </c>
      <c r="AE35">
        <f>'2015'!AE35-'2014'!AE35</f>
        <v>1.9508103842959201E-2</v>
      </c>
      <c r="AF35">
        <f>'2015'!AF35-'2014'!AF35</f>
        <v>0</v>
      </c>
      <c r="AG35">
        <f>'2015'!AG35-'2014'!AG35</f>
        <v>0</v>
      </c>
      <c r="AH35">
        <f>'2015'!AH35-'2014'!AH35</f>
        <v>0</v>
      </c>
      <c r="AI35">
        <f>'2015'!AI35-'2014'!AI35</f>
        <v>0</v>
      </c>
      <c r="AJ35">
        <f>'2015'!AJ35-'2014'!AJ35</f>
        <v>0</v>
      </c>
      <c r="AK35">
        <f>'2015'!AK35-'2014'!AK35</f>
        <v>0</v>
      </c>
      <c r="AL35">
        <f>'2015'!AL35-'2014'!AL35</f>
        <v>0</v>
      </c>
      <c r="AM35">
        <f>'2015'!AM35-'2014'!AM35</f>
        <v>0</v>
      </c>
      <c r="AN35">
        <f>'2015'!AN35-'2014'!AN35</f>
        <v>0</v>
      </c>
      <c r="AO35">
        <f>'2015'!AO35-'2014'!AO35</f>
        <v>0</v>
      </c>
      <c r="AP35">
        <f>'2015'!AP35-'2014'!AP35</f>
        <v>0</v>
      </c>
    </row>
    <row r="36" spans="1:42" x14ac:dyDescent="0.25">
      <c r="A36" t="s">
        <v>75</v>
      </c>
      <c r="B36">
        <f>'2015'!B36-'2014'!B36</f>
        <v>-7.799999999999474E-4</v>
      </c>
      <c r="C36">
        <f>'2015'!C36-'2014'!C36</f>
        <v>0</v>
      </c>
      <c r="D36">
        <f>'2015'!D36-'2014'!D36</f>
        <v>0</v>
      </c>
      <c r="E36">
        <f>'2015'!E36-'2014'!E36</f>
        <v>0</v>
      </c>
      <c r="F36">
        <f>'2015'!F36-'2014'!F36</f>
        <v>0</v>
      </c>
      <c r="G36">
        <f>'2015'!G36-'2014'!G36</f>
        <v>0</v>
      </c>
      <c r="H36">
        <f>'2015'!H36-'2014'!H36</f>
        <v>0</v>
      </c>
      <c r="I36">
        <f>'2015'!I36-'2014'!I36</f>
        <v>0</v>
      </c>
      <c r="J36">
        <f>'2015'!J36-'2014'!J36</f>
        <v>0</v>
      </c>
      <c r="K36">
        <f>'2015'!K36-'2014'!K36</f>
        <v>0</v>
      </c>
      <c r="L36">
        <f>'2015'!L36-'2014'!L36</f>
        <v>0</v>
      </c>
      <c r="M36">
        <f>'2015'!M36-'2014'!M36</f>
        <v>0</v>
      </c>
      <c r="N36">
        <f>'2015'!N36-'2014'!N36</f>
        <v>5.0000000000000044E-4</v>
      </c>
      <c r="O36">
        <f>'2015'!O36-'2014'!O36</f>
        <v>0</v>
      </c>
      <c r="P36">
        <f>'2015'!P36-'2014'!P36</f>
        <v>1.7000000000000015E-2</v>
      </c>
      <c r="Q36">
        <f>'2015'!Q36-'2014'!Q36</f>
        <v>0</v>
      </c>
      <c r="R36">
        <f>'2015'!R36-'2014'!R36</f>
        <v>0</v>
      </c>
      <c r="S36">
        <f>'2015'!S36-'2014'!S36</f>
        <v>2.3949436035104021E-2</v>
      </c>
      <c r="T36">
        <f>'2015'!T36-'2014'!T36</f>
        <v>0</v>
      </c>
      <c r="U36">
        <f>'2015'!U36-'2014'!U36</f>
        <v>0</v>
      </c>
      <c r="V36">
        <f>'2015'!V36-'2014'!V36</f>
        <v>0</v>
      </c>
      <c r="W36">
        <f>'2015'!W36-'2014'!W36</f>
        <v>0</v>
      </c>
      <c r="X36">
        <f>'2015'!X36-'2014'!X36</f>
        <v>0</v>
      </c>
      <c r="Y36">
        <f>'2015'!Y36-'2014'!Y36</f>
        <v>0</v>
      </c>
      <c r="Z36">
        <f>'2015'!Z36-'2014'!Z36</f>
        <v>-1.0000000000000009E-3</v>
      </c>
      <c r="AA36">
        <f>'2015'!AA36-'2014'!AA36</f>
        <v>0</v>
      </c>
      <c r="AB36">
        <f>'2015'!AB36-'2014'!AB36</f>
        <v>-4.8457000000001749E-4</v>
      </c>
      <c r="AC36">
        <f>'2015'!AC36-'2014'!AC36</f>
        <v>0</v>
      </c>
      <c r="AD36">
        <f>'2015'!AD36-'2014'!AD36</f>
        <v>-8.4768000000000399E-2</v>
      </c>
      <c r="AE36">
        <f>'2015'!AE36-'2014'!AE36</f>
        <v>-5.90500169406738E-3</v>
      </c>
      <c r="AF36">
        <f>'2015'!AF36-'2014'!AF36</f>
        <v>0</v>
      </c>
      <c r="AG36">
        <f>'2015'!AG36-'2014'!AG36</f>
        <v>0</v>
      </c>
      <c r="AH36">
        <f>'2015'!AH36-'2014'!AH36</f>
        <v>0</v>
      </c>
      <c r="AI36">
        <f>'2015'!AI36-'2014'!AI36</f>
        <v>0</v>
      </c>
      <c r="AJ36">
        <f>'2015'!AJ36-'2014'!AJ36</f>
        <v>0</v>
      </c>
      <c r="AK36">
        <f>'2015'!AK36-'2014'!AK36</f>
        <v>0</v>
      </c>
      <c r="AL36">
        <f>'2015'!AL36-'2014'!AL36</f>
        <v>0</v>
      </c>
      <c r="AM36">
        <f>'2015'!AM36-'2014'!AM36</f>
        <v>0</v>
      </c>
      <c r="AN36">
        <f>'2015'!AN36-'2014'!AN36</f>
        <v>0</v>
      </c>
      <c r="AO36">
        <f>'2015'!AO36-'2014'!AO36</f>
        <v>0</v>
      </c>
      <c r="AP36">
        <f>'2015'!AP36-'2014'!AP36</f>
        <v>0</v>
      </c>
    </row>
  </sheetData>
  <autoFilter ref="A1:AP36" xr:uid="{00000000-0009-0000-0000-000003000000}"/>
  <conditionalFormatting sqref="B2:AP3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205A-E3D3-43FC-9CAE-2D3C369F6DC8}">
  <dimension ref="A1:AP36"/>
  <sheetViews>
    <sheetView tabSelected="1" workbookViewId="0">
      <selection activeCell="C15" sqref="C15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0.85099999999999998</v>
      </c>
      <c r="F2">
        <v>0.47899999999999998</v>
      </c>
      <c r="G2">
        <v>0.54800000000000004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50335.570469798658</v>
      </c>
      <c r="P2">
        <v>0.49</v>
      </c>
      <c r="Q2">
        <v>50</v>
      </c>
      <c r="R2">
        <v>0</v>
      </c>
      <c r="S2">
        <v>1.2181395953081706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0.24280000000000002</v>
      </c>
      <c r="AC2">
        <v>0.49</v>
      </c>
      <c r="AD2">
        <v>2.1546129999999999</v>
      </c>
      <c r="AE2">
        <v>1.3953283744731524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0.66669999999999996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0.81299999999999994</v>
      </c>
      <c r="F3">
        <v>0.39100000000000001</v>
      </c>
      <c r="G3">
        <v>0.73799999999999999</v>
      </c>
      <c r="H3">
        <v>1</v>
      </c>
      <c r="I3">
        <v>0</v>
      </c>
      <c r="J3">
        <v>1</v>
      </c>
      <c r="K3">
        <v>46</v>
      </c>
      <c r="L3">
        <v>1</v>
      </c>
      <c r="M3">
        <v>8</v>
      </c>
      <c r="N3">
        <v>0.2</v>
      </c>
      <c r="O3">
        <v>37500</v>
      </c>
      <c r="P3">
        <v>0.59</v>
      </c>
      <c r="Q3">
        <v>35</v>
      </c>
      <c r="R3">
        <v>1</v>
      </c>
      <c r="S3">
        <v>0.13462119796448438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0.27500000000000002</v>
      </c>
      <c r="AA3">
        <v>0</v>
      </c>
      <c r="AB3">
        <v>0.27500000000000002</v>
      </c>
      <c r="AC3">
        <v>0.47964286</v>
      </c>
      <c r="AD3">
        <v>7.8721480000000001</v>
      </c>
      <c r="AE3">
        <v>1.136461890315154</v>
      </c>
      <c r="AF3">
        <v>3</v>
      </c>
      <c r="AG3">
        <v>50</v>
      </c>
      <c r="AH3">
        <v>1</v>
      </c>
      <c r="AI3">
        <v>1</v>
      </c>
      <c r="AJ3">
        <v>0.27500000000000002</v>
      </c>
      <c r="AK3">
        <v>0</v>
      </c>
      <c r="AL3">
        <v>0.2</v>
      </c>
      <c r="AM3">
        <v>91</v>
      </c>
      <c r="AN3">
        <v>0.5</v>
      </c>
      <c r="AO3">
        <v>1</v>
      </c>
      <c r="AP3">
        <v>0.5</v>
      </c>
    </row>
    <row r="4" spans="1:42" x14ac:dyDescent="0.25">
      <c r="A4" t="s">
        <v>43</v>
      </c>
      <c r="B4">
        <v>0.29580000000000001</v>
      </c>
      <c r="C4">
        <v>0</v>
      </c>
      <c r="D4">
        <v>100</v>
      </c>
      <c r="E4">
        <v>0.88200000000000001</v>
      </c>
      <c r="F4">
        <v>0.622</v>
      </c>
      <c r="G4">
        <v>0.80300000000000005</v>
      </c>
      <c r="H4">
        <v>1</v>
      </c>
      <c r="I4">
        <v>1</v>
      </c>
      <c r="J4">
        <v>1</v>
      </c>
      <c r="K4">
        <v>21</v>
      </c>
      <c r="L4">
        <v>1</v>
      </c>
      <c r="M4">
        <v>8</v>
      </c>
      <c r="N4">
        <v>0.21</v>
      </c>
      <c r="O4">
        <v>31250</v>
      </c>
      <c r="P4">
        <v>0.47</v>
      </c>
      <c r="Q4">
        <v>75</v>
      </c>
      <c r="R4">
        <v>1</v>
      </c>
      <c r="S4">
        <v>0.70869963661052915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0.3</v>
      </c>
      <c r="AC4">
        <v>0.60215737999999996</v>
      </c>
      <c r="AD4">
        <v>1.0489010000000001</v>
      </c>
      <c r="AE4">
        <v>1.2370516974072907</v>
      </c>
      <c r="AF4">
        <v>2</v>
      </c>
      <c r="AG4">
        <v>40</v>
      </c>
      <c r="AH4">
        <v>1</v>
      </c>
      <c r="AI4">
        <v>1</v>
      </c>
      <c r="AJ4">
        <v>0.3</v>
      </c>
      <c r="AK4">
        <v>0.3</v>
      </c>
      <c r="AL4">
        <v>0.3</v>
      </c>
      <c r="AM4">
        <v>95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0.26800000000000002</v>
      </c>
      <c r="C5">
        <v>3</v>
      </c>
      <c r="D5">
        <v>20</v>
      </c>
      <c r="E5">
        <v>0.96499999999999997</v>
      </c>
      <c r="F5">
        <v>0.24199999999999999</v>
      </c>
      <c r="G5">
        <v>0.51900000000000002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0.1242697</v>
      </c>
      <c r="O5">
        <v>24000</v>
      </c>
      <c r="P5">
        <v>0.49</v>
      </c>
      <c r="Q5">
        <v>50</v>
      </c>
      <c r="R5">
        <v>0.5</v>
      </c>
      <c r="S5">
        <v>2.054426247046357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0.26750000000000002</v>
      </c>
      <c r="AA5">
        <v>0</v>
      </c>
      <c r="AB5">
        <v>0.39343524000000002</v>
      </c>
      <c r="AC5">
        <v>0.53529599999999999</v>
      </c>
      <c r="AD5">
        <v>4.2600660000000001</v>
      </c>
      <c r="AE5">
        <v>1.184405373849633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96</v>
      </c>
      <c r="AN5">
        <v>0.33333333300000001</v>
      </c>
      <c r="AO5">
        <v>1</v>
      </c>
      <c r="AP5">
        <v>0.5</v>
      </c>
    </row>
    <row r="6" spans="1:42" x14ac:dyDescent="0.25">
      <c r="A6" t="s">
        <v>45</v>
      </c>
      <c r="B6">
        <v>0.25</v>
      </c>
      <c r="C6">
        <v>0</v>
      </c>
      <c r="D6">
        <v>100</v>
      </c>
      <c r="E6">
        <v>0.63300000000000001</v>
      </c>
      <c r="F6">
        <v>0.33800000000000002</v>
      </c>
      <c r="G6">
        <v>0</v>
      </c>
      <c r="H6">
        <v>0.5</v>
      </c>
      <c r="I6">
        <v>0</v>
      </c>
      <c r="J6">
        <v>1</v>
      </c>
      <c r="K6">
        <v>42</v>
      </c>
      <c r="L6">
        <v>1</v>
      </c>
      <c r="M6">
        <v>5</v>
      </c>
      <c r="N6">
        <v>0.19</v>
      </c>
      <c r="O6">
        <v>0</v>
      </c>
      <c r="P6">
        <v>0.63</v>
      </c>
      <c r="Q6">
        <v>124</v>
      </c>
      <c r="R6">
        <v>1</v>
      </c>
      <c r="S6">
        <v>0.60520837213797329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0.35</v>
      </c>
      <c r="AA6">
        <v>0</v>
      </c>
      <c r="AB6">
        <v>0.13333333</v>
      </c>
      <c r="AC6">
        <v>0.35</v>
      </c>
      <c r="AD6">
        <v>7.7260530000000003</v>
      </c>
      <c r="AE6">
        <v>1.137130991775757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32</v>
      </c>
      <c r="AN6">
        <v>0.5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0.874</v>
      </c>
      <c r="F7">
        <v>0.54300000000000004</v>
      </c>
      <c r="G7">
        <v>0.84099999999999997</v>
      </c>
      <c r="H7">
        <v>0.5</v>
      </c>
      <c r="I7">
        <v>0</v>
      </c>
      <c r="J7">
        <v>1</v>
      </c>
      <c r="K7">
        <v>53</v>
      </c>
      <c r="L7">
        <v>1</v>
      </c>
      <c r="M7">
        <v>5</v>
      </c>
      <c r="N7">
        <v>0.21</v>
      </c>
      <c r="O7">
        <v>76923.076923076922</v>
      </c>
      <c r="P7">
        <v>0.57999999999999996</v>
      </c>
      <c r="Q7">
        <v>108</v>
      </c>
      <c r="R7">
        <v>1</v>
      </c>
      <c r="S7">
        <v>0.15582555724473959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0.15</v>
      </c>
      <c r="AA7">
        <v>1</v>
      </c>
      <c r="AB7">
        <v>0.15</v>
      </c>
      <c r="AC7">
        <v>0.311</v>
      </c>
      <c r="AD7">
        <v>0.34797400000000001</v>
      </c>
      <c r="AE7">
        <v>1.1169971676870944</v>
      </c>
      <c r="AF7">
        <v>2</v>
      </c>
      <c r="AG7">
        <v>87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87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0.22</v>
      </c>
      <c r="C8">
        <v>0</v>
      </c>
      <c r="D8">
        <v>60</v>
      </c>
      <c r="E8">
        <v>0.82699999999999996</v>
      </c>
      <c r="F8">
        <v>0.47899999999999998</v>
      </c>
      <c r="G8">
        <v>0.81299999999999994</v>
      </c>
      <c r="H8">
        <v>0</v>
      </c>
      <c r="I8">
        <v>0</v>
      </c>
      <c r="J8">
        <v>1</v>
      </c>
      <c r="K8">
        <v>25</v>
      </c>
      <c r="L8">
        <v>3</v>
      </c>
      <c r="M8">
        <v>6</v>
      </c>
      <c r="N8">
        <v>0.25</v>
      </c>
      <c r="O8">
        <v>6793.478260869565</v>
      </c>
      <c r="P8">
        <v>0.59</v>
      </c>
      <c r="Q8">
        <v>40</v>
      </c>
      <c r="R8">
        <v>0.5</v>
      </c>
      <c r="S8">
        <v>0.86008887974339188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0.55793999999999999</v>
      </c>
      <c r="AD8">
        <v>1.2607029999999999</v>
      </c>
      <c r="AE8">
        <v>1.2726913010902041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0.22</v>
      </c>
      <c r="AL8">
        <v>0.22</v>
      </c>
      <c r="AM8">
        <v>74</v>
      </c>
      <c r="AN8">
        <v>0.83333333300000001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5</v>
      </c>
      <c r="L9">
        <v>1</v>
      </c>
      <c r="M9">
        <v>7</v>
      </c>
      <c r="N9">
        <v>0.2</v>
      </c>
      <c r="O9">
        <v>74074.074074074073</v>
      </c>
      <c r="P9">
        <v>0.7</v>
      </c>
      <c r="Q9">
        <v>14</v>
      </c>
      <c r="R9">
        <v>0</v>
      </c>
      <c r="S9">
        <v>0.20053939386678538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0.21280000000000002</v>
      </c>
      <c r="AD9">
        <v>0.14828</v>
      </c>
      <c r="AE9">
        <v>1.0539919995277536</v>
      </c>
      <c r="AF9">
        <v>0</v>
      </c>
      <c r="AG9">
        <v>31</v>
      </c>
      <c r="AH9">
        <v>1</v>
      </c>
      <c r="AI9">
        <v>1</v>
      </c>
      <c r="AJ9">
        <v>0</v>
      </c>
      <c r="AK9">
        <v>0</v>
      </c>
      <c r="AL9">
        <v>0.1</v>
      </c>
      <c r="AM9">
        <v>57</v>
      </c>
      <c r="AN9">
        <v>0.66666666699999999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0.82699999999999996</v>
      </c>
      <c r="F10">
        <v>0.51900000000000002</v>
      </c>
      <c r="G10">
        <v>0.73799999999999999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10989.010989010989</v>
      </c>
      <c r="P10">
        <v>0.54</v>
      </c>
      <c r="Q10">
        <v>24</v>
      </c>
      <c r="R10">
        <v>0.5</v>
      </c>
      <c r="S10">
        <v>0.45917407182519443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0.34</v>
      </c>
      <c r="AA10">
        <v>0</v>
      </c>
      <c r="AB10">
        <v>0.28899999999999998</v>
      </c>
      <c r="AC10">
        <v>0.58349397000000003</v>
      </c>
      <c r="AD10">
        <v>1.8517250000000001</v>
      </c>
      <c r="AE10">
        <v>1.3036626509615676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86</v>
      </c>
      <c r="AN10">
        <v>0.83333333300000001</v>
      </c>
      <c r="AO10">
        <v>1</v>
      </c>
      <c r="AP10">
        <v>1</v>
      </c>
    </row>
    <row r="11" spans="1:42" x14ac:dyDescent="0.25">
      <c r="A11" t="s">
        <v>50</v>
      </c>
      <c r="B11">
        <v>0.34429999999999999</v>
      </c>
      <c r="C11">
        <v>1</v>
      </c>
      <c r="D11">
        <v>50</v>
      </c>
      <c r="E11">
        <v>0.85799999999999998</v>
      </c>
      <c r="F11">
        <v>0.54800000000000004</v>
      </c>
      <c r="G11">
        <v>0.87</v>
      </c>
      <c r="H11">
        <v>0.5</v>
      </c>
      <c r="I11">
        <v>1</v>
      </c>
      <c r="J11">
        <v>1</v>
      </c>
      <c r="K11">
        <v>28</v>
      </c>
      <c r="L11">
        <v>1</v>
      </c>
      <c r="M11">
        <v>6</v>
      </c>
      <c r="N11">
        <v>0.2</v>
      </c>
      <c r="O11">
        <v>101481.48148148147</v>
      </c>
      <c r="P11">
        <v>0.48</v>
      </c>
      <c r="Q11">
        <v>31</v>
      </c>
      <c r="R11">
        <v>1</v>
      </c>
      <c r="S11">
        <v>1.7012127024606762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0.34429999999999999</v>
      </c>
      <c r="AA11">
        <v>0</v>
      </c>
      <c r="AB11">
        <v>0.34</v>
      </c>
      <c r="AC11">
        <v>0.550875</v>
      </c>
      <c r="AD11">
        <v>14.576138</v>
      </c>
      <c r="AE11">
        <v>1.270283551051838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0.33300000000000002</v>
      </c>
      <c r="AM11">
        <v>107</v>
      </c>
      <c r="AN11">
        <v>0.66666666699999999</v>
      </c>
      <c r="AO11">
        <v>1</v>
      </c>
      <c r="AP11">
        <v>1</v>
      </c>
    </row>
    <row r="12" spans="1:42" x14ac:dyDescent="0.25">
      <c r="A12" t="s">
        <v>51</v>
      </c>
      <c r="B12">
        <v>0.29825000000000002</v>
      </c>
      <c r="C12">
        <v>0.5</v>
      </c>
      <c r="D12">
        <v>60</v>
      </c>
      <c r="E12">
        <v>0.73799999999999999</v>
      </c>
      <c r="F12">
        <v>0.39100000000000001</v>
      </c>
      <c r="G12">
        <v>0.87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22435.897435897434</v>
      </c>
      <c r="P12">
        <v>0.55000000000000004</v>
      </c>
      <c r="Q12">
        <v>43</v>
      </c>
      <c r="R12">
        <v>1</v>
      </c>
      <c r="S12">
        <v>0.31606464248403543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0.26374999999999998</v>
      </c>
      <c r="AA12">
        <v>0</v>
      </c>
      <c r="AB12">
        <v>0.26374999999999998</v>
      </c>
      <c r="AC12">
        <v>0.47475000000000001</v>
      </c>
      <c r="AD12">
        <v>5.4032249999999999</v>
      </c>
      <c r="AE12">
        <v>1.1042040013986685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96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0.73799999999999999</v>
      </c>
      <c r="F13">
        <v>0.47899999999999998</v>
      </c>
      <c r="G13">
        <v>0.73799999999999999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0.24</v>
      </c>
      <c r="O13">
        <v>16666.666666666668</v>
      </c>
      <c r="P13">
        <v>0.37</v>
      </c>
      <c r="Q13">
        <v>69</v>
      </c>
      <c r="R13">
        <v>1</v>
      </c>
      <c r="S13">
        <v>1.5008500258376438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0.15</v>
      </c>
      <c r="AC13">
        <v>0.55000000000000004</v>
      </c>
      <c r="AD13">
        <v>3.9284680000000001</v>
      </c>
      <c r="AE13">
        <v>1.2488759720212623</v>
      </c>
      <c r="AF13">
        <v>1</v>
      </c>
      <c r="AG13">
        <v>46</v>
      </c>
      <c r="AH13">
        <v>1</v>
      </c>
      <c r="AI13">
        <v>0</v>
      </c>
      <c r="AJ13">
        <v>0.15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0.09</v>
      </c>
      <c r="C14">
        <v>0</v>
      </c>
      <c r="D14">
        <v>2.5</v>
      </c>
      <c r="E14">
        <v>0.81599999999999995</v>
      </c>
      <c r="F14">
        <v>0.27900000000000003</v>
      </c>
      <c r="G14">
        <v>0.87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59259.259259259263</v>
      </c>
      <c r="P14">
        <v>0.56999999999999995</v>
      </c>
      <c r="Q14">
        <v>96</v>
      </c>
      <c r="R14">
        <v>1</v>
      </c>
      <c r="S14">
        <v>0.50685386329674798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0.15</v>
      </c>
      <c r="AA14">
        <v>0</v>
      </c>
      <c r="AB14">
        <v>0.15</v>
      </c>
      <c r="AC14">
        <v>0.33500000000000002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80</v>
      </c>
      <c r="AN14">
        <v>0.33333333300000001</v>
      </c>
      <c r="AO14">
        <v>0</v>
      </c>
      <c r="AP14">
        <v>0.5</v>
      </c>
    </row>
    <row r="15" spans="1:42" x14ac:dyDescent="0.25">
      <c r="A15" s="2" t="s">
        <v>54</v>
      </c>
      <c r="B15">
        <v>0.2</v>
      </c>
      <c r="C15">
        <v>0</v>
      </c>
      <c r="D15">
        <v>10</v>
      </c>
      <c r="E15">
        <v>0.86</v>
      </c>
      <c r="F15">
        <v>0.47799999999999998</v>
      </c>
      <c r="G15">
        <v>0.81200000000000006</v>
      </c>
      <c r="H15">
        <v>0.5</v>
      </c>
      <c r="I15">
        <v>0</v>
      </c>
      <c r="J15">
        <v>1</v>
      </c>
      <c r="K15">
        <v>40</v>
      </c>
      <c r="L15">
        <v>1</v>
      </c>
      <c r="M15">
        <v>7</v>
      </c>
      <c r="N15">
        <v>0.24</v>
      </c>
      <c r="O15">
        <v>6944.4444444444443</v>
      </c>
      <c r="P15">
        <v>0.46</v>
      </c>
      <c r="Q15">
        <v>40</v>
      </c>
      <c r="R15">
        <v>1</v>
      </c>
      <c r="S15">
        <v>1.475661032120082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0.22</v>
      </c>
      <c r="AC15">
        <v>0.44390400000000002</v>
      </c>
      <c r="AD15">
        <v>1.171853</v>
      </c>
      <c r="AE15">
        <v>1.2751459233613365</v>
      </c>
      <c r="AF15">
        <v>13</v>
      </c>
      <c r="AG15">
        <v>60</v>
      </c>
      <c r="AH15">
        <v>1</v>
      </c>
      <c r="AI15">
        <v>1</v>
      </c>
      <c r="AJ15">
        <v>0.2</v>
      </c>
      <c r="AK15">
        <v>0.12</v>
      </c>
      <c r="AL15">
        <v>0.2</v>
      </c>
      <c r="AM15">
        <v>43</v>
      </c>
      <c r="AN15">
        <v>0.83333333300000001</v>
      </c>
      <c r="AO15">
        <v>0</v>
      </c>
      <c r="AP15">
        <v>1</v>
      </c>
    </row>
    <row r="16" spans="1:42" x14ac:dyDescent="0.25">
      <c r="A16" s="2" t="s">
        <v>55</v>
      </c>
      <c r="B16">
        <v>0.125</v>
      </c>
      <c r="C16">
        <v>1</v>
      </c>
      <c r="D16">
        <v>100</v>
      </c>
      <c r="E16">
        <v>0.78700000000000003</v>
      </c>
      <c r="F16">
        <v>0.47899999999999998</v>
      </c>
      <c r="G16">
        <v>0.54800000000000004</v>
      </c>
      <c r="H16">
        <v>0.5</v>
      </c>
      <c r="I16">
        <v>1</v>
      </c>
      <c r="J16">
        <v>1</v>
      </c>
      <c r="K16">
        <v>12</v>
      </c>
      <c r="L16">
        <v>1</v>
      </c>
      <c r="M16">
        <v>7</v>
      </c>
      <c r="N16">
        <v>0.23</v>
      </c>
      <c r="O16">
        <v>92592.592592592584</v>
      </c>
      <c r="P16">
        <v>0.49</v>
      </c>
      <c r="Q16">
        <v>30</v>
      </c>
      <c r="R16">
        <v>0.5</v>
      </c>
      <c r="S16">
        <v>0.4622340710852299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1.9293670000000001</v>
      </c>
      <c r="AE16">
        <v>1.6765606236686132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73</v>
      </c>
      <c r="AN16">
        <v>0</v>
      </c>
      <c r="AO16">
        <v>1</v>
      </c>
      <c r="AP16">
        <v>0</v>
      </c>
    </row>
    <row r="17" spans="1:42" x14ac:dyDescent="0.25">
      <c r="A17" s="2" t="s">
        <v>56</v>
      </c>
      <c r="B17">
        <v>0.23</v>
      </c>
      <c r="C17">
        <v>0</v>
      </c>
      <c r="D17">
        <v>100</v>
      </c>
      <c r="E17">
        <v>0.87</v>
      </c>
      <c r="F17">
        <v>0.54800000000000004</v>
      </c>
      <c r="G17">
        <v>0.78700000000000003</v>
      </c>
      <c r="H17">
        <v>0.5</v>
      </c>
      <c r="I17">
        <v>1</v>
      </c>
      <c r="J17">
        <v>0</v>
      </c>
      <c r="K17">
        <v>110</v>
      </c>
      <c r="L17">
        <v>2</v>
      </c>
      <c r="M17">
        <v>19</v>
      </c>
      <c r="N17">
        <v>0.17</v>
      </c>
      <c r="O17">
        <v>25850.13054830287</v>
      </c>
      <c r="P17">
        <v>0.63</v>
      </c>
      <c r="Q17">
        <v>65</v>
      </c>
      <c r="R17">
        <v>1</v>
      </c>
      <c r="S17">
        <v>1.8148649891001376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0.33</v>
      </c>
      <c r="AC17">
        <v>0.5</v>
      </c>
      <c r="AD17">
        <v>4.3248100000000003</v>
      </c>
      <c r="AE17">
        <v>1.7700548894450712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0.23</v>
      </c>
      <c r="AL17">
        <v>0.23</v>
      </c>
      <c r="AM17">
        <v>55</v>
      </c>
      <c r="AN17">
        <v>0.66666666699999999</v>
      </c>
      <c r="AO17">
        <v>0</v>
      </c>
      <c r="AP17">
        <v>0</v>
      </c>
    </row>
    <row r="18" spans="1:42" x14ac:dyDescent="0.25">
      <c r="A18" s="2" t="s">
        <v>57</v>
      </c>
      <c r="B18">
        <v>0.27806399999999998</v>
      </c>
      <c r="C18">
        <v>0</v>
      </c>
      <c r="D18">
        <v>80</v>
      </c>
      <c r="E18">
        <v>0.76</v>
      </c>
      <c r="F18">
        <v>0.46300000000000002</v>
      </c>
      <c r="G18">
        <v>0.96499999999999997</v>
      </c>
      <c r="H18">
        <v>0.5</v>
      </c>
      <c r="I18">
        <v>1</v>
      </c>
      <c r="J18">
        <v>1</v>
      </c>
      <c r="K18">
        <v>39</v>
      </c>
      <c r="L18">
        <v>2</v>
      </c>
      <c r="M18">
        <v>11</v>
      </c>
      <c r="N18">
        <v>0.22</v>
      </c>
      <c r="O18">
        <v>41666.666666666672</v>
      </c>
      <c r="P18">
        <v>0.37</v>
      </c>
      <c r="Q18">
        <v>30</v>
      </c>
      <c r="R18">
        <v>1</v>
      </c>
      <c r="S18">
        <v>0.71022043561406334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0.52765572999999999</v>
      </c>
      <c r="AD18">
        <v>2.7003689999999998</v>
      </c>
      <c r="AE18">
        <v>1.2173212511757805</v>
      </c>
      <c r="AF18">
        <v>1</v>
      </c>
      <c r="AG18">
        <v>169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102</v>
      </c>
      <c r="AN18">
        <v>0.66666666699999999</v>
      </c>
      <c r="AO18">
        <v>1</v>
      </c>
      <c r="AP18">
        <v>1</v>
      </c>
    </row>
    <row r="19" spans="1:42" x14ac:dyDescent="0.25">
      <c r="A19" s="2" t="s">
        <v>58</v>
      </c>
      <c r="B19">
        <v>0.2974</v>
      </c>
      <c r="C19">
        <v>0</v>
      </c>
      <c r="D19">
        <v>5</v>
      </c>
      <c r="E19">
        <v>0.77</v>
      </c>
      <c r="F19">
        <v>0.27900000000000003</v>
      </c>
      <c r="G19">
        <v>0.78700000000000003</v>
      </c>
      <c r="H19">
        <v>0.5</v>
      </c>
      <c r="I19">
        <v>0</v>
      </c>
      <c r="J19">
        <v>1</v>
      </c>
      <c r="K19">
        <v>38</v>
      </c>
      <c r="L19">
        <v>3</v>
      </c>
      <c r="M19">
        <v>9</v>
      </c>
      <c r="N19">
        <v>0.08</v>
      </c>
      <c r="O19">
        <v>100000</v>
      </c>
      <c r="P19">
        <v>0.7</v>
      </c>
      <c r="Q19">
        <v>21</v>
      </c>
      <c r="R19">
        <v>1</v>
      </c>
      <c r="S19">
        <v>1.3706552039042341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0.20315</v>
      </c>
      <c r="AA19">
        <v>0</v>
      </c>
      <c r="AB19">
        <v>0.20319999999999999</v>
      </c>
      <c r="AC19">
        <v>0.56077164999999995</v>
      </c>
      <c r="AD19">
        <v>8.5024390000000007</v>
      </c>
      <c r="AE19">
        <v>1.1342220524429814</v>
      </c>
      <c r="AF19">
        <v>2</v>
      </c>
      <c r="AG19">
        <v>92</v>
      </c>
      <c r="AH19">
        <v>0.95</v>
      </c>
      <c r="AI19">
        <v>0</v>
      </c>
      <c r="AJ19">
        <v>0.2</v>
      </c>
      <c r="AK19">
        <v>0.2</v>
      </c>
      <c r="AL19">
        <v>0.2</v>
      </c>
      <c r="AM19">
        <v>70</v>
      </c>
      <c r="AN19">
        <v>0.66666666699999999</v>
      </c>
      <c r="AO19">
        <v>0</v>
      </c>
      <c r="AP19">
        <v>0.5</v>
      </c>
    </row>
    <row r="20" spans="1:42" x14ac:dyDescent="0.25">
      <c r="A20" s="2" t="s">
        <v>59</v>
      </c>
      <c r="B20">
        <v>0.27500000000000002</v>
      </c>
      <c r="C20">
        <v>0.5</v>
      </c>
      <c r="D20">
        <v>7.5</v>
      </c>
      <c r="E20">
        <v>0.92200000000000004</v>
      </c>
      <c r="F20">
        <v>0.54800000000000004</v>
      </c>
      <c r="G20">
        <v>0.73799999999999999</v>
      </c>
      <c r="H20">
        <v>1</v>
      </c>
      <c r="I20">
        <v>0</v>
      </c>
      <c r="J20">
        <v>1</v>
      </c>
      <c r="K20">
        <v>48</v>
      </c>
      <c r="L20">
        <v>5</v>
      </c>
      <c r="M20">
        <v>4</v>
      </c>
      <c r="N20">
        <v>0.1</v>
      </c>
      <c r="O20">
        <v>27428.571428571428</v>
      </c>
      <c r="P20">
        <v>0.69</v>
      </c>
      <c r="Q20">
        <v>48</v>
      </c>
      <c r="R20">
        <v>1</v>
      </c>
      <c r="S20">
        <v>0.2393750070208199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0.40279999999999999</v>
      </c>
      <c r="AC20">
        <v>0.43239865999999999</v>
      </c>
      <c r="AD20">
        <v>3.8392599999999999</v>
      </c>
      <c r="AE20">
        <v>1.2678292317482871</v>
      </c>
      <c r="AF20">
        <v>2</v>
      </c>
      <c r="AG20">
        <v>72</v>
      </c>
      <c r="AH20">
        <v>0</v>
      </c>
      <c r="AI20">
        <v>0</v>
      </c>
      <c r="AJ20">
        <v>0.2</v>
      </c>
      <c r="AK20">
        <v>0.2</v>
      </c>
      <c r="AL20">
        <v>0.2</v>
      </c>
      <c r="AM20">
        <v>93</v>
      </c>
      <c r="AN20">
        <v>0.66666666699999999</v>
      </c>
      <c r="AO20">
        <v>0</v>
      </c>
      <c r="AP20">
        <v>0.5</v>
      </c>
    </row>
    <row r="21" spans="1:42" x14ac:dyDescent="0.25">
      <c r="A21" s="2" t="s">
        <v>60</v>
      </c>
      <c r="B21">
        <v>0.2</v>
      </c>
      <c r="C21">
        <v>100</v>
      </c>
      <c r="D21">
        <v>100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23</v>
      </c>
      <c r="L21">
        <v>1</v>
      </c>
      <c r="M21">
        <v>5</v>
      </c>
      <c r="N21">
        <v>0.21</v>
      </c>
      <c r="O21">
        <v>80000</v>
      </c>
      <c r="P21">
        <v>0.51</v>
      </c>
      <c r="Q21">
        <v>66</v>
      </c>
      <c r="R21">
        <v>0.5</v>
      </c>
      <c r="S21">
        <v>0.52702026606513852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0.2</v>
      </c>
      <c r="AA21">
        <v>0</v>
      </c>
      <c r="AB21">
        <v>0</v>
      </c>
      <c r="AC21">
        <v>0.21425</v>
      </c>
      <c r="AD21">
        <v>7.3729000000000003E-2</v>
      </c>
      <c r="AE21">
        <v>1.040034121053969</v>
      </c>
      <c r="AF21">
        <v>1</v>
      </c>
      <c r="AG21">
        <v>80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61</v>
      </c>
      <c r="AN21">
        <v>0</v>
      </c>
      <c r="AO21">
        <v>1</v>
      </c>
      <c r="AP21">
        <v>1</v>
      </c>
    </row>
    <row r="22" spans="1:42" x14ac:dyDescent="0.25">
      <c r="A22" t="s">
        <v>61</v>
      </c>
      <c r="B22">
        <v>0.2601</v>
      </c>
      <c r="C22">
        <v>0</v>
      </c>
      <c r="D22">
        <v>17</v>
      </c>
      <c r="E22">
        <v>0.871</v>
      </c>
      <c r="F22">
        <v>0.47899999999999998</v>
      </c>
      <c r="G22">
        <v>0.87</v>
      </c>
      <c r="H22">
        <v>1</v>
      </c>
      <c r="I22">
        <v>1</v>
      </c>
      <c r="J22">
        <v>0</v>
      </c>
      <c r="K22">
        <v>19</v>
      </c>
      <c r="L22">
        <v>5</v>
      </c>
      <c r="M22">
        <v>6</v>
      </c>
      <c r="N22">
        <v>0.17</v>
      </c>
      <c r="O22">
        <v>33333.333333333336</v>
      </c>
      <c r="P22">
        <v>1</v>
      </c>
      <c r="Q22">
        <v>22</v>
      </c>
      <c r="R22">
        <v>1</v>
      </c>
      <c r="S22">
        <v>5.4022869393458947E-2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0.21</v>
      </c>
      <c r="AC22">
        <v>0.42820000000000003</v>
      </c>
      <c r="AD22">
        <v>2.8058000000000001</v>
      </c>
      <c r="AE22">
        <v>1.3995411900495283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81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0.73799999999999999</v>
      </c>
      <c r="F23">
        <v>0.54800000000000004</v>
      </c>
      <c r="G23">
        <v>0.73799999999999999</v>
      </c>
      <c r="H23">
        <v>1</v>
      </c>
      <c r="I23">
        <v>0</v>
      </c>
      <c r="J23">
        <v>1</v>
      </c>
      <c r="K23">
        <v>102</v>
      </c>
      <c r="L23">
        <v>1</v>
      </c>
      <c r="M23">
        <v>3</v>
      </c>
      <c r="N23">
        <v>0.16</v>
      </c>
      <c r="O23">
        <v>0</v>
      </c>
      <c r="P23">
        <v>0.32</v>
      </c>
      <c r="Q23">
        <v>100</v>
      </c>
      <c r="R23">
        <v>0.5</v>
      </c>
      <c r="S23">
        <v>0.18821571499745496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25.40869</v>
      </c>
      <c r="AE23">
        <v>1.2007927060434405</v>
      </c>
      <c r="AF23">
        <v>2</v>
      </c>
      <c r="AG23">
        <v>39</v>
      </c>
      <c r="AH23">
        <v>0</v>
      </c>
      <c r="AI23">
        <v>0</v>
      </c>
      <c r="AJ23">
        <v>0.1</v>
      </c>
      <c r="AK23">
        <v>0.35</v>
      </c>
      <c r="AL23">
        <v>0.35</v>
      </c>
      <c r="AM23">
        <v>58</v>
      </c>
      <c r="AN23">
        <v>1</v>
      </c>
      <c r="AO23">
        <v>0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0.96499999999999997</v>
      </c>
      <c r="F24">
        <v>0.33800000000000002</v>
      </c>
      <c r="G24">
        <v>0.73799999999999999</v>
      </c>
      <c r="H24">
        <v>1</v>
      </c>
      <c r="I24">
        <v>1</v>
      </c>
      <c r="J24">
        <v>1</v>
      </c>
      <c r="K24">
        <v>21</v>
      </c>
      <c r="L24">
        <v>1</v>
      </c>
      <c r="M24">
        <v>7</v>
      </c>
      <c r="N24">
        <v>0.21</v>
      </c>
      <c r="O24">
        <v>1640.2439024390244</v>
      </c>
      <c r="P24">
        <v>0.48</v>
      </c>
      <c r="Q24">
        <v>34</v>
      </c>
      <c r="R24">
        <v>0.5</v>
      </c>
      <c r="S24">
        <v>0.67266015732664974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0.25</v>
      </c>
      <c r="AC24">
        <v>0.52269551999999997</v>
      </c>
      <c r="AD24">
        <v>1.385089</v>
      </c>
      <c r="AE24">
        <v>1.3671686126021072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97</v>
      </c>
      <c r="AN24">
        <v>0</v>
      </c>
      <c r="AO24">
        <v>1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0.73199999999999998</v>
      </c>
      <c r="F25">
        <v>0.307</v>
      </c>
      <c r="G25">
        <v>0.73799999999999999</v>
      </c>
      <c r="H25">
        <v>0.5</v>
      </c>
      <c r="I25">
        <v>0</v>
      </c>
      <c r="J25">
        <v>0</v>
      </c>
      <c r="K25">
        <v>34</v>
      </c>
      <c r="L25">
        <v>1</v>
      </c>
      <c r="M25">
        <v>4</v>
      </c>
      <c r="N25">
        <v>0.15</v>
      </c>
      <c r="O25">
        <v>40816.326530612248</v>
      </c>
      <c r="P25">
        <v>0.97</v>
      </c>
      <c r="Q25">
        <v>47</v>
      </c>
      <c r="R25">
        <v>0</v>
      </c>
      <c r="S25">
        <v>2.1116201452969072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1.19</v>
      </c>
      <c r="AE25">
        <v>1.4659545392745716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40</v>
      </c>
      <c r="AN25">
        <v>0.66666666699999999</v>
      </c>
      <c r="AO25">
        <v>0</v>
      </c>
      <c r="AP25">
        <v>0.5</v>
      </c>
    </row>
    <row r="26" spans="1:42" x14ac:dyDescent="0.25">
      <c r="A26" t="s">
        <v>65</v>
      </c>
      <c r="B26">
        <v>0.23</v>
      </c>
      <c r="C26">
        <v>2</v>
      </c>
      <c r="D26">
        <v>100</v>
      </c>
      <c r="E26">
        <v>0.78200000000000003</v>
      </c>
      <c r="F26">
        <v>0.374</v>
      </c>
      <c r="G26">
        <v>0.73799999999999999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4950.4950495049507</v>
      </c>
      <c r="P26">
        <v>0.56000000000000005</v>
      </c>
      <c r="Q26">
        <v>44</v>
      </c>
      <c r="R26">
        <v>1</v>
      </c>
      <c r="S26">
        <v>0.26294741365233104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0.23</v>
      </c>
      <c r="AA26">
        <v>0</v>
      </c>
      <c r="AB26">
        <v>0.30590000000000001</v>
      </c>
      <c r="AC26">
        <v>0.4672</v>
      </c>
      <c r="AD26">
        <v>1.616943</v>
      </c>
      <c r="AE26">
        <v>1.2482480581223094</v>
      </c>
      <c r="AF26">
        <v>1</v>
      </c>
      <c r="AG26">
        <v>15</v>
      </c>
      <c r="AH26">
        <v>0.97</v>
      </c>
      <c r="AI26">
        <v>1</v>
      </c>
      <c r="AJ26">
        <v>0.25</v>
      </c>
      <c r="AK26">
        <v>0</v>
      </c>
      <c r="AL26">
        <v>0</v>
      </c>
      <c r="AM26">
        <v>88</v>
      </c>
      <c r="AN26">
        <v>0.83333333300000001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0.73799999999999999</v>
      </c>
      <c r="F27">
        <v>0.33800000000000002</v>
      </c>
      <c r="G27">
        <v>0.87</v>
      </c>
      <c r="H27">
        <v>1</v>
      </c>
      <c r="I27">
        <v>0</v>
      </c>
      <c r="J27">
        <v>1</v>
      </c>
      <c r="K27">
        <v>59</v>
      </c>
      <c r="L27">
        <v>1</v>
      </c>
      <c r="M27">
        <v>4</v>
      </c>
      <c r="N27">
        <v>0.23</v>
      </c>
      <c r="O27">
        <v>111731.84357541898</v>
      </c>
      <c r="P27">
        <v>0.44</v>
      </c>
      <c r="Q27">
        <v>98</v>
      </c>
      <c r="R27">
        <v>1</v>
      </c>
      <c r="S27">
        <v>1.6133174818625202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0.39908084999999999</v>
      </c>
      <c r="AD27">
        <v>2.0307599999999999</v>
      </c>
      <c r="AE27">
        <v>1.0373301700844437</v>
      </c>
      <c r="AF27">
        <v>2</v>
      </c>
      <c r="AG27">
        <v>103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82</v>
      </c>
      <c r="AN27">
        <v>0.83333333300000001</v>
      </c>
      <c r="AO27">
        <v>1</v>
      </c>
      <c r="AP27">
        <v>1</v>
      </c>
    </row>
    <row r="28" spans="1:42" x14ac:dyDescent="0.25">
      <c r="A28" t="s">
        <v>67</v>
      </c>
      <c r="B28">
        <v>0.315</v>
      </c>
      <c r="C28">
        <v>0</v>
      </c>
      <c r="D28">
        <v>3.5</v>
      </c>
      <c r="E28">
        <v>0.88800000000000001</v>
      </c>
      <c r="F28">
        <v>0.54800000000000004</v>
      </c>
      <c r="G28">
        <v>0.73799999999999999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16949.152542372882</v>
      </c>
      <c r="P28">
        <v>0.48</v>
      </c>
      <c r="Q28">
        <v>90</v>
      </c>
      <c r="R28">
        <v>0.5</v>
      </c>
      <c r="S28">
        <v>0.50819985062170658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0.61026899999999995</v>
      </c>
      <c r="AD28">
        <v>15.611608</v>
      </c>
      <c r="AE28">
        <v>1.2632683636545734</v>
      </c>
      <c r="AF28">
        <v>1</v>
      </c>
      <c r="AG28">
        <v>90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79</v>
      </c>
      <c r="AN28">
        <v>0.83333333300000001</v>
      </c>
      <c r="AO28">
        <v>1</v>
      </c>
      <c r="AP28">
        <v>1</v>
      </c>
    </row>
    <row r="29" spans="1:42" x14ac:dyDescent="0.25">
      <c r="A29" t="s">
        <v>68</v>
      </c>
      <c r="B29">
        <v>0.21</v>
      </c>
      <c r="C29">
        <v>0</v>
      </c>
      <c r="D29">
        <v>4</v>
      </c>
      <c r="E29">
        <v>0.874</v>
      </c>
      <c r="F29">
        <v>0.65300000000000002</v>
      </c>
      <c r="G29">
        <v>0.87</v>
      </c>
      <c r="H29">
        <v>0.5</v>
      </c>
      <c r="I29">
        <v>0</v>
      </c>
      <c r="J29">
        <v>1</v>
      </c>
      <c r="K29">
        <v>46</v>
      </c>
      <c r="L29">
        <v>1</v>
      </c>
      <c r="M29">
        <v>6</v>
      </c>
      <c r="N29">
        <v>0.2</v>
      </c>
      <c r="O29">
        <v>101612.24489795919</v>
      </c>
      <c r="P29">
        <v>0.48</v>
      </c>
      <c r="Q29">
        <v>84</v>
      </c>
      <c r="R29">
        <v>0.5</v>
      </c>
      <c r="S29">
        <v>0.37563601672976898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0.21</v>
      </c>
      <c r="AA29">
        <v>0</v>
      </c>
      <c r="AB29">
        <v>7.0000000000000007E-2</v>
      </c>
      <c r="AC29">
        <v>0.35049999999999998</v>
      </c>
      <c r="AD29">
        <v>3.5395620000000001</v>
      </c>
      <c r="AE29">
        <v>1.1127861207957699</v>
      </c>
      <c r="AF29">
        <v>1</v>
      </c>
      <c r="AG29">
        <v>62</v>
      </c>
      <c r="AH29">
        <v>1</v>
      </c>
      <c r="AI29">
        <v>0</v>
      </c>
      <c r="AJ29">
        <v>0.35</v>
      </c>
      <c r="AK29">
        <v>0.19</v>
      </c>
      <c r="AL29">
        <v>0.19</v>
      </c>
      <c r="AM29">
        <v>67</v>
      </c>
      <c r="AN29">
        <v>0</v>
      </c>
      <c r="AO29">
        <v>1</v>
      </c>
      <c r="AP29">
        <v>0.5</v>
      </c>
    </row>
    <row r="30" spans="1:42" x14ac:dyDescent="0.25">
      <c r="A30" t="s">
        <v>69</v>
      </c>
      <c r="B30">
        <v>0.19</v>
      </c>
      <c r="C30">
        <v>0</v>
      </c>
      <c r="D30">
        <v>50</v>
      </c>
      <c r="E30">
        <v>0.87</v>
      </c>
      <c r="F30">
        <v>0.39100000000000001</v>
      </c>
      <c r="G30">
        <v>0.73799999999999999</v>
      </c>
      <c r="H30">
        <v>0.5</v>
      </c>
      <c r="I30">
        <v>0</v>
      </c>
      <c r="J30">
        <v>1</v>
      </c>
      <c r="K30">
        <v>86</v>
      </c>
      <c r="L30">
        <v>1</v>
      </c>
      <c r="M30">
        <v>8</v>
      </c>
      <c r="N30">
        <v>0.22</v>
      </c>
      <c r="O30">
        <v>83333.333333333343</v>
      </c>
      <c r="P30">
        <v>0.6</v>
      </c>
      <c r="Q30">
        <v>69</v>
      </c>
      <c r="R30">
        <v>1</v>
      </c>
      <c r="S30">
        <v>0.36217667300492123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5.0394180000000004</v>
      </c>
      <c r="AE30">
        <v>1.1538371326530812</v>
      </c>
      <c r="AF30">
        <v>1</v>
      </c>
      <c r="AG30">
        <v>90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58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0.25</v>
      </c>
      <c r="C31">
        <v>0</v>
      </c>
      <c r="D31">
        <v>100</v>
      </c>
      <c r="E31">
        <v>0.77900000000000003</v>
      </c>
      <c r="F31">
        <v>0.39100000000000001</v>
      </c>
      <c r="G31">
        <v>0.27900000000000003</v>
      </c>
      <c r="H31">
        <v>0.5</v>
      </c>
      <c r="I31">
        <v>1</v>
      </c>
      <c r="J31">
        <v>1</v>
      </c>
      <c r="K31">
        <v>33</v>
      </c>
      <c r="L31">
        <v>1</v>
      </c>
      <c r="M31">
        <v>7</v>
      </c>
      <c r="N31">
        <v>0.21</v>
      </c>
      <c r="O31">
        <v>0</v>
      </c>
      <c r="P31">
        <v>0.41</v>
      </c>
      <c r="Q31">
        <v>35</v>
      </c>
      <c r="R31">
        <v>1</v>
      </c>
      <c r="S31">
        <v>0.62946857646953369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0.23</v>
      </c>
      <c r="AA31">
        <v>0</v>
      </c>
      <c r="AB31">
        <v>0.23</v>
      </c>
      <c r="AC31">
        <v>0.435</v>
      </c>
      <c r="AD31">
        <v>2.4443090000000001</v>
      </c>
      <c r="AE31">
        <v>1.2204405943878098</v>
      </c>
      <c r="AF31">
        <v>1</v>
      </c>
      <c r="AG31">
        <v>84</v>
      </c>
      <c r="AH31">
        <v>1</v>
      </c>
      <c r="AI31">
        <v>1</v>
      </c>
      <c r="AJ31">
        <v>0.19</v>
      </c>
      <c r="AK31">
        <v>0.19</v>
      </c>
      <c r="AL31">
        <v>0.24</v>
      </c>
      <c r="AM31">
        <v>89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0.47899999999999998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3303.964757709251</v>
      </c>
      <c r="P32">
        <v>0.56999999999999995</v>
      </c>
      <c r="Q32">
        <v>36</v>
      </c>
      <c r="R32">
        <v>0.5</v>
      </c>
      <c r="S32">
        <v>0.55064162160494157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0.3</v>
      </c>
      <c r="AA32">
        <v>0</v>
      </c>
      <c r="AB32">
        <v>0.3</v>
      </c>
      <c r="AC32">
        <v>0.60119999999999996</v>
      </c>
      <c r="AD32">
        <v>1.49848</v>
      </c>
      <c r="AE32">
        <v>1.231902977263251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81</v>
      </c>
      <c r="AN32">
        <v>0.66666666699999999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0.55500000000000005</v>
      </c>
      <c r="G33">
        <v>0.90500000000000003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7.6999999999999999E-2</v>
      </c>
      <c r="O33">
        <v>81300.813008130077</v>
      </c>
      <c r="P33">
        <v>0.71</v>
      </c>
      <c r="Q33">
        <v>8</v>
      </c>
      <c r="R33">
        <v>1</v>
      </c>
      <c r="S33">
        <v>0.10529488625655987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0.41692469000000004</v>
      </c>
      <c r="AD33">
        <v>3.49735</v>
      </c>
      <c r="AE33">
        <v>1.3430106357425033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93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0.22</v>
      </c>
      <c r="C34">
        <v>0</v>
      </c>
      <c r="D34">
        <v>5</v>
      </c>
      <c r="E34">
        <v>0.876</v>
      </c>
      <c r="F34">
        <v>0.47899999999999998</v>
      </c>
      <c r="G34">
        <v>0.63200000000000001</v>
      </c>
      <c r="H34">
        <v>1</v>
      </c>
      <c r="I34">
        <v>1</v>
      </c>
      <c r="J34">
        <v>1</v>
      </c>
      <c r="K34">
        <v>45</v>
      </c>
      <c r="L34">
        <v>1</v>
      </c>
      <c r="M34">
        <v>9</v>
      </c>
      <c r="N34">
        <v>0.18</v>
      </c>
      <c r="O34">
        <v>0</v>
      </c>
      <c r="P34">
        <v>0.42</v>
      </c>
      <c r="Q34">
        <v>91</v>
      </c>
      <c r="R34">
        <v>0.5</v>
      </c>
      <c r="S34">
        <v>0.31576253288366624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0.45500000000000002</v>
      </c>
      <c r="AD34">
        <v>3.2105969999999999</v>
      </c>
      <c r="AE34">
        <v>1.2065660008024217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84</v>
      </c>
      <c r="AN34">
        <v>0.66666666699999999</v>
      </c>
      <c r="AO34">
        <v>0</v>
      </c>
      <c r="AP34">
        <v>0.5</v>
      </c>
    </row>
    <row r="35" spans="1:42" x14ac:dyDescent="0.25">
      <c r="A35" t="s">
        <v>74</v>
      </c>
      <c r="B35">
        <v>0.19</v>
      </c>
      <c r="C35">
        <v>1</v>
      </c>
      <c r="D35">
        <v>50</v>
      </c>
      <c r="E35">
        <v>0.75900000000000001</v>
      </c>
      <c r="F35">
        <v>0</v>
      </c>
      <c r="G35">
        <v>0.82699999999999996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121428.57142857143</v>
      </c>
      <c r="P35">
        <v>0.44</v>
      </c>
      <c r="Q35">
        <v>25</v>
      </c>
      <c r="R35">
        <v>0.5</v>
      </c>
      <c r="S35">
        <v>2.531121421878852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0.38100000000000001</v>
      </c>
      <c r="AC35">
        <v>0.47</v>
      </c>
      <c r="AD35">
        <v>3.925891</v>
      </c>
      <c r="AE35">
        <v>1.3961178782024719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131</v>
      </c>
      <c r="AN35">
        <v>0.66666666699999999</v>
      </c>
      <c r="AO35">
        <v>0</v>
      </c>
      <c r="AP35">
        <v>0</v>
      </c>
    </row>
    <row r="36" spans="1:42" x14ac:dyDescent="0.25">
      <c r="A36" t="s">
        <v>75</v>
      </c>
      <c r="B36">
        <v>0.2583858</v>
      </c>
      <c r="C36">
        <v>0</v>
      </c>
      <c r="D36">
        <v>80</v>
      </c>
      <c r="E36">
        <v>1</v>
      </c>
      <c r="F36">
        <v>0.35</v>
      </c>
      <c r="G36">
        <v>0.63300000000000001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7.3648000000000005E-2</v>
      </c>
      <c r="O36">
        <v>0</v>
      </c>
      <c r="P36">
        <v>0.4</v>
      </c>
      <c r="Q36">
        <v>33</v>
      </c>
      <c r="R36">
        <v>0.5</v>
      </c>
      <c r="S36">
        <v>2.0923174000470826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0.23799999999999999</v>
      </c>
      <c r="AA36">
        <v>0</v>
      </c>
      <c r="AB36">
        <v>0.29240840000000001</v>
      </c>
      <c r="AC36">
        <v>0.46</v>
      </c>
      <c r="AD36">
        <v>9.4</v>
      </c>
      <c r="AE36">
        <v>1.2514742986570191</v>
      </c>
      <c r="AF36">
        <v>4</v>
      </c>
      <c r="AG36">
        <v>55</v>
      </c>
      <c r="AH36">
        <v>1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0.66666666699999999</v>
      </c>
      <c r="AO36">
        <v>0</v>
      </c>
      <c r="AP3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6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T23" sqref="A1:AP36"/>
    </sheetView>
  </sheetViews>
  <sheetFormatPr defaultRowHeight="15" x14ac:dyDescent="0.25"/>
  <cols>
    <col min="3" max="3" width="12.7109375" bestFit="1" customWidth="1"/>
    <col min="4" max="4" width="15.85546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0.85099999999999998</v>
      </c>
      <c r="F2">
        <v>0.47899999999999998</v>
      </c>
      <c r="G2">
        <v>0.54800000000000004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50335.570469798658</v>
      </c>
      <c r="P2">
        <v>0.49</v>
      </c>
      <c r="Q2">
        <v>50</v>
      </c>
      <c r="R2">
        <v>0</v>
      </c>
      <c r="S2">
        <v>1.2181395953081706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0.24280000000000002</v>
      </c>
      <c r="AC2">
        <v>0.49</v>
      </c>
      <c r="AD2">
        <v>2.1546129999999999</v>
      </c>
      <c r="AE2">
        <v>1.3953283744731524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0.66669999999999996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0.81299999999999994</v>
      </c>
      <c r="F3">
        <v>0.39100000000000001</v>
      </c>
      <c r="G3">
        <v>0.73799999999999999</v>
      </c>
      <c r="H3">
        <v>1</v>
      </c>
      <c r="I3">
        <v>0</v>
      </c>
      <c r="J3">
        <v>1</v>
      </c>
      <c r="K3">
        <v>46</v>
      </c>
      <c r="L3">
        <v>1</v>
      </c>
      <c r="M3">
        <v>8</v>
      </c>
      <c r="N3">
        <v>0.2</v>
      </c>
      <c r="O3">
        <v>37500</v>
      </c>
      <c r="P3">
        <v>0.59</v>
      </c>
      <c r="Q3">
        <v>35</v>
      </c>
      <c r="R3">
        <v>1</v>
      </c>
      <c r="S3">
        <v>0.13462119796448438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0.27500000000000002</v>
      </c>
      <c r="AA3">
        <v>0</v>
      </c>
      <c r="AB3">
        <v>0.27500000000000002</v>
      </c>
      <c r="AC3">
        <v>0.47964286</v>
      </c>
      <c r="AD3">
        <v>7.8721480000000001</v>
      </c>
      <c r="AE3">
        <v>1.136461890315154</v>
      </c>
      <c r="AF3">
        <v>3</v>
      </c>
      <c r="AG3">
        <v>50</v>
      </c>
      <c r="AH3">
        <v>1</v>
      </c>
      <c r="AI3">
        <v>1</v>
      </c>
      <c r="AJ3">
        <v>0.27500000000000002</v>
      </c>
      <c r="AK3">
        <v>0</v>
      </c>
      <c r="AL3">
        <v>0.2</v>
      </c>
      <c r="AM3">
        <v>91</v>
      </c>
      <c r="AN3">
        <v>0.5</v>
      </c>
      <c r="AO3">
        <v>1</v>
      </c>
      <c r="AP3">
        <v>0.5</v>
      </c>
    </row>
    <row r="4" spans="1:42" x14ac:dyDescent="0.25">
      <c r="A4" t="s">
        <v>43</v>
      </c>
      <c r="B4">
        <v>0.29580000000000001</v>
      </c>
      <c r="C4">
        <v>0</v>
      </c>
      <c r="D4">
        <v>100</v>
      </c>
      <c r="E4">
        <v>0.88200000000000001</v>
      </c>
      <c r="F4">
        <v>0.622</v>
      </c>
      <c r="G4">
        <v>0.80300000000000005</v>
      </c>
      <c r="H4">
        <v>1</v>
      </c>
      <c r="I4">
        <v>1</v>
      </c>
      <c r="J4">
        <v>1</v>
      </c>
      <c r="K4">
        <v>21</v>
      </c>
      <c r="L4">
        <v>1</v>
      </c>
      <c r="M4">
        <v>8</v>
      </c>
      <c r="N4">
        <v>0.21</v>
      </c>
      <c r="O4">
        <v>31250</v>
      </c>
      <c r="P4">
        <v>0.47</v>
      </c>
      <c r="Q4">
        <v>75</v>
      </c>
      <c r="R4">
        <v>1</v>
      </c>
      <c r="S4">
        <v>0.70869963661052915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0.3</v>
      </c>
      <c r="AC4">
        <v>0.60215737999999996</v>
      </c>
      <c r="AD4">
        <v>1.0489010000000001</v>
      </c>
      <c r="AE4">
        <v>1.2370516974072907</v>
      </c>
      <c r="AF4">
        <v>2</v>
      </c>
      <c r="AG4">
        <v>40</v>
      </c>
      <c r="AH4">
        <v>1</v>
      </c>
      <c r="AI4">
        <v>1</v>
      </c>
      <c r="AJ4">
        <v>0.3</v>
      </c>
      <c r="AK4">
        <v>0.3</v>
      </c>
      <c r="AL4">
        <v>0.3</v>
      </c>
      <c r="AM4">
        <v>95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0.26800000000000002</v>
      </c>
      <c r="C5">
        <v>3</v>
      </c>
      <c r="D5">
        <v>20</v>
      </c>
      <c r="E5">
        <v>0.96499999999999997</v>
      </c>
      <c r="F5">
        <v>0.24199999999999999</v>
      </c>
      <c r="G5">
        <v>0.51900000000000002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0.1242697</v>
      </c>
      <c r="O5">
        <v>24000</v>
      </c>
      <c r="P5">
        <v>0.49</v>
      </c>
      <c r="Q5">
        <v>50</v>
      </c>
      <c r="R5">
        <v>0.5</v>
      </c>
      <c r="S5">
        <v>2.054426247046357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0.26750000000000002</v>
      </c>
      <c r="AA5">
        <v>0</v>
      </c>
      <c r="AB5">
        <v>0.39343524000000002</v>
      </c>
      <c r="AC5">
        <v>0.53529599999999999</v>
      </c>
      <c r="AD5">
        <v>4.2600660000000001</v>
      </c>
      <c r="AE5">
        <v>1.184405373849633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96</v>
      </c>
      <c r="AN5">
        <v>0.33333333300000001</v>
      </c>
      <c r="AO5">
        <v>1</v>
      </c>
      <c r="AP5">
        <v>0.5</v>
      </c>
    </row>
    <row r="6" spans="1:42" x14ac:dyDescent="0.25">
      <c r="A6" t="s">
        <v>45</v>
      </c>
      <c r="B6">
        <v>0.25</v>
      </c>
      <c r="C6">
        <v>0</v>
      </c>
      <c r="D6">
        <v>100</v>
      </c>
      <c r="E6">
        <v>0.63300000000000001</v>
      </c>
      <c r="F6">
        <v>0.33800000000000002</v>
      </c>
      <c r="G6">
        <v>0</v>
      </c>
      <c r="H6">
        <v>0.5</v>
      </c>
      <c r="I6">
        <v>0</v>
      </c>
      <c r="J6">
        <v>1</v>
      </c>
      <c r="K6">
        <v>42</v>
      </c>
      <c r="L6">
        <v>1</v>
      </c>
      <c r="M6">
        <v>5</v>
      </c>
      <c r="N6">
        <v>0.19</v>
      </c>
      <c r="O6">
        <v>0</v>
      </c>
      <c r="P6">
        <v>0.63</v>
      </c>
      <c r="Q6">
        <v>124</v>
      </c>
      <c r="R6">
        <v>1</v>
      </c>
      <c r="S6">
        <v>0.60520837213797329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0.35</v>
      </c>
      <c r="AA6">
        <v>0</v>
      </c>
      <c r="AB6">
        <v>0.13333333</v>
      </c>
      <c r="AC6">
        <v>0.35</v>
      </c>
      <c r="AD6">
        <v>7.7260530000000003</v>
      </c>
      <c r="AE6">
        <v>1.137130991775757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32</v>
      </c>
      <c r="AN6">
        <v>0.5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0.874</v>
      </c>
      <c r="F7">
        <v>0.54300000000000004</v>
      </c>
      <c r="G7">
        <v>0.84099999999999997</v>
      </c>
      <c r="H7">
        <v>0.5</v>
      </c>
      <c r="I7">
        <v>0</v>
      </c>
      <c r="J7">
        <v>1</v>
      </c>
      <c r="K7">
        <v>53</v>
      </c>
      <c r="L7">
        <v>1</v>
      </c>
      <c r="M7">
        <v>5</v>
      </c>
      <c r="N7">
        <v>0.21</v>
      </c>
      <c r="O7">
        <v>76923.076923076922</v>
      </c>
      <c r="P7">
        <v>0.57999999999999996</v>
      </c>
      <c r="Q7">
        <v>108</v>
      </c>
      <c r="R7">
        <v>1</v>
      </c>
      <c r="S7">
        <v>0.15582555724473959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0.15</v>
      </c>
      <c r="AA7">
        <v>1</v>
      </c>
      <c r="AB7">
        <v>0.15</v>
      </c>
      <c r="AC7">
        <v>0.311</v>
      </c>
      <c r="AD7">
        <v>0.34797400000000001</v>
      </c>
      <c r="AE7">
        <v>1.1169971676870944</v>
      </c>
      <c r="AF7">
        <v>2</v>
      </c>
      <c r="AG7">
        <v>87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87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0.22</v>
      </c>
      <c r="C8">
        <v>0</v>
      </c>
      <c r="D8">
        <v>60</v>
      </c>
      <c r="E8">
        <v>0.82699999999999996</v>
      </c>
      <c r="F8">
        <v>0.47899999999999998</v>
      </c>
      <c r="G8">
        <v>0.81299999999999994</v>
      </c>
      <c r="H8">
        <v>0</v>
      </c>
      <c r="I8">
        <v>0</v>
      </c>
      <c r="J8">
        <v>1</v>
      </c>
      <c r="K8">
        <v>25</v>
      </c>
      <c r="L8">
        <v>3</v>
      </c>
      <c r="M8">
        <v>6</v>
      </c>
      <c r="N8">
        <v>0.25</v>
      </c>
      <c r="O8">
        <v>6793.478260869565</v>
      </c>
      <c r="P8">
        <v>0.59</v>
      </c>
      <c r="Q8">
        <v>40</v>
      </c>
      <c r="R8">
        <v>0.5</v>
      </c>
      <c r="S8">
        <v>0.86008887974339188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0.55793999999999999</v>
      </c>
      <c r="AD8">
        <v>1.2607029999999999</v>
      </c>
      <c r="AE8">
        <v>1.2726913010902041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0.22</v>
      </c>
      <c r="AL8">
        <v>0.22</v>
      </c>
      <c r="AM8">
        <v>74</v>
      </c>
      <c r="AN8">
        <v>0.83333333300000001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5</v>
      </c>
      <c r="L9">
        <v>1</v>
      </c>
      <c r="M9">
        <v>7</v>
      </c>
      <c r="N9">
        <v>0.2</v>
      </c>
      <c r="O9">
        <v>74074.074074074073</v>
      </c>
      <c r="P9">
        <v>0.7</v>
      </c>
      <c r="Q9">
        <v>14</v>
      </c>
      <c r="R9">
        <v>0</v>
      </c>
      <c r="S9">
        <v>0.20053939386678538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0.21280000000000002</v>
      </c>
      <c r="AD9">
        <v>0.14828</v>
      </c>
      <c r="AE9">
        <v>1.0539919995277536</v>
      </c>
      <c r="AF9">
        <v>0</v>
      </c>
      <c r="AG9">
        <v>31</v>
      </c>
      <c r="AH9">
        <v>1</v>
      </c>
      <c r="AI9">
        <v>1</v>
      </c>
      <c r="AJ9">
        <v>0</v>
      </c>
      <c r="AK9">
        <v>0</v>
      </c>
      <c r="AL9">
        <v>0.1</v>
      </c>
      <c r="AM9">
        <v>57</v>
      </c>
      <c r="AN9">
        <v>0.66666666699999999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0.82699999999999996</v>
      </c>
      <c r="F10">
        <v>0.51900000000000002</v>
      </c>
      <c r="G10">
        <v>0.73799999999999999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10989.010989010989</v>
      </c>
      <c r="P10">
        <v>0.54</v>
      </c>
      <c r="Q10">
        <v>24</v>
      </c>
      <c r="R10">
        <v>0.5</v>
      </c>
      <c r="S10">
        <v>0.45917407182519443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0.34</v>
      </c>
      <c r="AA10">
        <v>0</v>
      </c>
      <c r="AB10">
        <v>0.28899999999999998</v>
      </c>
      <c r="AC10">
        <v>0.58349397000000003</v>
      </c>
      <c r="AD10">
        <v>1.8517250000000001</v>
      </c>
      <c r="AE10">
        <v>1.3036626509615676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86</v>
      </c>
      <c r="AN10">
        <v>0.83333333300000001</v>
      </c>
      <c r="AO10">
        <v>1</v>
      </c>
      <c r="AP10">
        <v>1</v>
      </c>
    </row>
    <row r="11" spans="1:42" x14ac:dyDescent="0.25">
      <c r="A11" t="s">
        <v>50</v>
      </c>
      <c r="B11">
        <v>0.34429999999999999</v>
      </c>
      <c r="C11">
        <v>1</v>
      </c>
      <c r="D11">
        <v>50</v>
      </c>
      <c r="E11">
        <v>0.85799999999999998</v>
      </c>
      <c r="F11">
        <v>0.54800000000000004</v>
      </c>
      <c r="G11">
        <v>0.87</v>
      </c>
      <c r="H11">
        <v>0.5</v>
      </c>
      <c r="I11">
        <v>1</v>
      </c>
      <c r="J11">
        <v>1</v>
      </c>
      <c r="K11">
        <v>28</v>
      </c>
      <c r="L11">
        <v>1</v>
      </c>
      <c r="M11">
        <v>6</v>
      </c>
      <c r="N11">
        <v>0.2</v>
      </c>
      <c r="O11">
        <v>101481.48148148147</v>
      </c>
      <c r="P11">
        <v>0.48</v>
      </c>
      <c r="Q11">
        <v>31</v>
      </c>
      <c r="R11">
        <v>1</v>
      </c>
      <c r="S11">
        <v>1.7012127024606762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0.34429999999999999</v>
      </c>
      <c r="AA11">
        <v>0</v>
      </c>
      <c r="AB11">
        <v>0.34</v>
      </c>
      <c r="AC11">
        <v>0.550875</v>
      </c>
      <c r="AD11">
        <v>14.576138</v>
      </c>
      <c r="AE11">
        <v>1.270283551051838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0.33300000000000002</v>
      </c>
      <c r="AM11">
        <v>107</v>
      </c>
      <c r="AN11">
        <v>0.66666666699999999</v>
      </c>
      <c r="AO11">
        <v>1</v>
      </c>
      <c r="AP11">
        <v>1</v>
      </c>
    </row>
    <row r="12" spans="1:42" x14ac:dyDescent="0.25">
      <c r="A12" t="s">
        <v>51</v>
      </c>
      <c r="B12">
        <v>0.29825000000000002</v>
      </c>
      <c r="C12">
        <v>0.5</v>
      </c>
      <c r="D12">
        <v>60</v>
      </c>
      <c r="E12">
        <v>0.73799999999999999</v>
      </c>
      <c r="F12">
        <v>0.39100000000000001</v>
      </c>
      <c r="G12">
        <v>0.87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22435.897435897434</v>
      </c>
      <c r="P12">
        <v>0.55000000000000004</v>
      </c>
      <c r="Q12">
        <v>43</v>
      </c>
      <c r="R12">
        <v>1</v>
      </c>
      <c r="S12">
        <v>0.31606464248403543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0.26374999999999998</v>
      </c>
      <c r="AA12">
        <v>0</v>
      </c>
      <c r="AB12">
        <v>0.26374999999999998</v>
      </c>
      <c r="AC12">
        <v>0.47475000000000001</v>
      </c>
      <c r="AD12">
        <v>5.4032249999999999</v>
      </c>
      <c r="AE12">
        <v>1.1042040013986685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96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0.73799999999999999</v>
      </c>
      <c r="F13">
        <v>0.47899999999999998</v>
      </c>
      <c r="G13">
        <v>0.73799999999999999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0.24</v>
      </c>
      <c r="O13">
        <v>16666.666666666668</v>
      </c>
      <c r="P13">
        <v>0.37</v>
      </c>
      <c r="Q13">
        <v>69</v>
      </c>
      <c r="R13">
        <v>1</v>
      </c>
      <c r="S13">
        <v>1.5008500258376438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0.15</v>
      </c>
      <c r="AC13">
        <v>0.55000000000000004</v>
      </c>
      <c r="AD13">
        <v>3.9284680000000001</v>
      </c>
      <c r="AE13">
        <v>1.2488759720212623</v>
      </c>
      <c r="AF13">
        <v>1</v>
      </c>
      <c r="AG13">
        <v>46</v>
      </c>
      <c r="AH13">
        <v>1</v>
      </c>
      <c r="AI13">
        <v>0</v>
      </c>
      <c r="AJ13">
        <v>0.15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0.09</v>
      </c>
      <c r="C14">
        <v>0</v>
      </c>
      <c r="D14">
        <v>2.5</v>
      </c>
      <c r="E14">
        <v>0.81599999999999995</v>
      </c>
      <c r="F14">
        <v>0.27900000000000003</v>
      </c>
      <c r="G14">
        <v>0.87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59259.259259259263</v>
      </c>
      <c r="P14">
        <v>0.56999999999999995</v>
      </c>
      <c r="Q14">
        <v>96</v>
      </c>
      <c r="R14">
        <v>1</v>
      </c>
      <c r="S14">
        <v>0.50685386329674798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0.15</v>
      </c>
      <c r="AA14">
        <v>0</v>
      </c>
      <c r="AB14">
        <v>0.15</v>
      </c>
      <c r="AC14">
        <v>0.33500000000000002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80</v>
      </c>
      <c r="AN14">
        <v>0.33333333300000001</v>
      </c>
      <c r="AO14">
        <v>0</v>
      </c>
      <c r="AP14">
        <v>0.5</v>
      </c>
    </row>
    <row r="15" spans="1:42" x14ac:dyDescent="0.25">
      <c r="A15" s="2" t="s">
        <v>54</v>
      </c>
      <c r="B15">
        <v>0.2</v>
      </c>
      <c r="C15">
        <v>0</v>
      </c>
      <c r="D15">
        <v>10</v>
      </c>
      <c r="E15">
        <v>0.86</v>
      </c>
      <c r="F15">
        <v>0.47799999999999998</v>
      </c>
      <c r="G15">
        <v>0.81200000000000006</v>
      </c>
      <c r="H15">
        <v>0.5</v>
      </c>
      <c r="I15">
        <v>0</v>
      </c>
      <c r="J15">
        <v>1</v>
      </c>
      <c r="K15">
        <v>40</v>
      </c>
      <c r="L15">
        <v>1</v>
      </c>
      <c r="M15">
        <v>7</v>
      </c>
      <c r="N15">
        <v>0.24</v>
      </c>
      <c r="O15">
        <v>6944.4444444444443</v>
      </c>
      <c r="P15">
        <v>0.46</v>
      </c>
      <c r="Q15">
        <v>40</v>
      </c>
      <c r="R15">
        <v>1</v>
      </c>
      <c r="S15">
        <v>1.475661032120082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0.22</v>
      </c>
      <c r="AC15">
        <v>0.44390400000000002</v>
      </c>
      <c r="AD15">
        <v>1.171853</v>
      </c>
      <c r="AE15">
        <v>1.2751459233613365</v>
      </c>
      <c r="AF15">
        <v>13</v>
      </c>
      <c r="AG15">
        <v>60</v>
      </c>
      <c r="AH15">
        <v>1</v>
      </c>
      <c r="AI15">
        <v>1</v>
      </c>
      <c r="AJ15">
        <v>0.2</v>
      </c>
      <c r="AK15">
        <v>0.12</v>
      </c>
      <c r="AL15">
        <v>0.2</v>
      </c>
      <c r="AM15">
        <v>43</v>
      </c>
      <c r="AN15">
        <v>0.83333333300000001</v>
      </c>
      <c r="AO15">
        <v>0</v>
      </c>
      <c r="AP15">
        <v>1</v>
      </c>
    </row>
    <row r="16" spans="1:42" x14ac:dyDescent="0.25">
      <c r="A16" s="2" t="s">
        <v>55</v>
      </c>
      <c r="B16">
        <v>0.125</v>
      </c>
      <c r="C16">
        <v>1</v>
      </c>
      <c r="D16">
        <v>100</v>
      </c>
      <c r="E16">
        <v>0.78700000000000003</v>
      </c>
      <c r="F16">
        <v>0.47899999999999998</v>
      </c>
      <c r="G16">
        <v>0.54800000000000004</v>
      </c>
      <c r="H16">
        <v>0.5</v>
      </c>
      <c r="I16">
        <v>1</v>
      </c>
      <c r="J16">
        <v>1</v>
      </c>
      <c r="K16">
        <v>12</v>
      </c>
      <c r="L16">
        <v>1</v>
      </c>
      <c r="M16">
        <v>7</v>
      </c>
      <c r="N16">
        <v>0.23</v>
      </c>
      <c r="O16">
        <v>92592.592592592584</v>
      </c>
      <c r="P16">
        <v>0.49</v>
      </c>
      <c r="Q16">
        <v>30</v>
      </c>
      <c r="R16">
        <v>0.5</v>
      </c>
      <c r="S16">
        <v>0.4622340710852299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1.9293670000000001</v>
      </c>
      <c r="AE16">
        <v>1.6765606236686132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73</v>
      </c>
      <c r="AN16">
        <v>0</v>
      </c>
      <c r="AO16">
        <v>1</v>
      </c>
      <c r="AP16">
        <v>0</v>
      </c>
    </row>
    <row r="17" spans="1:42" x14ac:dyDescent="0.25">
      <c r="A17" s="2" t="s">
        <v>56</v>
      </c>
      <c r="B17">
        <v>0.23</v>
      </c>
      <c r="C17">
        <v>0</v>
      </c>
      <c r="D17">
        <v>100</v>
      </c>
      <c r="E17">
        <v>0.87</v>
      </c>
      <c r="F17">
        <v>0.54800000000000004</v>
      </c>
      <c r="G17">
        <v>0.78700000000000003</v>
      </c>
      <c r="H17">
        <v>0.5</v>
      </c>
      <c r="I17">
        <v>1</v>
      </c>
      <c r="J17">
        <v>0</v>
      </c>
      <c r="K17">
        <v>110</v>
      </c>
      <c r="L17">
        <v>2</v>
      </c>
      <c r="M17">
        <v>19</v>
      </c>
      <c r="N17">
        <v>0.17</v>
      </c>
      <c r="O17">
        <v>25850.13054830287</v>
      </c>
      <c r="P17">
        <v>0.63</v>
      </c>
      <c r="Q17">
        <v>65</v>
      </c>
      <c r="R17">
        <v>1</v>
      </c>
      <c r="S17">
        <v>1.8148649891001376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0.33</v>
      </c>
      <c r="AC17">
        <v>0.5</v>
      </c>
      <c r="AD17">
        <v>4.3248100000000003</v>
      </c>
      <c r="AE17">
        <v>1.7700548894450712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0.23</v>
      </c>
      <c r="AL17">
        <v>0.23</v>
      </c>
      <c r="AM17">
        <v>55</v>
      </c>
      <c r="AN17">
        <v>0.66666666699999999</v>
      </c>
      <c r="AO17">
        <v>0</v>
      </c>
      <c r="AP17">
        <v>0</v>
      </c>
    </row>
    <row r="18" spans="1:42" x14ac:dyDescent="0.25">
      <c r="A18" s="2" t="s">
        <v>57</v>
      </c>
      <c r="B18">
        <v>0.27806399999999998</v>
      </c>
      <c r="C18">
        <v>0</v>
      </c>
      <c r="D18">
        <v>80</v>
      </c>
      <c r="E18">
        <v>0.76</v>
      </c>
      <c r="F18">
        <v>0.46300000000000002</v>
      </c>
      <c r="G18">
        <v>0.96499999999999997</v>
      </c>
      <c r="H18">
        <v>0.5</v>
      </c>
      <c r="I18">
        <v>1</v>
      </c>
      <c r="J18">
        <v>1</v>
      </c>
      <c r="K18">
        <v>39</v>
      </c>
      <c r="L18">
        <v>2</v>
      </c>
      <c r="M18">
        <v>11</v>
      </c>
      <c r="N18">
        <v>0.22</v>
      </c>
      <c r="O18">
        <v>41666.666666666672</v>
      </c>
      <c r="P18">
        <v>0.37</v>
      </c>
      <c r="Q18">
        <v>30</v>
      </c>
      <c r="R18">
        <v>1</v>
      </c>
      <c r="S18">
        <v>0.71022043561406334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0.52765572999999999</v>
      </c>
      <c r="AD18">
        <v>2.7003689999999998</v>
      </c>
      <c r="AE18">
        <v>1.2173212511757805</v>
      </c>
      <c r="AF18">
        <v>1</v>
      </c>
      <c r="AG18">
        <v>169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102</v>
      </c>
      <c r="AN18">
        <v>0.66666666699999999</v>
      </c>
      <c r="AO18">
        <v>1</v>
      </c>
      <c r="AP18">
        <v>1</v>
      </c>
    </row>
    <row r="19" spans="1:42" x14ac:dyDescent="0.25">
      <c r="A19" s="2" t="s">
        <v>58</v>
      </c>
      <c r="B19">
        <v>0.2974</v>
      </c>
      <c r="C19">
        <v>0</v>
      </c>
      <c r="D19">
        <v>5</v>
      </c>
      <c r="E19">
        <v>0.77</v>
      </c>
      <c r="F19">
        <v>0.27900000000000003</v>
      </c>
      <c r="G19">
        <v>0.78700000000000003</v>
      </c>
      <c r="H19">
        <v>0.5</v>
      </c>
      <c r="I19">
        <v>0</v>
      </c>
      <c r="J19">
        <v>1</v>
      </c>
      <c r="K19">
        <v>38</v>
      </c>
      <c r="L19">
        <v>3</v>
      </c>
      <c r="M19">
        <v>9</v>
      </c>
      <c r="N19">
        <v>0.08</v>
      </c>
      <c r="O19">
        <v>100000</v>
      </c>
      <c r="P19">
        <v>0.7</v>
      </c>
      <c r="Q19">
        <v>21</v>
      </c>
      <c r="R19">
        <v>1</v>
      </c>
      <c r="S19">
        <v>1.3706552039042341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0.20315</v>
      </c>
      <c r="AA19">
        <v>0</v>
      </c>
      <c r="AB19">
        <v>0.20319999999999999</v>
      </c>
      <c r="AC19">
        <v>0.56077164999999995</v>
      </c>
      <c r="AD19">
        <v>8.5024390000000007</v>
      </c>
      <c r="AE19">
        <v>1.1342220524429814</v>
      </c>
      <c r="AF19">
        <v>2</v>
      </c>
      <c r="AG19">
        <v>92</v>
      </c>
      <c r="AH19">
        <v>0.95</v>
      </c>
      <c r="AI19">
        <v>0</v>
      </c>
      <c r="AJ19">
        <v>0.2</v>
      </c>
      <c r="AK19">
        <v>0.2</v>
      </c>
      <c r="AL19">
        <v>0.2</v>
      </c>
      <c r="AM19">
        <v>70</v>
      </c>
      <c r="AN19">
        <v>0.66666666699999999</v>
      </c>
      <c r="AO19">
        <v>0</v>
      </c>
      <c r="AP19">
        <v>0.5</v>
      </c>
    </row>
    <row r="20" spans="1:42" x14ac:dyDescent="0.25">
      <c r="A20" s="2" t="s">
        <v>59</v>
      </c>
      <c r="B20">
        <v>0.27500000000000002</v>
      </c>
      <c r="C20">
        <v>0.5</v>
      </c>
      <c r="D20">
        <v>7.5</v>
      </c>
      <c r="E20">
        <v>0.92200000000000004</v>
      </c>
      <c r="F20">
        <v>0.54800000000000004</v>
      </c>
      <c r="G20">
        <v>0.73799999999999999</v>
      </c>
      <c r="H20">
        <v>1</v>
      </c>
      <c r="I20">
        <v>0</v>
      </c>
      <c r="J20">
        <v>1</v>
      </c>
      <c r="K20">
        <v>48</v>
      </c>
      <c r="L20">
        <v>5</v>
      </c>
      <c r="M20">
        <v>4</v>
      </c>
      <c r="N20">
        <v>0.1</v>
      </c>
      <c r="O20">
        <v>27428.571428571428</v>
      </c>
      <c r="P20">
        <v>0.69</v>
      </c>
      <c r="Q20">
        <v>48</v>
      </c>
      <c r="R20">
        <v>1</v>
      </c>
      <c r="S20">
        <v>0.2393750070208199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0.40279999999999999</v>
      </c>
      <c r="AC20">
        <v>0.43239865999999999</v>
      </c>
      <c r="AD20">
        <v>3.8392599999999999</v>
      </c>
      <c r="AE20">
        <v>1.2678292317482871</v>
      </c>
      <c r="AF20">
        <v>2</v>
      </c>
      <c r="AG20">
        <v>72</v>
      </c>
      <c r="AH20">
        <v>0</v>
      </c>
      <c r="AI20">
        <v>0</v>
      </c>
      <c r="AJ20">
        <v>0.2</v>
      </c>
      <c r="AK20">
        <v>0.2</v>
      </c>
      <c r="AL20">
        <v>0.2</v>
      </c>
      <c r="AM20">
        <v>93</v>
      </c>
      <c r="AN20">
        <v>0.66666666699999999</v>
      </c>
      <c r="AO20">
        <v>0</v>
      </c>
      <c r="AP20">
        <v>0.5</v>
      </c>
    </row>
    <row r="21" spans="1:42" x14ac:dyDescent="0.25">
      <c r="A21" s="2" t="s">
        <v>60</v>
      </c>
      <c r="B21">
        <v>0.2</v>
      </c>
      <c r="C21">
        <v>100</v>
      </c>
      <c r="D21">
        <v>100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23</v>
      </c>
      <c r="L21">
        <v>1</v>
      </c>
      <c r="M21">
        <v>5</v>
      </c>
      <c r="N21">
        <v>0.21</v>
      </c>
      <c r="O21">
        <v>80000</v>
      </c>
      <c r="P21">
        <v>0.51</v>
      </c>
      <c r="Q21">
        <v>66</v>
      </c>
      <c r="R21">
        <v>0.5</v>
      </c>
      <c r="S21">
        <v>0.52702026606513852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0.2</v>
      </c>
      <c r="AA21">
        <v>0</v>
      </c>
      <c r="AB21">
        <v>0</v>
      </c>
      <c r="AC21">
        <v>0.21425</v>
      </c>
      <c r="AD21">
        <v>7.3729000000000003E-2</v>
      </c>
      <c r="AE21">
        <v>1.040034121053969</v>
      </c>
      <c r="AF21">
        <v>1</v>
      </c>
      <c r="AG21">
        <v>80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61</v>
      </c>
      <c r="AN21">
        <v>0</v>
      </c>
      <c r="AO21">
        <v>1</v>
      </c>
      <c r="AP21">
        <v>1</v>
      </c>
    </row>
    <row r="22" spans="1:42" x14ac:dyDescent="0.25">
      <c r="A22" t="s">
        <v>61</v>
      </c>
      <c r="B22">
        <v>0.2601</v>
      </c>
      <c r="C22">
        <v>0</v>
      </c>
      <c r="D22">
        <v>17</v>
      </c>
      <c r="E22">
        <v>0.871</v>
      </c>
      <c r="F22">
        <v>0.47899999999999998</v>
      </c>
      <c r="G22">
        <v>0.87</v>
      </c>
      <c r="H22">
        <v>1</v>
      </c>
      <c r="I22">
        <v>1</v>
      </c>
      <c r="J22">
        <v>0</v>
      </c>
      <c r="K22">
        <v>19</v>
      </c>
      <c r="L22">
        <v>5</v>
      </c>
      <c r="M22">
        <v>6</v>
      </c>
      <c r="N22">
        <v>0.17</v>
      </c>
      <c r="O22">
        <v>33333.333333333336</v>
      </c>
      <c r="P22">
        <v>1</v>
      </c>
      <c r="Q22">
        <v>22</v>
      </c>
      <c r="R22">
        <v>1</v>
      </c>
      <c r="S22">
        <v>5.4022869393458947E-2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0.21</v>
      </c>
      <c r="AC22">
        <v>0.42820000000000003</v>
      </c>
      <c r="AD22">
        <v>2.8058000000000001</v>
      </c>
      <c r="AE22">
        <v>1.3995411900495283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81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0.73799999999999999</v>
      </c>
      <c r="F23">
        <v>0.54800000000000004</v>
      </c>
      <c r="G23">
        <v>0.73799999999999999</v>
      </c>
      <c r="H23">
        <v>1</v>
      </c>
      <c r="I23">
        <v>0</v>
      </c>
      <c r="J23">
        <v>1</v>
      </c>
      <c r="K23">
        <v>102</v>
      </c>
      <c r="L23">
        <v>1</v>
      </c>
      <c r="M23">
        <v>3</v>
      </c>
      <c r="N23">
        <v>0.16</v>
      </c>
      <c r="O23">
        <v>0</v>
      </c>
      <c r="P23">
        <v>0.32</v>
      </c>
      <c r="Q23">
        <v>100</v>
      </c>
      <c r="R23">
        <v>0.5</v>
      </c>
      <c r="S23">
        <v>0.18821571499745496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25.40869</v>
      </c>
      <c r="AE23">
        <v>1.2007927060434405</v>
      </c>
      <c r="AF23">
        <v>2</v>
      </c>
      <c r="AG23">
        <v>39</v>
      </c>
      <c r="AH23">
        <v>0</v>
      </c>
      <c r="AI23">
        <v>0</v>
      </c>
      <c r="AJ23">
        <v>0.1</v>
      </c>
      <c r="AK23">
        <v>0.35</v>
      </c>
      <c r="AL23">
        <v>0.35</v>
      </c>
      <c r="AM23">
        <v>58</v>
      </c>
      <c r="AN23">
        <v>1</v>
      </c>
      <c r="AO23">
        <v>0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0.96499999999999997</v>
      </c>
      <c r="F24">
        <v>0.33800000000000002</v>
      </c>
      <c r="G24">
        <v>0.73799999999999999</v>
      </c>
      <c r="H24">
        <v>1</v>
      </c>
      <c r="I24">
        <v>1</v>
      </c>
      <c r="J24">
        <v>1</v>
      </c>
      <c r="K24">
        <v>21</v>
      </c>
      <c r="L24">
        <v>1</v>
      </c>
      <c r="M24">
        <v>7</v>
      </c>
      <c r="N24">
        <v>0.21</v>
      </c>
      <c r="O24">
        <v>1640.2439024390244</v>
      </c>
      <c r="P24">
        <v>0.48</v>
      </c>
      <c r="Q24">
        <v>34</v>
      </c>
      <c r="R24">
        <v>0.5</v>
      </c>
      <c r="S24">
        <v>0.67266015732664974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0.25</v>
      </c>
      <c r="AC24">
        <v>0.52269551999999997</v>
      </c>
      <c r="AD24">
        <v>1.385089</v>
      </c>
      <c r="AE24">
        <v>1.3671686126021072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97</v>
      </c>
      <c r="AN24">
        <v>0</v>
      </c>
      <c r="AO24">
        <v>1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0.73199999999999998</v>
      </c>
      <c r="F25">
        <v>0.307</v>
      </c>
      <c r="G25">
        <v>0.73799999999999999</v>
      </c>
      <c r="H25">
        <v>0.5</v>
      </c>
      <c r="I25">
        <v>0</v>
      </c>
      <c r="J25">
        <v>0</v>
      </c>
      <c r="K25">
        <v>34</v>
      </c>
      <c r="L25">
        <v>1</v>
      </c>
      <c r="M25">
        <v>4</v>
      </c>
      <c r="N25">
        <v>0.15</v>
      </c>
      <c r="O25">
        <v>40816.326530612248</v>
      </c>
      <c r="P25">
        <v>0.97</v>
      </c>
      <c r="Q25">
        <v>47</v>
      </c>
      <c r="R25">
        <v>0</v>
      </c>
      <c r="S25">
        <v>2.1116201452969072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1.19</v>
      </c>
      <c r="AE25">
        <v>1.4659545392745716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40</v>
      </c>
      <c r="AN25">
        <v>0.66666666699999999</v>
      </c>
      <c r="AO25">
        <v>0</v>
      </c>
      <c r="AP25">
        <v>0.5</v>
      </c>
    </row>
    <row r="26" spans="1:42" x14ac:dyDescent="0.25">
      <c r="A26" t="s">
        <v>65</v>
      </c>
      <c r="B26">
        <v>0.23</v>
      </c>
      <c r="C26">
        <v>2</v>
      </c>
      <c r="D26">
        <v>100</v>
      </c>
      <c r="E26">
        <v>0.78200000000000003</v>
      </c>
      <c r="F26">
        <v>0.374</v>
      </c>
      <c r="G26">
        <v>0.73799999999999999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4950.4950495049507</v>
      </c>
      <c r="P26">
        <v>0.56000000000000005</v>
      </c>
      <c r="Q26">
        <v>44</v>
      </c>
      <c r="R26">
        <v>1</v>
      </c>
      <c r="S26">
        <v>0.26294741365233104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0.23</v>
      </c>
      <c r="AA26">
        <v>0</v>
      </c>
      <c r="AB26">
        <v>0.30590000000000001</v>
      </c>
      <c r="AC26">
        <v>0.4672</v>
      </c>
      <c r="AD26">
        <v>1.616943</v>
      </c>
      <c r="AE26">
        <v>1.2482480581223094</v>
      </c>
      <c r="AF26">
        <v>1</v>
      </c>
      <c r="AG26">
        <v>15</v>
      </c>
      <c r="AH26">
        <v>0.97</v>
      </c>
      <c r="AI26">
        <v>1</v>
      </c>
      <c r="AJ26">
        <v>0.25</v>
      </c>
      <c r="AK26">
        <v>0</v>
      </c>
      <c r="AL26">
        <v>0</v>
      </c>
      <c r="AM26">
        <v>88</v>
      </c>
      <c r="AN26">
        <v>0.83333333300000001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0.73799999999999999</v>
      </c>
      <c r="F27">
        <v>0.33800000000000002</v>
      </c>
      <c r="G27">
        <v>0.87</v>
      </c>
      <c r="H27">
        <v>1</v>
      </c>
      <c r="I27">
        <v>0</v>
      </c>
      <c r="J27">
        <v>1</v>
      </c>
      <c r="K27">
        <v>59</v>
      </c>
      <c r="L27">
        <v>1</v>
      </c>
      <c r="M27">
        <v>4</v>
      </c>
      <c r="N27">
        <v>0.23</v>
      </c>
      <c r="O27">
        <v>111731.84357541898</v>
      </c>
      <c r="P27">
        <v>0.44</v>
      </c>
      <c r="Q27">
        <v>98</v>
      </c>
      <c r="R27">
        <v>1</v>
      </c>
      <c r="S27">
        <v>1.6133174818625202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0.39908084999999999</v>
      </c>
      <c r="AD27">
        <v>2.0307599999999999</v>
      </c>
      <c r="AE27">
        <v>1.0373301700844437</v>
      </c>
      <c r="AF27">
        <v>2</v>
      </c>
      <c r="AG27">
        <v>103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82</v>
      </c>
      <c r="AN27">
        <v>0.83333333300000001</v>
      </c>
      <c r="AO27">
        <v>1</v>
      </c>
      <c r="AP27">
        <v>1</v>
      </c>
    </row>
    <row r="28" spans="1:42" x14ac:dyDescent="0.25">
      <c r="A28" t="s">
        <v>67</v>
      </c>
      <c r="B28">
        <v>0.315</v>
      </c>
      <c r="C28">
        <v>0</v>
      </c>
      <c r="D28">
        <v>3.5</v>
      </c>
      <c r="E28">
        <v>0.88800000000000001</v>
      </c>
      <c r="F28">
        <v>0.54800000000000004</v>
      </c>
      <c r="G28">
        <v>0.73799999999999999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16949.152542372882</v>
      </c>
      <c r="P28">
        <v>0.48</v>
      </c>
      <c r="Q28">
        <v>90</v>
      </c>
      <c r="R28">
        <v>0.5</v>
      </c>
      <c r="S28">
        <v>0.50819985062170658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0.61026899999999995</v>
      </c>
      <c r="AD28">
        <v>15.611608</v>
      </c>
      <c r="AE28">
        <v>1.2632683636545734</v>
      </c>
      <c r="AF28">
        <v>1</v>
      </c>
      <c r="AG28">
        <v>90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79</v>
      </c>
      <c r="AN28">
        <v>0.83333333300000001</v>
      </c>
      <c r="AO28">
        <v>1</v>
      </c>
      <c r="AP28">
        <v>1</v>
      </c>
    </row>
    <row r="29" spans="1:42" x14ac:dyDescent="0.25">
      <c r="A29" t="s">
        <v>68</v>
      </c>
      <c r="B29">
        <v>0.21</v>
      </c>
      <c r="C29">
        <v>0</v>
      </c>
      <c r="D29">
        <v>4</v>
      </c>
      <c r="E29">
        <v>0.874</v>
      </c>
      <c r="F29">
        <v>0.65300000000000002</v>
      </c>
      <c r="G29">
        <v>0.87</v>
      </c>
      <c r="H29">
        <v>0.5</v>
      </c>
      <c r="I29">
        <v>0</v>
      </c>
      <c r="J29">
        <v>1</v>
      </c>
      <c r="K29">
        <v>46</v>
      </c>
      <c r="L29">
        <v>1</v>
      </c>
      <c r="M29">
        <v>6</v>
      </c>
      <c r="N29">
        <v>0.2</v>
      </c>
      <c r="O29">
        <v>101612.24489795919</v>
      </c>
      <c r="P29">
        <v>0.48</v>
      </c>
      <c r="Q29">
        <v>84</v>
      </c>
      <c r="R29">
        <v>0.5</v>
      </c>
      <c r="S29">
        <v>0.37563601672976898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0.21</v>
      </c>
      <c r="AA29">
        <v>0</v>
      </c>
      <c r="AB29">
        <v>7.0000000000000007E-2</v>
      </c>
      <c r="AC29">
        <v>0.35049999999999998</v>
      </c>
      <c r="AD29">
        <v>3.5395620000000001</v>
      </c>
      <c r="AE29">
        <v>1.1127861207957699</v>
      </c>
      <c r="AF29">
        <v>1</v>
      </c>
      <c r="AG29">
        <v>62</v>
      </c>
      <c r="AH29">
        <v>1</v>
      </c>
      <c r="AI29">
        <v>0</v>
      </c>
      <c r="AJ29">
        <v>0.35</v>
      </c>
      <c r="AK29">
        <v>0.19</v>
      </c>
      <c r="AL29">
        <v>0.19</v>
      </c>
      <c r="AM29">
        <v>67</v>
      </c>
      <c r="AN29">
        <v>0</v>
      </c>
      <c r="AO29">
        <v>1</v>
      </c>
      <c r="AP29">
        <v>0.5</v>
      </c>
    </row>
    <row r="30" spans="1:42" x14ac:dyDescent="0.25">
      <c r="A30" t="s">
        <v>69</v>
      </c>
      <c r="B30">
        <v>0.19</v>
      </c>
      <c r="C30">
        <v>0</v>
      </c>
      <c r="D30">
        <v>50</v>
      </c>
      <c r="E30">
        <v>0.87</v>
      </c>
      <c r="F30">
        <v>0.39100000000000001</v>
      </c>
      <c r="G30">
        <v>0.73799999999999999</v>
      </c>
      <c r="H30">
        <v>0.5</v>
      </c>
      <c r="I30">
        <v>0</v>
      </c>
      <c r="J30">
        <v>1</v>
      </c>
      <c r="K30">
        <v>86</v>
      </c>
      <c r="L30">
        <v>1</v>
      </c>
      <c r="M30">
        <v>8</v>
      </c>
      <c r="N30">
        <v>0.22</v>
      </c>
      <c r="O30">
        <v>83333.333333333343</v>
      </c>
      <c r="P30">
        <v>0.6</v>
      </c>
      <c r="Q30">
        <v>69</v>
      </c>
      <c r="R30">
        <v>1</v>
      </c>
      <c r="S30">
        <v>0.36217667300492123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5.0394180000000004</v>
      </c>
      <c r="AE30">
        <v>1.1538371326530812</v>
      </c>
      <c r="AF30">
        <v>1</v>
      </c>
      <c r="AG30">
        <v>90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58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0.25</v>
      </c>
      <c r="C31">
        <v>0</v>
      </c>
      <c r="D31">
        <v>100</v>
      </c>
      <c r="E31">
        <v>0.77900000000000003</v>
      </c>
      <c r="F31">
        <v>0.39100000000000001</v>
      </c>
      <c r="G31">
        <v>0.27900000000000003</v>
      </c>
      <c r="H31">
        <v>0.5</v>
      </c>
      <c r="I31">
        <v>1</v>
      </c>
      <c r="J31">
        <v>1</v>
      </c>
      <c r="K31">
        <v>33</v>
      </c>
      <c r="L31">
        <v>1</v>
      </c>
      <c r="M31">
        <v>7</v>
      </c>
      <c r="N31">
        <v>0.21</v>
      </c>
      <c r="O31">
        <v>0</v>
      </c>
      <c r="P31">
        <v>0.41</v>
      </c>
      <c r="Q31">
        <v>35</v>
      </c>
      <c r="R31">
        <v>1</v>
      </c>
      <c r="S31">
        <v>0.62946857646953369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0.23</v>
      </c>
      <c r="AA31">
        <v>0</v>
      </c>
      <c r="AB31">
        <v>0.23</v>
      </c>
      <c r="AC31">
        <v>0.435</v>
      </c>
      <c r="AD31">
        <v>2.4443090000000001</v>
      </c>
      <c r="AE31">
        <v>1.2204405943878098</v>
      </c>
      <c r="AF31">
        <v>1</v>
      </c>
      <c r="AG31">
        <v>84</v>
      </c>
      <c r="AH31">
        <v>1</v>
      </c>
      <c r="AI31">
        <v>1</v>
      </c>
      <c r="AJ31">
        <v>0.19</v>
      </c>
      <c r="AK31">
        <v>0.19</v>
      </c>
      <c r="AL31">
        <v>0.24</v>
      </c>
      <c r="AM31">
        <v>89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0.47899999999999998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3303.964757709251</v>
      </c>
      <c r="P32">
        <v>0.56999999999999995</v>
      </c>
      <c r="Q32">
        <v>36</v>
      </c>
      <c r="R32">
        <v>0.5</v>
      </c>
      <c r="S32">
        <v>0.55064162160494157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0.3</v>
      </c>
      <c r="AA32">
        <v>0</v>
      </c>
      <c r="AB32">
        <v>0.3</v>
      </c>
      <c r="AC32">
        <v>0.60119999999999996</v>
      </c>
      <c r="AD32">
        <v>1.49848</v>
      </c>
      <c r="AE32">
        <v>1.231902977263251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81</v>
      </c>
      <c r="AN32">
        <v>0.66666666699999999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0.55500000000000005</v>
      </c>
      <c r="G33">
        <v>0.90500000000000003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7.6999999999999999E-2</v>
      </c>
      <c r="O33">
        <v>81300.813008130077</v>
      </c>
      <c r="P33">
        <v>0.71</v>
      </c>
      <c r="Q33">
        <v>8</v>
      </c>
      <c r="R33">
        <v>1</v>
      </c>
      <c r="S33">
        <v>0.10529488625655987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0.41692469000000004</v>
      </c>
      <c r="AD33">
        <v>3.49735</v>
      </c>
      <c r="AE33">
        <v>1.3430106357425033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93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0.22</v>
      </c>
      <c r="C34">
        <v>0</v>
      </c>
      <c r="D34">
        <v>5</v>
      </c>
      <c r="E34">
        <v>0.876</v>
      </c>
      <c r="F34">
        <v>0.47899999999999998</v>
      </c>
      <c r="G34">
        <v>0.63200000000000001</v>
      </c>
      <c r="H34">
        <v>1</v>
      </c>
      <c r="I34">
        <v>1</v>
      </c>
      <c r="J34">
        <v>1</v>
      </c>
      <c r="K34">
        <v>45</v>
      </c>
      <c r="L34">
        <v>1</v>
      </c>
      <c r="M34">
        <v>9</v>
      </c>
      <c r="N34">
        <v>0.18</v>
      </c>
      <c r="O34">
        <v>0</v>
      </c>
      <c r="P34">
        <v>0.42</v>
      </c>
      <c r="Q34">
        <v>91</v>
      </c>
      <c r="R34">
        <v>0.5</v>
      </c>
      <c r="S34">
        <v>0.31576253288366624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0.45500000000000002</v>
      </c>
      <c r="AD34">
        <v>3.2105969999999999</v>
      </c>
      <c r="AE34">
        <v>1.2065660008024217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84</v>
      </c>
      <c r="AN34">
        <v>0.66666666699999999</v>
      </c>
      <c r="AO34">
        <v>0</v>
      </c>
      <c r="AP34">
        <v>0.5</v>
      </c>
    </row>
    <row r="35" spans="1:42" x14ac:dyDescent="0.25">
      <c r="A35" t="s">
        <v>74</v>
      </c>
      <c r="B35">
        <v>0.19</v>
      </c>
      <c r="C35">
        <v>1</v>
      </c>
      <c r="D35">
        <v>50</v>
      </c>
      <c r="E35">
        <v>0.75900000000000001</v>
      </c>
      <c r="F35">
        <v>0</v>
      </c>
      <c r="G35">
        <v>0.82699999999999996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121428.57142857143</v>
      </c>
      <c r="P35">
        <v>0.44</v>
      </c>
      <c r="Q35">
        <v>25</v>
      </c>
      <c r="R35">
        <v>0.5</v>
      </c>
      <c r="S35">
        <v>2.531121421878852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0.38100000000000001</v>
      </c>
      <c r="AC35">
        <v>0.47</v>
      </c>
      <c r="AD35">
        <v>3.925891</v>
      </c>
      <c r="AE35">
        <v>1.3961178782024719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131</v>
      </c>
      <c r="AN35">
        <v>0.66666666699999999</v>
      </c>
      <c r="AO35">
        <v>0</v>
      </c>
      <c r="AP35">
        <v>0</v>
      </c>
    </row>
    <row r="36" spans="1:42" x14ac:dyDescent="0.25">
      <c r="A36" t="s">
        <v>75</v>
      </c>
      <c r="B36">
        <v>0.2583858</v>
      </c>
      <c r="C36">
        <v>0</v>
      </c>
      <c r="D36">
        <v>80</v>
      </c>
      <c r="E36">
        <v>1</v>
      </c>
      <c r="F36">
        <v>0.35</v>
      </c>
      <c r="G36">
        <v>0.63300000000000001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7.3648000000000005E-2</v>
      </c>
      <c r="O36">
        <v>0</v>
      </c>
      <c r="P36">
        <v>0.4</v>
      </c>
      <c r="Q36">
        <v>33</v>
      </c>
      <c r="R36">
        <v>0.5</v>
      </c>
      <c r="S36">
        <v>2.0923174000470826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0.23799999999999999</v>
      </c>
      <c r="AA36">
        <v>0</v>
      </c>
      <c r="AB36">
        <v>0.29240840000000001</v>
      </c>
      <c r="AC36">
        <v>0.46</v>
      </c>
      <c r="AD36">
        <v>9.4</v>
      </c>
      <c r="AE36">
        <v>1.2514742986570191</v>
      </c>
      <c r="AF36">
        <v>4</v>
      </c>
      <c r="AG36">
        <v>55</v>
      </c>
      <c r="AH36">
        <v>1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0.66666666699999999</v>
      </c>
      <c r="AO36">
        <v>0</v>
      </c>
      <c r="AP36">
        <v>1</v>
      </c>
    </row>
  </sheetData>
  <autoFilter ref="A1:AP36" xr:uid="{00000000-0009-0000-0000-000004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6"/>
  <sheetViews>
    <sheetView workbookViewId="0">
      <pane xSplit="1" ySplit="1" topLeftCell="C3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0.85148497099999998</v>
      </c>
      <c r="F2">
        <v>0.479318672</v>
      </c>
      <c r="G2">
        <v>0.54795391100000002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50335.570469798658</v>
      </c>
      <c r="P2">
        <v>0.49</v>
      </c>
      <c r="Q2">
        <v>50</v>
      </c>
      <c r="R2">
        <v>0</v>
      </c>
      <c r="S2">
        <v>1.1655940830881761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0.24280000000000002</v>
      </c>
      <c r="AC2">
        <v>0.49</v>
      </c>
      <c r="AD2">
        <v>2.22844</v>
      </c>
      <c r="AE2">
        <v>1.4365099508225985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0.67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0.81346319499999997</v>
      </c>
      <c r="F3">
        <v>0.391406013</v>
      </c>
      <c r="G3">
        <v>0.73788870299999998</v>
      </c>
      <c r="H3">
        <v>1</v>
      </c>
      <c r="I3">
        <v>0</v>
      </c>
      <c r="J3">
        <v>1</v>
      </c>
      <c r="K3">
        <v>46</v>
      </c>
      <c r="L3">
        <v>1</v>
      </c>
      <c r="M3">
        <v>8</v>
      </c>
      <c r="N3">
        <v>0.2</v>
      </c>
      <c r="O3">
        <v>36585.365853658535</v>
      </c>
      <c r="P3">
        <v>0.59</v>
      </c>
      <c r="Q3">
        <v>35</v>
      </c>
      <c r="R3">
        <v>1</v>
      </c>
      <c r="S3">
        <v>0.13292541993593301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0.27500000000000002</v>
      </c>
      <c r="AA3">
        <v>0</v>
      </c>
      <c r="AB3">
        <v>0.27500000000000002</v>
      </c>
      <c r="AC3">
        <v>0.47964286</v>
      </c>
      <c r="AD3">
        <v>8.0236990000000006</v>
      </c>
      <c r="AE3">
        <v>1.1411947906913973</v>
      </c>
      <c r="AF3">
        <v>3</v>
      </c>
      <c r="AG3">
        <v>50</v>
      </c>
      <c r="AH3">
        <v>1</v>
      </c>
      <c r="AI3">
        <v>1</v>
      </c>
      <c r="AJ3">
        <v>0.27500000000000002</v>
      </c>
      <c r="AK3">
        <v>0</v>
      </c>
      <c r="AL3">
        <v>0.2</v>
      </c>
      <c r="AM3">
        <v>91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0.88221612199999999</v>
      </c>
      <c r="F4">
        <v>0.62240487899999997</v>
      </c>
      <c r="G4">
        <v>0.80253267900000003</v>
      </c>
      <c r="H4">
        <v>1</v>
      </c>
      <c r="I4">
        <v>1</v>
      </c>
      <c r="J4">
        <v>1</v>
      </c>
      <c r="K4">
        <v>21</v>
      </c>
      <c r="L4">
        <v>1</v>
      </c>
      <c r="M4">
        <v>8</v>
      </c>
      <c r="N4">
        <v>0.21</v>
      </c>
      <c r="O4">
        <v>30487.804878048781</v>
      </c>
      <c r="P4">
        <v>0.47</v>
      </c>
      <c r="Q4">
        <v>100</v>
      </c>
      <c r="R4">
        <v>1</v>
      </c>
      <c r="S4">
        <v>0.68575352073690909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0.3</v>
      </c>
      <c r="AC4">
        <v>0.60533822000000004</v>
      </c>
      <c r="AD4">
        <v>1.0463249999999999</v>
      </c>
      <c r="AE4">
        <v>1.2371207149197967</v>
      </c>
      <c r="AF4">
        <v>2</v>
      </c>
      <c r="AG4">
        <v>40</v>
      </c>
      <c r="AH4">
        <v>0.95</v>
      </c>
      <c r="AI4">
        <v>0.98787878799999995</v>
      </c>
      <c r="AJ4">
        <v>0.3</v>
      </c>
      <c r="AK4">
        <v>0.3</v>
      </c>
      <c r="AL4">
        <v>0.3</v>
      </c>
      <c r="AM4">
        <v>93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0.26700000000000002</v>
      </c>
      <c r="C5">
        <v>3</v>
      </c>
      <c r="D5">
        <v>20</v>
      </c>
      <c r="E5">
        <v>0.96511627899999997</v>
      </c>
      <c r="F5">
        <v>0.24210526299999999</v>
      </c>
      <c r="G5">
        <v>0.51896551700000004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0.1242697</v>
      </c>
      <c r="O5">
        <v>24000</v>
      </c>
      <c r="P5">
        <v>0.49</v>
      </c>
      <c r="Q5">
        <v>50</v>
      </c>
      <c r="R5">
        <v>0.5</v>
      </c>
      <c r="S5">
        <v>2.0254571964341519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0.26750000000000002</v>
      </c>
      <c r="AA5">
        <v>0</v>
      </c>
      <c r="AB5">
        <v>0.39343524000000002</v>
      </c>
      <c r="AC5">
        <v>0.53529599999999999</v>
      </c>
      <c r="AD5">
        <v>4.3288390000000003</v>
      </c>
      <c r="AE5">
        <v>1.1730021065407756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96</v>
      </c>
      <c r="AN5">
        <v>0.33</v>
      </c>
      <c r="AO5">
        <v>1</v>
      </c>
      <c r="AP5">
        <v>0.5</v>
      </c>
    </row>
    <row r="6" spans="1:42" x14ac:dyDescent="0.25">
      <c r="A6" t="s">
        <v>45</v>
      </c>
      <c r="B6">
        <v>0.25</v>
      </c>
      <c r="C6">
        <v>0</v>
      </c>
      <c r="D6">
        <v>100</v>
      </c>
      <c r="E6">
        <v>0.63261166000000002</v>
      </c>
      <c r="F6">
        <v>0.33847473300000003</v>
      </c>
      <c r="G6">
        <v>0</v>
      </c>
      <c r="H6">
        <v>0.5</v>
      </c>
      <c r="I6">
        <v>0</v>
      </c>
      <c r="J6">
        <v>1</v>
      </c>
      <c r="K6">
        <v>42</v>
      </c>
      <c r="L6">
        <v>1</v>
      </c>
      <c r="M6">
        <v>5</v>
      </c>
      <c r="N6">
        <v>0.19</v>
      </c>
      <c r="O6">
        <v>0</v>
      </c>
      <c r="P6">
        <v>0.63</v>
      </c>
      <c r="Q6">
        <v>124</v>
      </c>
      <c r="R6">
        <v>1</v>
      </c>
      <c r="S6">
        <v>0.5657187811976534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0.35</v>
      </c>
      <c r="AA6">
        <v>0</v>
      </c>
      <c r="AB6">
        <v>0.13333333</v>
      </c>
      <c r="AC6">
        <v>0.4</v>
      </c>
      <c r="AD6">
        <v>9.7536699999999996</v>
      </c>
      <c r="AE6">
        <v>1.1414003815929581</v>
      </c>
      <c r="AF6">
        <v>1</v>
      </c>
      <c r="AG6">
        <v>125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32</v>
      </c>
      <c r="AN6">
        <v>0.5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0.87387910800000002</v>
      </c>
      <c r="F7">
        <v>0.54322283100000002</v>
      </c>
      <c r="G7">
        <v>0.84131884800000001</v>
      </c>
      <c r="H7">
        <v>0.5</v>
      </c>
      <c r="I7">
        <v>0</v>
      </c>
      <c r="J7">
        <v>1</v>
      </c>
      <c r="K7">
        <v>53</v>
      </c>
      <c r="L7">
        <v>1</v>
      </c>
      <c r="M7">
        <v>5</v>
      </c>
      <c r="N7">
        <v>0.21</v>
      </c>
      <c r="O7">
        <v>75872.534142640361</v>
      </c>
      <c r="P7">
        <v>0.57999999999999996</v>
      </c>
      <c r="Q7">
        <v>94</v>
      </c>
      <c r="R7">
        <v>1</v>
      </c>
      <c r="S7">
        <v>0.15201682659636645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0.37176100000000001</v>
      </c>
      <c r="AE7">
        <v>1.1261656694092728</v>
      </c>
      <c r="AF7">
        <v>2</v>
      </c>
      <c r="AG7">
        <v>87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87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0.22</v>
      </c>
      <c r="C8">
        <v>0</v>
      </c>
      <c r="D8">
        <v>60</v>
      </c>
      <c r="E8">
        <v>0.82692307700000001</v>
      </c>
      <c r="F8">
        <v>0.479318672</v>
      </c>
      <c r="G8">
        <v>0.81340644299999998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6666.666666666667</v>
      </c>
      <c r="P8">
        <v>0.59</v>
      </c>
      <c r="Q8">
        <v>40</v>
      </c>
      <c r="R8">
        <v>0.5</v>
      </c>
      <c r="S8">
        <v>0.8426380184651564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0.55793999999999999</v>
      </c>
      <c r="AD8">
        <v>1.249225</v>
      </c>
      <c r="AE8">
        <v>1.269452569037399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0.22</v>
      </c>
      <c r="AL8">
        <v>0.22</v>
      </c>
      <c r="AM8">
        <v>73</v>
      </c>
      <c r="AN8">
        <v>0.83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7</v>
      </c>
      <c r="N9">
        <v>0.2</v>
      </c>
      <c r="O9">
        <v>28571.428571428569</v>
      </c>
      <c r="P9">
        <v>0.7</v>
      </c>
      <c r="Q9">
        <v>33</v>
      </c>
      <c r="R9">
        <v>0</v>
      </c>
      <c r="S9">
        <v>0.1940126060183035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0.56279999999999997</v>
      </c>
      <c r="AD9">
        <v>0.40978599999999998</v>
      </c>
      <c r="AE9">
        <v>1.0538048968652598</v>
      </c>
      <c r="AF9">
        <v>0</v>
      </c>
      <c r="AG9">
        <v>31</v>
      </c>
      <c r="AH9">
        <v>1</v>
      </c>
      <c r="AI9">
        <v>1</v>
      </c>
      <c r="AJ9">
        <v>0</v>
      </c>
      <c r="AK9">
        <v>0</v>
      </c>
      <c r="AL9">
        <v>0.1</v>
      </c>
      <c r="AM9">
        <v>57</v>
      </c>
      <c r="AN9">
        <v>0.67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0.82692307700000001</v>
      </c>
      <c r="F10">
        <v>0.51896551700000004</v>
      </c>
      <c r="G10">
        <v>0.73788870299999998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10752.68817204301</v>
      </c>
      <c r="P10">
        <v>0.54</v>
      </c>
      <c r="Q10">
        <v>24</v>
      </c>
      <c r="R10">
        <v>0.5</v>
      </c>
      <c r="S10">
        <v>0.43756807617019278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0.34</v>
      </c>
      <c r="AA10">
        <v>0</v>
      </c>
      <c r="AB10">
        <v>0.28899999999999998</v>
      </c>
      <c r="AC10">
        <v>0.58943685999999995</v>
      </c>
      <c r="AD10">
        <v>1.8066150000000001</v>
      </c>
      <c r="AE10">
        <v>1.2833409196497882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75</v>
      </c>
      <c r="AN10">
        <v>0.83</v>
      </c>
      <c r="AO10">
        <v>1</v>
      </c>
      <c r="AP10">
        <v>1</v>
      </c>
    </row>
    <row r="11" spans="1:42" x14ac:dyDescent="0.25">
      <c r="A11" t="s">
        <v>50</v>
      </c>
      <c r="B11">
        <v>0.44428890000000004</v>
      </c>
      <c r="C11">
        <v>1</v>
      </c>
      <c r="D11">
        <v>50</v>
      </c>
      <c r="E11">
        <v>0.85773801500000002</v>
      </c>
      <c r="F11">
        <v>0.54795391100000002</v>
      </c>
      <c r="G11">
        <v>0.86986525400000003</v>
      </c>
      <c r="H11">
        <v>0.5</v>
      </c>
      <c r="I11">
        <v>1</v>
      </c>
      <c r="J11">
        <v>1</v>
      </c>
      <c r="K11">
        <v>28</v>
      </c>
      <c r="L11">
        <v>1</v>
      </c>
      <c r="M11">
        <v>5</v>
      </c>
      <c r="N11">
        <v>0.2</v>
      </c>
      <c r="O11">
        <v>100243.9024390244</v>
      </c>
      <c r="P11">
        <v>0.48</v>
      </c>
      <c r="Q11">
        <v>31</v>
      </c>
      <c r="R11">
        <v>1</v>
      </c>
      <c r="S11">
        <v>1.6330783674085598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0.34446749999999998</v>
      </c>
      <c r="AA11">
        <v>0</v>
      </c>
      <c r="AB11">
        <v>0.44000999999999996</v>
      </c>
      <c r="AC11">
        <v>0.55062</v>
      </c>
      <c r="AD11">
        <v>14.818232</v>
      </c>
      <c r="AE11">
        <v>1.2459234651442146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107</v>
      </c>
      <c r="AN11">
        <v>0.67</v>
      </c>
      <c r="AO11">
        <v>1</v>
      </c>
      <c r="AP11">
        <v>1</v>
      </c>
    </row>
    <row r="12" spans="1:42" x14ac:dyDescent="0.25">
      <c r="A12" t="s">
        <v>51</v>
      </c>
      <c r="B12">
        <v>0.29825000000000002</v>
      </c>
      <c r="C12">
        <v>0.5</v>
      </c>
      <c r="D12">
        <v>60</v>
      </c>
      <c r="E12">
        <v>0.73788870299999998</v>
      </c>
      <c r="F12">
        <v>0.391406013</v>
      </c>
      <c r="G12">
        <v>0.86986525400000003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22151.898734177215</v>
      </c>
      <c r="P12">
        <v>0.55000000000000004</v>
      </c>
      <c r="Q12">
        <v>43</v>
      </c>
      <c r="R12">
        <v>1</v>
      </c>
      <c r="S12">
        <v>0.30527022988969699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0.26374999999999998</v>
      </c>
      <c r="AA12">
        <v>0</v>
      </c>
      <c r="AB12">
        <v>0.26374999999999998</v>
      </c>
      <c r="AC12">
        <v>0.47475000000000001</v>
      </c>
      <c r="AD12">
        <v>5.481573</v>
      </c>
      <c r="AE12">
        <v>1.1064290162412296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96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0.73788870299999998</v>
      </c>
      <c r="F13">
        <v>0.479318672</v>
      </c>
      <c r="G13">
        <v>0.73788870299999998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0.24</v>
      </c>
      <c r="O13">
        <v>16393.442622950821</v>
      </c>
      <c r="P13">
        <v>0.37</v>
      </c>
      <c r="Q13">
        <v>69</v>
      </c>
      <c r="R13">
        <v>1</v>
      </c>
      <c r="S13">
        <v>1.503284183210214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0.25</v>
      </c>
      <c r="AA13">
        <v>0</v>
      </c>
      <c r="AB13">
        <v>0.15</v>
      </c>
      <c r="AC13">
        <v>0.55000000000000004</v>
      </c>
      <c r="AD13">
        <v>3.7555019999999999</v>
      </c>
      <c r="AE13">
        <v>1.2537968893716085</v>
      </c>
      <c r="AF13">
        <v>1</v>
      </c>
      <c r="AG13">
        <v>46</v>
      </c>
      <c r="AH13">
        <v>1</v>
      </c>
      <c r="AI13">
        <v>0</v>
      </c>
      <c r="AJ13">
        <v>0.15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0.09</v>
      </c>
      <c r="C14">
        <v>0</v>
      </c>
      <c r="D14">
        <v>2.5</v>
      </c>
      <c r="E14">
        <v>0.81620038299999997</v>
      </c>
      <c r="F14">
        <v>0.278958449</v>
      </c>
      <c r="G14">
        <v>0.86986525400000003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44822.949350067232</v>
      </c>
      <c r="P14">
        <v>0.56999999999999995</v>
      </c>
      <c r="Q14">
        <v>96</v>
      </c>
      <c r="R14">
        <v>1</v>
      </c>
      <c r="S14">
        <v>0.49118160585485821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0.15</v>
      </c>
      <c r="AA14">
        <v>0</v>
      </c>
      <c r="AB14">
        <v>0.15</v>
      </c>
      <c r="AC14">
        <v>0.33500000000000002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80</v>
      </c>
      <c r="AN14">
        <v>0.33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0.47777777799999999</v>
      </c>
      <c r="G15">
        <v>0.81226935</v>
      </c>
      <c r="H15">
        <v>0.5</v>
      </c>
      <c r="I15">
        <v>0</v>
      </c>
      <c r="J15">
        <v>1</v>
      </c>
      <c r="K15">
        <v>40</v>
      </c>
      <c r="L15">
        <v>1</v>
      </c>
      <c r="M15">
        <v>7</v>
      </c>
      <c r="N15">
        <v>0.24</v>
      </c>
      <c r="O15">
        <v>7032.3488045007034</v>
      </c>
      <c r="P15">
        <v>0.46</v>
      </c>
      <c r="Q15">
        <v>40</v>
      </c>
      <c r="R15">
        <v>1</v>
      </c>
      <c r="S15">
        <v>1.4021925271440838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0.44400000000000001</v>
      </c>
      <c r="AD15">
        <v>1.250882</v>
      </c>
      <c r="AE15">
        <v>1.2861734304126493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42</v>
      </c>
      <c r="AN15">
        <v>0.83</v>
      </c>
      <c r="AO15">
        <v>0</v>
      </c>
      <c r="AP15">
        <v>1</v>
      </c>
    </row>
    <row r="16" spans="1:42" x14ac:dyDescent="0.25">
      <c r="A16" t="s">
        <v>55</v>
      </c>
      <c r="B16">
        <v>0.125</v>
      </c>
      <c r="C16">
        <v>1</v>
      </c>
      <c r="D16">
        <v>100</v>
      </c>
      <c r="E16">
        <v>0.78707516499999997</v>
      </c>
      <c r="F16">
        <v>0.479318672</v>
      </c>
      <c r="G16">
        <v>0.54795391100000002</v>
      </c>
      <c r="H16">
        <v>0.5</v>
      </c>
      <c r="I16">
        <v>1</v>
      </c>
      <c r="J16">
        <v>1</v>
      </c>
      <c r="K16">
        <v>12</v>
      </c>
      <c r="L16">
        <v>1</v>
      </c>
      <c r="M16">
        <v>7</v>
      </c>
      <c r="N16">
        <v>0.23</v>
      </c>
      <c r="O16">
        <v>88339.222614840997</v>
      </c>
      <c r="P16">
        <v>0.49</v>
      </c>
      <c r="Q16">
        <v>30</v>
      </c>
      <c r="R16">
        <v>0.5</v>
      </c>
      <c r="S16">
        <v>0.51978639107428415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1.9770080000000001</v>
      </c>
      <c r="AE16">
        <v>1.6959178820992804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72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0.24</v>
      </c>
      <c r="C17">
        <v>0</v>
      </c>
      <c r="D17">
        <v>100</v>
      </c>
      <c r="E17">
        <v>0.86986525400000003</v>
      </c>
      <c r="F17">
        <v>0.54795391100000002</v>
      </c>
      <c r="G17">
        <v>0.78707516499999997</v>
      </c>
      <c r="H17">
        <v>0.5</v>
      </c>
      <c r="I17">
        <v>1</v>
      </c>
      <c r="J17">
        <v>0</v>
      </c>
      <c r="K17">
        <v>110</v>
      </c>
      <c r="L17">
        <v>2</v>
      </c>
      <c r="M17">
        <v>19</v>
      </c>
      <c r="N17">
        <v>0.17</v>
      </c>
      <c r="O17">
        <v>25517.01030927835</v>
      </c>
      <c r="P17">
        <v>0.63</v>
      </c>
      <c r="Q17">
        <v>65</v>
      </c>
      <c r="R17">
        <v>1</v>
      </c>
      <c r="S17">
        <v>1.7477860492908959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0.27</v>
      </c>
      <c r="AA17">
        <v>1</v>
      </c>
      <c r="AB17">
        <v>0.27</v>
      </c>
      <c r="AC17">
        <v>0.5</v>
      </c>
      <c r="AD17">
        <v>5.5832600000000001</v>
      </c>
      <c r="AE17">
        <v>1.7558786442912955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0.24</v>
      </c>
      <c r="AL17">
        <v>0.24</v>
      </c>
      <c r="AM17">
        <v>53</v>
      </c>
      <c r="AN17">
        <v>0.67</v>
      </c>
      <c r="AO17">
        <v>0</v>
      </c>
      <c r="AP17">
        <v>0</v>
      </c>
    </row>
    <row r="18" spans="1:42" x14ac:dyDescent="0.25">
      <c r="A18" t="s">
        <v>57</v>
      </c>
      <c r="B18">
        <v>0.27806399999999998</v>
      </c>
      <c r="C18">
        <v>0</v>
      </c>
      <c r="D18">
        <v>80</v>
      </c>
      <c r="E18">
        <v>0.76025258500000004</v>
      </c>
      <c r="F18">
        <v>0.46265754199999998</v>
      </c>
      <c r="G18">
        <v>0.96511627899999997</v>
      </c>
      <c r="H18">
        <v>1</v>
      </c>
      <c r="I18">
        <v>1</v>
      </c>
      <c r="J18">
        <v>1</v>
      </c>
      <c r="K18">
        <v>39</v>
      </c>
      <c r="L18">
        <v>2</v>
      </c>
      <c r="M18">
        <v>11</v>
      </c>
      <c r="N18">
        <v>0.22</v>
      </c>
      <c r="O18">
        <v>40000</v>
      </c>
      <c r="P18">
        <v>0.37</v>
      </c>
      <c r="Q18">
        <v>32</v>
      </c>
      <c r="R18">
        <v>1</v>
      </c>
      <c r="S18">
        <v>0.83117136125850466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0.48813099999999998</v>
      </c>
      <c r="AD18">
        <v>9.7653130000000008</v>
      </c>
      <c r="AE18">
        <v>1.2174205948366419</v>
      </c>
      <c r="AF18">
        <v>1</v>
      </c>
      <c r="AG18">
        <v>169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98</v>
      </c>
      <c r="AN18">
        <v>0.67</v>
      </c>
      <c r="AO18">
        <v>1</v>
      </c>
      <c r="AP18">
        <v>1</v>
      </c>
    </row>
    <row r="19" spans="1:42" x14ac:dyDescent="0.25">
      <c r="A19" t="s">
        <v>58</v>
      </c>
      <c r="B19">
        <v>0.29969999999999997</v>
      </c>
      <c r="C19">
        <v>0</v>
      </c>
      <c r="D19">
        <v>4.95</v>
      </c>
      <c r="E19">
        <v>0.76960227299999995</v>
      </c>
      <c r="F19">
        <v>0.278958449</v>
      </c>
      <c r="G19">
        <v>0.78707516499999997</v>
      </c>
      <c r="H19">
        <v>1</v>
      </c>
      <c r="I19">
        <v>0</v>
      </c>
      <c r="J19">
        <v>1</v>
      </c>
      <c r="K19">
        <v>62</v>
      </c>
      <c r="L19">
        <v>3</v>
      </c>
      <c r="M19">
        <v>9</v>
      </c>
      <c r="N19">
        <v>0.08</v>
      </c>
      <c r="O19">
        <v>94939.713282065888</v>
      </c>
      <c r="P19">
        <v>0.7</v>
      </c>
      <c r="Q19">
        <v>21</v>
      </c>
      <c r="R19">
        <v>1</v>
      </c>
      <c r="S19">
        <v>1.3292173262114615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0.20315</v>
      </c>
      <c r="AA19">
        <v>0</v>
      </c>
      <c r="AB19">
        <v>0.20319999999999999</v>
      </c>
      <c r="AC19">
        <v>0.56121220000000005</v>
      </c>
      <c r="AD19">
        <v>8.6136599999999994</v>
      </c>
      <c r="AE19">
        <v>1.1373102540859326</v>
      </c>
      <c r="AF19">
        <v>2</v>
      </c>
      <c r="AG19">
        <v>92</v>
      </c>
      <c r="AH19">
        <v>0.95</v>
      </c>
      <c r="AI19">
        <v>0</v>
      </c>
      <c r="AJ19">
        <v>0.20419999999999999</v>
      </c>
      <c r="AK19">
        <v>0.20419999999999999</v>
      </c>
      <c r="AL19">
        <v>0.20419999999999999</v>
      </c>
      <c r="AM19">
        <v>81</v>
      </c>
      <c r="AN19">
        <v>0.67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8</v>
      </c>
      <c r="E20">
        <v>0.92172053200000004</v>
      </c>
      <c r="F20">
        <v>0.54795391100000002</v>
      </c>
      <c r="G20">
        <v>0.73788870299999998</v>
      </c>
      <c r="H20">
        <v>1</v>
      </c>
      <c r="I20">
        <v>0</v>
      </c>
      <c r="J20">
        <v>1</v>
      </c>
      <c r="K20">
        <v>48</v>
      </c>
      <c r="L20">
        <v>5</v>
      </c>
      <c r="M20">
        <v>4</v>
      </c>
      <c r="N20">
        <v>0.1</v>
      </c>
      <c r="O20">
        <v>26928.471248246846</v>
      </c>
      <c r="P20">
        <v>0.69</v>
      </c>
      <c r="Q20">
        <v>48</v>
      </c>
      <c r="R20">
        <v>1</v>
      </c>
      <c r="S20">
        <v>0.22835318178537314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0.37840000000000001</v>
      </c>
      <c r="AC20">
        <v>0.43239865999999999</v>
      </c>
      <c r="AD20">
        <v>3.9663279999999999</v>
      </c>
      <c r="AE20">
        <v>1.2721163620211091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92</v>
      </c>
      <c r="AN20">
        <v>0.67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75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23</v>
      </c>
      <c r="L21">
        <v>1</v>
      </c>
      <c r="M21">
        <v>5</v>
      </c>
      <c r="N21">
        <v>0.21</v>
      </c>
      <c r="O21">
        <v>98619.32938856016</v>
      </c>
      <c r="P21">
        <v>0.51</v>
      </c>
      <c r="Q21">
        <v>66</v>
      </c>
      <c r="R21">
        <v>0.5</v>
      </c>
      <c r="S21">
        <v>0.46891657019958116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0.19010000000000002</v>
      </c>
      <c r="AD21">
        <v>9.9112000000000006E-2</v>
      </c>
      <c r="AE21">
        <v>1.0369209193240141</v>
      </c>
      <c r="AF21">
        <v>1</v>
      </c>
      <c r="AG21">
        <v>80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59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0.27079999999999999</v>
      </c>
      <c r="C22">
        <v>0</v>
      </c>
      <c r="D22">
        <v>17</v>
      </c>
      <c r="E22">
        <v>0.87086954599999999</v>
      </c>
      <c r="F22">
        <v>0.479318672</v>
      </c>
      <c r="G22">
        <v>0.86986525400000003</v>
      </c>
      <c r="H22">
        <v>1</v>
      </c>
      <c r="I22">
        <v>0</v>
      </c>
      <c r="J22">
        <v>1</v>
      </c>
      <c r="K22">
        <v>19</v>
      </c>
      <c r="L22">
        <v>5</v>
      </c>
      <c r="M22">
        <v>6</v>
      </c>
      <c r="N22">
        <v>0.17</v>
      </c>
      <c r="O22">
        <v>27777.777777777777</v>
      </c>
      <c r="P22">
        <v>1</v>
      </c>
      <c r="Q22">
        <v>22</v>
      </c>
      <c r="R22">
        <v>1</v>
      </c>
      <c r="S22">
        <v>5.39295027123231E-2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0.21</v>
      </c>
      <c r="AC22">
        <v>0.45500000000000002</v>
      </c>
      <c r="AD22">
        <v>2.9021340000000002</v>
      </c>
      <c r="AE22">
        <v>1.3733044842110471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80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0.73788870299999998</v>
      </c>
      <c r="F23">
        <v>0.54795391100000002</v>
      </c>
      <c r="G23">
        <v>0.73788870299999998</v>
      </c>
      <c r="H23">
        <v>1</v>
      </c>
      <c r="I23">
        <v>0</v>
      </c>
      <c r="J23">
        <v>1</v>
      </c>
      <c r="K23">
        <v>122</v>
      </c>
      <c r="L23">
        <v>1</v>
      </c>
      <c r="M23">
        <v>3</v>
      </c>
      <c r="N23">
        <v>0.16</v>
      </c>
      <c r="O23">
        <v>0</v>
      </c>
      <c r="P23">
        <v>0.32</v>
      </c>
      <c r="Q23">
        <v>100</v>
      </c>
      <c r="R23">
        <v>0.5</v>
      </c>
      <c r="S23">
        <v>0.17977007115226865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26.874089999999999</v>
      </c>
      <c r="AE23">
        <v>1.2307006490611259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55</v>
      </c>
      <c r="AN23">
        <v>1</v>
      </c>
      <c r="AO23">
        <v>0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0.96511627899999997</v>
      </c>
      <c r="F24">
        <v>0.33847473300000003</v>
      </c>
      <c r="G24">
        <v>0.73788870299999998</v>
      </c>
      <c r="H24">
        <v>1</v>
      </c>
      <c r="I24">
        <v>1</v>
      </c>
      <c r="J24">
        <v>1</v>
      </c>
      <c r="K24">
        <v>21</v>
      </c>
      <c r="L24">
        <v>1</v>
      </c>
      <c r="M24">
        <v>7</v>
      </c>
      <c r="N24">
        <v>0.21</v>
      </c>
      <c r="O24">
        <v>1620.4819277108434</v>
      </c>
      <c r="P24">
        <v>0.48</v>
      </c>
      <c r="Q24">
        <v>34</v>
      </c>
      <c r="R24">
        <v>0.5</v>
      </c>
      <c r="S24">
        <v>0.65265466397423699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0.3</v>
      </c>
      <c r="AA24">
        <v>1</v>
      </c>
      <c r="AB24">
        <v>0.25</v>
      </c>
      <c r="AC24">
        <v>0.52651199999999998</v>
      </c>
      <c r="AD24">
        <v>1.3930370000000001</v>
      </c>
      <c r="AE24">
        <v>1.3476232749460475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97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0.73191489399999998</v>
      </c>
      <c r="F25">
        <v>0.30714285699999999</v>
      </c>
      <c r="G25">
        <v>0.73788870299999998</v>
      </c>
      <c r="H25">
        <v>0.5</v>
      </c>
      <c r="I25">
        <v>0</v>
      </c>
      <c r="J25">
        <v>0</v>
      </c>
      <c r="K25">
        <v>34</v>
      </c>
      <c r="L25">
        <v>1</v>
      </c>
      <c r="M25">
        <v>4</v>
      </c>
      <c r="N25">
        <v>0.15</v>
      </c>
      <c r="O25">
        <v>40816.326530612248</v>
      </c>
      <c r="P25">
        <v>0.97</v>
      </c>
      <c r="Q25">
        <v>59</v>
      </c>
      <c r="R25">
        <v>0</v>
      </c>
      <c r="S25">
        <v>2.0461837057611034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1.2142580000000001</v>
      </c>
      <c r="AE25">
        <v>1.4804523204953128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40</v>
      </c>
      <c r="AN25">
        <v>0.67</v>
      </c>
      <c r="AO25">
        <v>0</v>
      </c>
      <c r="AP25">
        <v>0.5</v>
      </c>
    </row>
    <row r="26" spans="1:42" x14ac:dyDescent="0.25">
      <c r="A26" t="s">
        <v>65</v>
      </c>
      <c r="B26">
        <v>0.24</v>
      </c>
      <c r="C26">
        <v>2</v>
      </c>
      <c r="D26">
        <v>100</v>
      </c>
      <c r="E26">
        <v>0.78181818199999997</v>
      </c>
      <c r="F26">
        <v>0.373913043</v>
      </c>
      <c r="G26">
        <v>0.73788870299999998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5102.0408163265301</v>
      </c>
      <c r="P26">
        <v>0.56000000000000005</v>
      </c>
      <c r="Q26">
        <v>44</v>
      </c>
      <c r="R26">
        <v>1</v>
      </c>
      <c r="S26">
        <v>0.25359061449868886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0.24</v>
      </c>
      <c r="AA26">
        <v>0</v>
      </c>
      <c r="AB26">
        <v>0.29760000000000003</v>
      </c>
      <c r="AC26">
        <v>0.46899999999999997</v>
      </c>
      <c r="AD26">
        <v>1.6064309999999999</v>
      </c>
      <c r="AE26">
        <v>1.2984721431436117</v>
      </c>
      <c r="AF26">
        <v>1</v>
      </c>
      <c r="AG26">
        <v>15</v>
      </c>
      <c r="AH26">
        <v>0.97</v>
      </c>
      <c r="AI26">
        <v>1</v>
      </c>
      <c r="AJ26">
        <v>0.25</v>
      </c>
      <c r="AK26">
        <v>0</v>
      </c>
      <c r="AL26">
        <v>0</v>
      </c>
      <c r="AM26">
        <v>88</v>
      </c>
      <c r="AN26">
        <v>0.83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0.73788870299999998</v>
      </c>
      <c r="F27">
        <v>0.33847473300000003</v>
      </c>
      <c r="G27">
        <v>0.86986525400000003</v>
      </c>
      <c r="H27">
        <v>1</v>
      </c>
      <c r="I27">
        <v>0</v>
      </c>
      <c r="J27">
        <v>1</v>
      </c>
      <c r="K27">
        <v>70</v>
      </c>
      <c r="L27">
        <v>1</v>
      </c>
      <c r="M27">
        <v>4</v>
      </c>
      <c r="N27">
        <v>0.23</v>
      </c>
      <c r="O27">
        <v>83333.333333333328</v>
      </c>
      <c r="P27">
        <v>0.44</v>
      </c>
      <c r="Q27">
        <v>98</v>
      </c>
      <c r="R27">
        <v>1</v>
      </c>
      <c r="S27">
        <v>1.5761512075691413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2.110023</v>
      </c>
      <c r="AE27">
        <v>1.0388514163131419</v>
      </c>
      <c r="AF27">
        <v>2</v>
      </c>
      <c r="AG27">
        <v>103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82</v>
      </c>
      <c r="AN27">
        <v>0.83</v>
      </c>
      <c r="AO27">
        <v>1</v>
      </c>
      <c r="AP27">
        <v>0.5</v>
      </c>
    </row>
    <row r="28" spans="1:42" x14ac:dyDescent="0.25">
      <c r="A28" t="s">
        <v>67</v>
      </c>
      <c r="B28">
        <v>0.29499999999999998</v>
      </c>
      <c r="C28">
        <v>0</v>
      </c>
      <c r="D28">
        <v>3.5</v>
      </c>
      <c r="E28">
        <v>0.88841124699999996</v>
      </c>
      <c r="F28">
        <v>0.54795391100000002</v>
      </c>
      <c r="G28">
        <v>0.73788870299999998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16949.152542372882</v>
      </c>
      <c r="P28">
        <v>0.48</v>
      </c>
      <c r="Q28">
        <v>90</v>
      </c>
      <c r="R28">
        <v>0.5</v>
      </c>
      <c r="S28">
        <v>0.51043240003565438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15.800325000000001</v>
      </c>
      <c r="AE28">
        <v>1.2759178181717481</v>
      </c>
      <c r="AF28">
        <v>1</v>
      </c>
      <c r="AG28">
        <v>90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78</v>
      </c>
      <c r="AN28">
        <v>0.83</v>
      </c>
      <c r="AO28">
        <v>1</v>
      </c>
      <c r="AP28">
        <v>1</v>
      </c>
    </row>
    <row r="29" spans="1:42" x14ac:dyDescent="0.25">
      <c r="A29" t="s">
        <v>68</v>
      </c>
      <c r="B29">
        <v>0.21</v>
      </c>
      <c r="C29">
        <v>0</v>
      </c>
      <c r="D29">
        <v>4</v>
      </c>
      <c r="E29">
        <v>0.87387910800000002</v>
      </c>
      <c r="F29">
        <v>0.65272811900000005</v>
      </c>
      <c r="G29">
        <v>0.86986525400000003</v>
      </c>
      <c r="H29">
        <v>0.5</v>
      </c>
      <c r="I29">
        <v>0</v>
      </c>
      <c r="J29">
        <v>1</v>
      </c>
      <c r="K29">
        <v>46</v>
      </c>
      <c r="L29">
        <v>1</v>
      </c>
      <c r="M29">
        <v>6</v>
      </c>
      <c r="N29">
        <v>0.2</v>
      </c>
      <c r="O29">
        <v>99580</v>
      </c>
      <c r="P29">
        <v>0.48</v>
      </c>
      <c r="Q29">
        <v>84</v>
      </c>
      <c r="R29">
        <v>0.5</v>
      </c>
      <c r="S29">
        <v>0.36031067520197424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7.0000000000000007E-2</v>
      </c>
      <c r="AC29">
        <v>0.35049999999999998</v>
      </c>
      <c r="AD29">
        <v>3.6850800000000001</v>
      </c>
      <c r="AE29">
        <v>1.1175051957099356</v>
      </c>
      <c r="AF29">
        <v>1</v>
      </c>
      <c r="AG29">
        <v>62</v>
      </c>
      <c r="AH29">
        <v>1</v>
      </c>
      <c r="AI29">
        <v>0.21</v>
      </c>
      <c r="AJ29">
        <v>0.35</v>
      </c>
      <c r="AK29">
        <v>0.19</v>
      </c>
      <c r="AL29">
        <v>0.19</v>
      </c>
      <c r="AM29">
        <v>67</v>
      </c>
      <c r="AN29">
        <v>0</v>
      </c>
      <c r="AO29">
        <v>1</v>
      </c>
      <c r="AP29">
        <v>0.5</v>
      </c>
    </row>
    <row r="30" spans="1:42" x14ac:dyDescent="0.25">
      <c r="A30" t="s">
        <v>69</v>
      </c>
      <c r="B30">
        <v>0.19</v>
      </c>
      <c r="C30">
        <v>0</v>
      </c>
      <c r="D30">
        <v>50</v>
      </c>
      <c r="E30">
        <v>0.86986525400000003</v>
      </c>
      <c r="F30">
        <v>0.391406013</v>
      </c>
      <c r="G30">
        <v>0.73788870299999998</v>
      </c>
      <c r="H30">
        <v>0.5</v>
      </c>
      <c r="I30">
        <v>0</v>
      </c>
      <c r="J30">
        <v>0</v>
      </c>
      <c r="K30">
        <v>86</v>
      </c>
      <c r="L30">
        <v>1</v>
      </c>
      <c r="M30">
        <v>8</v>
      </c>
      <c r="N30">
        <v>0.22</v>
      </c>
      <c r="O30">
        <v>83333.333333333343</v>
      </c>
      <c r="P30">
        <v>0.6</v>
      </c>
      <c r="Q30">
        <v>69</v>
      </c>
      <c r="R30">
        <v>1</v>
      </c>
      <c r="S30">
        <v>0.33625170803698651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5.1948740000000004</v>
      </c>
      <c r="AE30">
        <v>1.1935217291006852</v>
      </c>
      <c r="AF30">
        <v>1</v>
      </c>
      <c r="AG30">
        <v>90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57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0.25</v>
      </c>
      <c r="C31">
        <v>0</v>
      </c>
      <c r="D31">
        <v>70</v>
      </c>
      <c r="E31">
        <v>0.77856303900000001</v>
      </c>
      <c r="F31">
        <v>0.391406013</v>
      </c>
      <c r="G31">
        <v>0.278958449</v>
      </c>
      <c r="H31">
        <v>0.5</v>
      </c>
      <c r="I31">
        <v>1</v>
      </c>
      <c r="J31">
        <v>1</v>
      </c>
      <c r="K31">
        <v>33</v>
      </c>
      <c r="L31">
        <v>1</v>
      </c>
      <c r="M31">
        <v>6</v>
      </c>
      <c r="N31">
        <v>0.21</v>
      </c>
      <c r="O31">
        <v>0</v>
      </c>
      <c r="P31">
        <v>0.41</v>
      </c>
      <c r="Q31">
        <v>35</v>
      </c>
      <c r="R31">
        <v>1</v>
      </c>
      <c r="S31">
        <v>0.6178714045194289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0.23</v>
      </c>
      <c r="AA31">
        <v>0</v>
      </c>
      <c r="AB31">
        <v>0.23</v>
      </c>
      <c r="AC31">
        <v>0.45</v>
      </c>
      <c r="AD31">
        <v>2.449093</v>
      </c>
      <c r="AE31">
        <v>1.136618155088188</v>
      </c>
      <c r="AF31">
        <v>1</v>
      </c>
      <c r="AG31">
        <v>84</v>
      </c>
      <c r="AH31">
        <v>1</v>
      </c>
      <c r="AI31">
        <v>1</v>
      </c>
      <c r="AJ31">
        <v>0.19</v>
      </c>
      <c r="AK31">
        <v>0.19</v>
      </c>
      <c r="AL31">
        <v>0.19</v>
      </c>
      <c r="AM31">
        <v>88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0.479318672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0</v>
      </c>
      <c r="P32">
        <v>0.56999999999999995</v>
      </c>
      <c r="Q32">
        <v>36</v>
      </c>
      <c r="R32">
        <v>0.5</v>
      </c>
      <c r="S32">
        <v>0.5447448824285207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0.60099999999999998</v>
      </c>
      <c r="AD32">
        <v>1.5031429999999999</v>
      </c>
      <c r="AE32">
        <v>1.2339623499479666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81</v>
      </c>
      <c r="AN32">
        <v>0.67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0.55483870999999996</v>
      </c>
      <c r="G33">
        <v>0.90526315800000001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78125</v>
      </c>
      <c r="P33">
        <v>0.71</v>
      </c>
      <c r="Q33">
        <v>8</v>
      </c>
      <c r="R33">
        <v>1</v>
      </c>
      <c r="S33">
        <v>0.1031797179789718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0.41729970999999999</v>
      </c>
      <c r="AD33">
        <v>3.4895119999999999</v>
      </c>
      <c r="AE33">
        <v>1.3421450295124939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91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0.87632317400000004</v>
      </c>
      <c r="F34">
        <v>0.479318672</v>
      </c>
      <c r="G34">
        <v>0.63232778199999995</v>
      </c>
      <c r="H34">
        <v>1</v>
      </c>
      <c r="I34">
        <v>1</v>
      </c>
      <c r="J34">
        <v>1</v>
      </c>
      <c r="K34">
        <v>46</v>
      </c>
      <c r="L34">
        <v>1</v>
      </c>
      <c r="M34">
        <v>9</v>
      </c>
      <c r="N34">
        <v>0.18</v>
      </c>
      <c r="O34">
        <v>0</v>
      </c>
      <c r="P34">
        <v>0.42</v>
      </c>
      <c r="Q34">
        <v>91</v>
      </c>
      <c r="R34">
        <v>0.5</v>
      </c>
      <c r="S34">
        <v>0.29488569587130026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3.4604170000000001</v>
      </c>
      <c r="AE34">
        <v>1.2167816817459831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83</v>
      </c>
      <c r="AN34">
        <v>0.67</v>
      </c>
      <c r="AO34">
        <v>0</v>
      </c>
      <c r="AP34">
        <v>0.5</v>
      </c>
    </row>
    <row r="35" spans="1:42" x14ac:dyDescent="0.25">
      <c r="A35" t="s">
        <v>74</v>
      </c>
      <c r="B35">
        <v>0.19</v>
      </c>
      <c r="C35">
        <v>1</v>
      </c>
      <c r="D35">
        <v>100</v>
      </c>
      <c r="E35">
        <v>0.75882352900000005</v>
      </c>
      <c r="F35">
        <v>0</v>
      </c>
      <c r="G35">
        <v>0.82692307700000001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118840.57971014494</v>
      </c>
      <c r="P35">
        <v>0.44</v>
      </c>
      <c r="Q35">
        <v>25</v>
      </c>
      <c r="R35">
        <v>0.5</v>
      </c>
      <c r="S35">
        <v>2.4522443348022454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</v>
      </c>
      <c r="AA35">
        <v>0</v>
      </c>
      <c r="AB35">
        <v>0.38100000000000001</v>
      </c>
      <c r="AC35">
        <v>0.47</v>
      </c>
      <c r="AD35">
        <v>4.0385730000000004</v>
      </c>
      <c r="AE35">
        <v>1.3933364101076144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131</v>
      </c>
      <c r="AN35">
        <v>0.67</v>
      </c>
      <c r="AO35">
        <v>0</v>
      </c>
      <c r="AP35">
        <v>0</v>
      </c>
    </row>
    <row r="36" spans="1:42" x14ac:dyDescent="0.25">
      <c r="A36" t="s">
        <v>75</v>
      </c>
      <c r="B36">
        <v>0.38906474000000002</v>
      </c>
      <c r="C36">
        <v>2</v>
      </c>
      <c r="D36">
        <v>20</v>
      </c>
      <c r="E36">
        <v>0.87692546599999999</v>
      </c>
      <c r="F36">
        <v>0.34958311199999997</v>
      </c>
      <c r="G36">
        <v>0.63275133900000002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7.3550000000000004E-2</v>
      </c>
      <c r="O36">
        <v>0</v>
      </c>
      <c r="P36">
        <v>0.39700000000000002</v>
      </c>
      <c r="Q36">
        <v>33</v>
      </c>
      <c r="R36">
        <v>0.5</v>
      </c>
      <c r="S36">
        <v>2.0684388566253773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0.28506063999999998</v>
      </c>
      <c r="AA36">
        <v>0</v>
      </c>
      <c r="AB36">
        <v>0.28506063999999998</v>
      </c>
      <c r="AC36">
        <v>0.48599999999999999</v>
      </c>
      <c r="AD36">
        <v>8.0880749999999999</v>
      </c>
      <c r="AE36">
        <v>1.254336046001107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0.67</v>
      </c>
      <c r="AO36">
        <v>0</v>
      </c>
      <c r="AP36">
        <v>0.5</v>
      </c>
    </row>
  </sheetData>
  <autoFilter ref="A1:AP36" xr:uid="{00000000-0009-0000-0000-000005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36"/>
  <sheetViews>
    <sheetView workbookViewId="0">
      <pane xSplit="1" ySplit="1" topLeftCell="O3" activePane="bottomRight" state="frozen"/>
      <selection pane="topRight" activeCell="B1" sqref="B1"/>
      <selection pane="bottomLeft" activeCell="A2" sqref="A2"/>
      <selection pane="bottomRight" activeCell="AP3" sqref="AP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0.3</v>
      </c>
      <c r="C2">
        <v>0</v>
      </c>
      <c r="D2">
        <v>100</v>
      </c>
      <c r="E2">
        <v>0.85148500000000005</v>
      </c>
      <c r="F2">
        <v>0.47931869999999999</v>
      </c>
      <c r="G2">
        <v>0.54795389999999999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50335.570469798658</v>
      </c>
      <c r="P2">
        <v>0.47</v>
      </c>
      <c r="Q2">
        <v>50</v>
      </c>
      <c r="R2">
        <v>0</v>
      </c>
      <c r="S2">
        <v>1.1158589981794376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0.245</v>
      </c>
      <c r="AA2">
        <v>0</v>
      </c>
      <c r="AB2">
        <v>0.27121000000000001</v>
      </c>
      <c r="AC2">
        <v>0.49</v>
      </c>
      <c r="AD2">
        <v>2.2285889999999999</v>
      </c>
      <c r="AE2">
        <v>1.4475397028070924</v>
      </c>
      <c r="AF2">
        <v>4</v>
      </c>
      <c r="AG2">
        <v>18</v>
      </c>
      <c r="AH2">
        <v>1</v>
      </c>
      <c r="AI2">
        <v>1</v>
      </c>
      <c r="AJ2">
        <v>0.3</v>
      </c>
      <c r="AK2">
        <v>0.1</v>
      </c>
      <c r="AL2">
        <v>0.3</v>
      </c>
      <c r="AM2">
        <v>45</v>
      </c>
      <c r="AN2">
        <v>0.67</v>
      </c>
      <c r="AO2">
        <v>0</v>
      </c>
      <c r="AP2">
        <v>0.5</v>
      </c>
    </row>
    <row r="3" spans="1:42" x14ac:dyDescent="0.25">
      <c r="A3" t="s">
        <v>42</v>
      </c>
      <c r="B3">
        <v>0.25</v>
      </c>
      <c r="C3">
        <v>0</v>
      </c>
      <c r="D3">
        <v>75</v>
      </c>
      <c r="E3">
        <v>0.81346320000000005</v>
      </c>
      <c r="F3">
        <v>0.39140599999999998</v>
      </c>
      <c r="G3">
        <v>0.73788869999999995</v>
      </c>
      <c r="H3">
        <v>1</v>
      </c>
      <c r="I3">
        <v>0</v>
      </c>
      <c r="J3">
        <v>1</v>
      </c>
      <c r="K3">
        <v>47</v>
      </c>
      <c r="L3">
        <v>1</v>
      </c>
      <c r="M3">
        <v>8</v>
      </c>
      <c r="N3">
        <v>0.2</v>
      </c>
      <c r="O3">
        <v>36585.365853658535</v>
      </c>
      <c r="P3">
        <v>0.59</v>
      </c>
      <c r="Q3">
        <v>67</v>
      </c>
      <c r="R3">
        <v>1</v>
      </c>
      <c r="S3">
        <v>0.12954668439533085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0.27500000000000002</v>
      </c>
      <c r="AA3">
        <v>0</v>
      </c>
      <c r="AB3">
        <v>0.27500000000000002</v>
      </c>
      <c r="AC3">
        <v>0.5</v>
      </c>
      <c r="AD3">
        <v>13.539476000000001</v>
      </c>
      <c r="AE3">
        <v>1.1118195897235363</v>
      </c>
      <c r="AF3">
        <v>3</v>
      </c>
      <c r="AG3">
        <v>52</v>
      </c>
      <c r="AH3">
        <v>1</v>
      </c>
      <c r="AI3">
        <v>1</v>
      </c>
      <c r="AJ3">
        <v>0.27500000000000002</v>
      </c>
      <c r="AK3">
        <v>0</v>
      </c>
      <c r="AL3">
        <v>0.2</v>
      </c>
      <c r="AM3">
        <v>90</v>
      </c>
      <c r="AN3">
        <v>0</v>
      </c>
      <c r="AO3">
        <v>1</v>
      </c>
      <c r="AP3">
        <v>0.5</v>
      </c>
    </row>
    <row r="4" spans="1:42" x14ac:dyDescent="0.25">
      <c r="A4" t="s">
        <v>43</v>
      </c>
      <c r="B4">
        <v>0.33990000000000004</v>
      </c>
      <c r="C4">
        <v>0</v>
      </c>
      <c r="D4">
        <v>100</v>
      </c>
      <c r="E4">
        <v>0.88221609999999995</v>
      </c>
      <c r="F4">
        <v>0.62240490000000004</v>
      </c>
      <c r="G4">
        <v>0.80253269999999999</v>
      </c>
      <c r="H4">
        <v>1</v>
      </c>
      <c r="I4">
        <v>1</v>
      </c>
      <c r="J4">
        <v>1</v>
      </c>
      <c r="K4">
        <v>21</v>
      </c>
      <c r="L4">
        <v>1</v>
      </c>
      <c r="M4">
        <v>8</v>
      </c>
      <c r="N4">
        <v>0.21</v>
      </c>
      <c r="O4">
        <v>30487.804878048781</v>
      </c>
      <c r="P4">
        <v>0.48</v>
      </c>
      <c r="Q4">
        <v>100</v>
      </c>
      <c r="R4">
        <v>1</v>
      </c>
      <c r="S4">
        <v>0.67583181355898392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0.27</v>
      </c>
      <c r="AC4">
        <v>0.58435331000000001</v>
      </c>
      <c r="AD4">
        <v>1.0259769999999999</v>
      </c>
      <c r="AE4">
        <v>1.2093735273905375</v>
      </c>
      <c r="AF4">
        <v>2</v>
      </c>
      <c r="AG4">
        <v>40</v>
      </c>
      <c r="AH4">
        <v>0.95</v>
      </c>
      <c r="AI4">
        <v>0.98787878799999995</v>
      </c>
      <c r="AJ4">
        <v>0.27</v>
      </c>
      <c r="AK4">
        <v>0.27</v>
      </c>
      <c r="AL4">
        <v>0.27</v>
      </c>
      <c r="AM4">
        <v>93</v>
      </c>
      <c r="AN4">
        <v>0</v>
      </c>
      <c r="AO4">
        <v>0</v>
      </c>
      <c r="AP4">
        <v>0.5</v>
      </c>
    </row>
    <row r="5" spans="1:42" x14ac:dyDescent="0.25">
      <c r="A5" t="s">
        <v>44</v>
      </c>
      <c r="B5">
        <v>0.26700000000000002</v>
      </c>
      <c r="C5">
        <v>3</v>
      </c>
      <c r="D5">
        <v>20</v>
      </c>
      <c r="E5">
        <v>0.96511630000000004</v>
      </c>
      <c r="F5">
        <v>0.2421053</v>
      </c>
      <c r="G5">
        <v>0.51896549999999997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0.123911221</v>
      </c>
      <c r="O5">
        <v>24000</v>
      </c>
      <c r="P5">
        <v>0.48</v>
      </c>
      <c r="Q5">
        <v>50</v>
      </c>
      <c r="R5">
        <v>0.5</v>
      </c>
      <c r="S5">
        <v>2.0377220183965385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0.2475</v>
      </c>
      <c r="AA5">
        <v>0</v>
      </c>
      <c r="AB5">
        <v>0.39343524000000002</v>
      </c>
      <c r="AC5">
        <v>0.49529600000000001</v>
      </c>
      <c r="AD5">
        <v>4.3678949999999999</v>
      </c>
      <c r="AE5">
        <v>1.1953608555883057</v>
      </c>
      <c r="AF5">
        <v>3</v>
      </c>
      <c r="AG5">
        <v>36</v>
      </c>
      <c r="AH5">
        <v>1</v>
      </c>
      <c r="AI5">
        <v>0.5</v>
      </c>
      <c r="AJ5">
        <v>0.25</v>
      </c>
      <c r="AK5">
        <v>0.25</v>
      </c>
      <c r="AL5">
        <v>0.25</v>
      </c>
      <c r="AM5">
        <v>94</v>
      </c>
      <c r="AN5">
        <v>0.33</v>
      </c>
      <c r="AO5">
        <v>1</v>
      </c>
      <c r="AP5">
        <v>0.5</v>
      </c>
    </row>
    <row r="6" spans="1:42" x14ac:dyDescent="0.25">
      <c r="A6" t="s">
        <v>45</v>
      </c>
      <c r="B6">
        <v>0.24</v>
      </c>
      <c r="C6">
        <v>100</v>
      </c>
      <c r="D6">
        <v>100</v>
      </c>
      <c r="E6">
        <v>0.6326117</v>
      </c>
      <c r="F6">
        <v>0.33847470000000002</v>
      </c>
      <c r="G6">
        <v>0</v>
      </c>
      <c r="H6">
        <v>0.5</v>
      </c>
      <c r="I6">
        <v>1</v>
      </c>
      <c r="J6">
        <v>0</v>
      </c>
      <c r="K6">
        <v>42</v>
      </c>
      <c r="L6">
        <v>1</v>
      </c>
      <c r="M6">
        <v>5</v>
      </c>
      <c r="N6">
        <v>0.19</v>
      </c>
      <c r="O6">
        <v>0</v>
      </c>
      <c r="P6">
        <v>0.64</v>
      </c>
      <c r="Q6">
        <v>125</v>
      </c>
      <c r="R6">
        <v>1</v>
      </c>
      <c r="S6">
        <v>0.55181925097782625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0.4</v>
      </c>
      <c r="AA6">
        <v>0</v>
      </c>
      <c r="AB6">
        <v>0.21052631999999999</v>
      </c>
      <c r="AC6">
        <v>0.4</v>
      </c>
      <c r="AD6">
        <v>10.035254999999999</v>
      </c>
      <c r="AE6">
        <v>1.1469603439473257</v>
      </c>
      <c r="AF6">
        <v>1</v>
      </c>
      <c r="AG6">
        <v>124</v>
      </c>
      <c r="AH6">
        <v>0</v>
      </c>
      <c r="AI6">
        <v>0</v>
      </c>
      <c r="AJ6">
        <v>0.35</v>
      </c>
      <c r="AK6">
        <v>0.35</v>
      </c>
      <c r="AL6">
        <v>0.3</v>
      </c>
      <c r="AM6">
        <v>25</v>
      </c>
      <c r="AN6">
        <v>0.5</v>
      </c>
      <c r="AO6">
        <v>0</v>
      </c>
      <c r="AP6">
        <v>0.5</v>
      </c>
    </row>
    <row r="7" spans="1:42" x14ac:dyDescent="0.25">
      <c r="A7" t="s">
        <v>46</v>
      </c>
      <c r="B7">
        <v>0.19</v>
      </c>
      <c r="C7">
        <v>0</v>
      </c>
      <c r="D7">
        <v>5</v>
      </c>
      <c r="E7">
        <v>0.87387910000000002</v>
      </c>
      <c r="F7">
        <v>0.54322280000000001</v>
      </c>
      <c r="G7">
        <v>0.84131880000000003</v>
      </c>
      <c r="H7">
        <v>0.5</v>
      </c>
      <c r="I7">
        <v>0</v>
      </c>
      <c r="J7">
        <v>1</v>
      </c>
      <c r="K7">
        <v>94</v>
      </c>
      <c r="L7">
        <v>1</v>
      </c>
      <c r="M7">
        <v>5</v>
      </c>
      <c r="N7">
        <v>0.21</v>
      </c>
      <c r="O7">
        <v>75872.534142640361</v>
      </c>
      <c r="P7">
        <v>0.56999999999999995</v>
      </c>
      <c r="Q7">
        <v>94</v>
      </c>
      <c r="R7">
        <v>1</v>
      </c>
      <c r="S7">
        <v>0.14956090523119472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0.15</v>
      </c>
      <c r="AC7">
        <v>0.311</v>
      </c>
      <c r="AD7">
        <v>0.38544</v>
      </c>
      <c r="AE7">
        <v>1.1315165974976811</v>
      </c>
      <c r="AF7">
        <v>2</v>
      </c>
      <c r="AG7">
        <v>217</v>
      </c>
      <c r="AH7">
        <v>1</v>
      </c>
      <c r="AI7">
        <v>1</v>
      </c>
      <c r="AJ7">
        <v>0.15</v>
      </c>
      <c r="AK7">
        <v>0.15</v>
      </c>
      <c r="AL7">
        <v>0.15</v>
      </c>
      <c r="AM7">
        <v>82</v>
      </c>
      <c r="AN7">
        <v>0</v>
      </c>
      <c r="AO7">
        <v>1</v>
      </c>
      <c r="AP7">
        <v>0.5</v>
      </c>
    </row>
    <row r="8" spans="1:42" x14ac:dyDescent="0.25">
      <c r="A8" t="s">
        <v>47</v>
      </c>
      <c r="B8">
        <v>0.22</v>
      </c>
      <c r="C8">
        <v>0</v>
      </c>
      <c r="D8">
        <v>60</v>
      </c>
      <c r="E8">
        <v>0.82692310000000002</v>
      </c>
      <c r="F8">
        <v>0.47931869999999999</v>
      </c>
      <c r="G8">
        <v>0.81340639999999997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6666.666666666667</v>
      </c>
      <c r="P8">
        <v>0.59</v>
      </c>
      <c r="Q8">
        <v>40</v>
      </c>
      <c r="R8">
        <v>1</v>
      </c>
      <c r="S8">
        <v>0.81149282636007924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0.42</v>
      </c>
      <c r="AA8">
        <v>0</v>
      </c>
      <c r="AB8">
        <v>0.42</v>
      </c>
      <c r="AC8">
        <v>0.55793999999999999</v>
      </c>
      <c r="AD8">
        <v>1.2366980000000001</v>
      </c>
      <c r="AE8">
        <v>1.2654544084740995</v>
      </c>
      <c r="AF8">
        <v>1</v>
      </c>
      <c r="AG8">
        <v>65</v>
      </c>
      <c r="AH8">
        <v>1</v>
      </c>
      <c r="AI8">
        <v>1</v>
      </c>
      <c r="AJ8">
        <v>0.27</v>
      </c>
      <c r="AK8">
        <v>0.25</v>
      </c>
      <c r="AL8">
        <v>0.25</v>
      </c>
      <c r="AM8">
        <v>72</v>
      </c>
      <c r="AN8">
        <v>0.83</v>
      </c>
      <c r="AO8">
        <v>1</v>
      </c>
      <c r="AP8">
        <v>0.5</v>
      </c>
    </row>
    <row r="9" spans="1:42" x14ac:dyDescent="0.25">
      <c r="A9" t="s">
        <v>48</v>
      </c>
      <c r="B9">
        <v>0.2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7</v>
      </c>
      <c r="N9">
        <v>0.2</v>
      </c>
      <c r="O9">
        <v>28571.428571428569</v>
      </c>
      <c r="P9">
        <v>0.7</v>
      </c>
      <c r="Q9">
        <v>27</v>
      </c>
      <c r="R9">
        <v>0</v>
      </c>
      <c r="S9">
        <v>0.20232728863176022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0.21280000000000002</v>
      </c>
      <c r="AD9">
        <v>0.144043</v>
      </c>
      <c r="AE9">
        <v>1.0523513655081016</v>
      </c>
      <c r="AF9">
        <v>0</v>
      </c>
      <c r="AG9">
        <v>34</v>
      </c>
      <c r="AH9">
        <v>1</v>
      </c>
      <c r="AI9">
        <v>0</v>
      </c>
      <c r="AJ9">
        <v>0</v>
      </c>
      <c r="AK9">
        <v>0</v>
      </c>
      <c r="AL9">
        <v>0.1</v>
      </c>
      <c r="AM9">
        <v>56</v>
      </c>
      <c r="AN9">
        <v>0.67</v>
      </c>
      <c r="AO9">
        <v>1</v>
      </c>
      <c r="AP9">
        <v>0</v>
      </c>
    </row>
    <row r="10" spans="1:42" x14ac:dyDescent="0.25">
      <c r="A10" t="s">
        <v>49</v>
      </c>
      <c r="B10">
        <v>0.2</v>
      </c>
      <c r="C10">
        <v>0</v>
      </c>
      <c r="D10">
        <v>10</v>
      </c>
      <c r="E10">
        <v>0.82692310000000002</v>
      </c>
      <c r="F10">
        <v>0.51896549999999997</v>
      </c>
      <c r="G10">
        <v>0.73788869999999995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10752.68817204301</v>
      </c>
      <c r="P10">
        <v>0.56000000000000005</v>
      </c>
      <c r="Q10">
        <v>24</v>
      </c>
      <c r="R10">
        <v>0.5</v>
      </c>
      <c r="S10">
        <v>0.40668466579607809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0.34</v>
      </c>
      <c r="AA10">
        <v>0</v>
      </c>
      <c r="AB10">
        <v>0.28899999999999998</v>
      </c>
      <c r="AC10">
        <v>0.57467517000000001</v>
      </c>
      <c r="AD10">
        <v>2.2551929999999998</v>
      </c>
      <c r="AE10">
        <v>1.2789113213543695</v>
      </c>
      <c r="AF10">
        <v>3</v>
      </c>
      <c r="AG10">
        <v>48</v>
      </c>
      <c r="AH10">
        <v>1</v>
      </c>
      <c r="AI10">
        <v>1</v>
      </c>
      <c r="AJ10">
        <v>0.2</v>
      </c>
      <c r="AK10">
        <v>0</v>
      </c>
      <c r="AL10">
        <v>0.2</v>
      </c>
      <c r="AM10">
        <v>74</v>
      </c>
      <c r="AN10">
        <v>0.83</v>
      </c>
      <c r="AO10">
        <v>1</v>
      </c>
      <c r="AP10">
        <v>1</v>
      </c>
    </row>
    <row r="11" spans="1:42" x14ac:dyDescent="0.25">
      <c r="A11" t="s">
        <v>50</v>
      </c>
      <c r="B11">
        <v>0.34429999999999999</v>
      </c>
      <c r="C11">
        <v>1</v>
      </c>
      <c r="D11">
        <v>50</v>
      </c>
      <c r="E11">
        <v>0.857738</v>
      </c>
      <c r="F11">
        <v>0.54795389999999999</v>
      </c>
      <c r="G11">
        <v>0.86986529999999995</v>
      </c>
      <c r="H11">
        <v>0.5</v>
      </c>
      <c r="I11">
        <v>1</v>
      </c>
      <c r="J11">
        <v>1</v>
      </c>
      <c r="K11">
        <v>26</v>
      </c>
      <c r="L11">
        <v>1</v>
      </c>
      <c r="M11">
        <v>5</v>
      </c>
      <c r="N11">
        <v>0.2</v>
      </c>
      <c r="O11">
        <v>100243.9024390244</v>
      </c>
      <c r="P11">
        <v>0.48</v>
      </c>
      <c r="Q11">
        <v>31</v>
      </c>
      <c r="R11">
        <v>1</v>
      </c>
      <c r="S11">
        <v>1.5812156379372075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0.34446749999999998</v>
      </c>
      <c r="AA11">
        <v>0</v>
      </c>
      <c r="AB11">
        <v>0.44000999999999996</v>
      </c>
      <c r="AC11">
        <v>0.55036499999999999</v>
      </c>
      <c r="AD11">
        <v>14.937657</v>
      </c>
      <c r="AE11">
        <v>1.2533747581818753</v>
      </c>
      <c r="AF11">
        <v>2</v>
      </c>
      <c r="AG11">
        <v>80</v>
      </c>
      <c r="AH11">
        <v>0.95</v>
      </c>
      <c r="AI11">
        <v>0.88</v>
      </c>
      <c r="AJ11">
        <v>0.3</v>
      </c>
      <c r="AK11">
        <v>0</v>
      </c>
      <c r="AL11">
        <v>0.33329999999999999</v>
      </c>
      <c r="AM11">
        <v>106</v>
      </c>
      <c r="AN11">
        <v>0.67</v>
      </c>
      <c r="AO11">
        <v>1</v>
      </c>
      <c r="AP11">
        <v>1</v>
      </c>
    </row>
    <row r="12" spans="1:42" x14ac:dyDescent="0.25">
      <c r="A12" t="s">
        <v>51</v>
      </c>
      <c r="B12">
        <v>0.29825000000000002</v>
      </c>
      <c r="C12">
        <v>0.5</v>
      </c>
      <c r="D12">
        <v>60</v>
      </c>
      <c r="E12">
        <v>0.73788869999999995</v>
      </c>
      <c r="F12">
        <v>0.39140599999999998</v>
      </c>
      <c r="G12">
        <v>0.86986529999999995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22151.898734177215</v>
      </c>
      <c r="P12">
        <v>0.55000000000000004</v>
      </c>
      <c r="Q12">
        <v>43</v>
      </c>
      <c r="R12">
        <v>1</v>
      </c>
      <c r="S12">
        <v>0.29676644110845651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0.26374999999999998</v>
      </c>
      <c r="AA12">
        <v>0</v>
      </c>
      <c r="AB12">
        <v>0.26374999999999998</v>
      </c>
      <c r="AC12">
        <v>0.47475000000000001</v>
      </c>
      <c r="AD12">
        <v>5.5295329999999998</v>
      </c>
      <c r="AE12">
        <v>1.1084505797358788</v>
      </c>
      <c r="AF12">
        <v>1</v>
      </c>
      <c r="AG12">
        <v>134</v>
      </c>
      <c r="AH12">
        <v>0.95</v>
      </c>
      <c r="AI12">
        <v>0.95</v>
      </c>
      <c r="AJ12">
        <v>0.25</v>
      </c>
      <c r="AK12">
        <v>0</v>
      </c>
      <c r="AL12">
        <v>0.15</v>
      </c>
      <c r="AM12">
        <v>97</v>
      </c>
      <c r="AN12">
        <v>0.5</v>
      </c>
      <c r="AO12">
        <v>0</v>
      </c>
      <c r="AP12">
        <v>1</v>
      </c>
    </row>
    <row r="13" spans="1:42" x14ac:dyDescent="0.25">
      <c r="A13" t="s">
        <v>52</v>
      </c>
      <c r="B13">
        <v>0.28999999999999998</v>
      </c>
      <c r="C13">
        <v>0</v>
      </c>
      <c r="D13">
        <v>5</v>
      </c>
      <c r="E13">
        <v>0.73788869999999995</v>
      </c>
      <c r="F13">
        <v>0.47931869999999999</v>
      </c>
      <c r="G13">
        <v>0.73788869999999995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0.23</v>
      </c>
      <c r="O13">
        <v>16393.442622950821</v>
      </c>
      <c r="P13">
        <v>0.37</v>
      </c>
      <c r="Q13">
        <v>69</v>
      </c>
      <c r="R13">
        <v>1</v>
      </c>
      <c r="S13">
        <v>1.3053638299241224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0.15</v>
      </c>
      <c r="AA13">
        <v>0</v>
      </c>
      <c r="AB13">
        <v>0.1</v>
      </c>
      <c r="AC13">
        <v>0.6</v>
      </c>
      <c r="AD13">
        <v>24.577888000000002</v>
      </c>
      <c r="AE13">
        <v>1.3038498848980695</v>
      </c>
      <c r="AF13">
        <v>1</v>
      </c>
      <c r="AG13">
        <v>46</v>
      </c>
      <c r="AH13">
        <v>1</v>
      </c>
      <c r="AI13">
        <v>0</v>
      </c>
      <c r="AJ13">
        <v>0.1</v>
      </c>
      <c r="AK13">
        <v>0.15</v>
      </c>
      <c r="AL13">
        <v>0.2</v>
      </c>
      <c r="AM13">
        <v>57</v>
      </c>
      <c r="AN13">
        <v>0.5</v>
      </c>
      <c r="AO13">
        <v>1</v>
      </c>
      <c r="AP13">
        <v>1</v>
      </c>
    </row>
    <row r="14" spans="1:42" x14ac:dyDescent="0.25">
      <c r="A14" t="s">
        <v>53</v>
      </c>
      <c r="B14">
        <v>0.19</v>
      </c>
      <c r="C14">
        <v>0</v>
      </c>
      <c r="D14">
        <v>2.5</v>
      </c>
      <c r="E14">
        <v>0.81620040000000005</v>
      </c>
      <c r="F14">
        <v>0.2789584</v>
      </c>
      <c r="G14">
        <v>0.86986529999999995</v>
      </c>
      <c r="H14">
        <v>0.5</v>
      </c>
      <c r="I14">
        <v>1</v>
      </c>
      <c r="J14">
        <v>0</v>
      </c>
      <c r="K14">
        <v>35</v>
      </c>
      <c r="L14">
        <v>2</v>
      </c>
      <c r="M14">
        <v>7</v>
      </c>
      <c r="N14">
        <v>0.27</v>
      </c>
      <c r="O14">
        <v>44822.949350067232</v>
      </c>
      <c r="P14">
        <v>0.52</v>
      </c>
      <c r="Q14">
        <v>96</v>
      </c>
      <c r="R14">
        <v>1</v>
      </c>
      <c r="S14">
        <v>0.47574727852791432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0.15</v>
      </c>
      <c r="AA14">
        <v>0</v>
      </c>
      <c r="AB14">
        <v>0.15</v>
      </c>
      <c r="AC14">
        <v>0.34499999999999997</v>
      </c>
      <c r="AD14">
        <v>0</v>
      </c>
      <c r="AE14">
        <v>1</v>
      </c>
      <c r="AF14">
        <v>2</v>
      </c>
      <c r="AG14">
        <v>146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128</v>
      </c>
      <c r="AN14">
        <v>0.83</v>
      </c>
      <c r="AO14">
        <v>0</v>
      </c>
      <c r="AP14">
        <v>0.5</v>
      </c>
    </row>
    <row r="15" spans="1:42" x14ac:dyDescent="0.25">
      <c r="A15" t="s">
        <v>54</v>
      </c>
      <c r="B15">
        <v>0.2</v>
      </c>
      <c r="C15">
        <v>0</v>
      </c>
      <c r="D15">
        <v>10</v>
      </c>
      <c r="E15">
        <v>0.86</v>
      </c>
      <c r="F15">
        <v>0.47777779999999997</v>
      </c>
      <c r="G15">
        <v>0.81226940000000003</v>
      </c>
      <c r="H15">
        <v>0.5</v>
      </c>
      <c r="I15">
        <v>0</v>
      </c>
      <c r="J15">
        <v>1</v>
      </c>
      <c r="K15">
        <v>40</v>
      </c>
      <c r="L15">
        <v>1</v>
      </c>
      <c r="M15">
        <v>7</v>
      </c>
      <c r="N15">
        <v>0.24</v>
      </c>
      <c r="O15">
        <v>7032.3488045007034</v>
      </c>
      <c r="P15">
        <v>0.45</v>
      </c>
      <c r="Q15">
        <v>40</v>
      </c>
      <c r="R15">
        <v>1</v>
      </c>
      <c r="S15">
        <v>1.3133384422231518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0.2</v>
      </c>
      <c r="AA15">
        <v>0</v>
      </c>
      <c r="AB15">
        <v>0.2</v>
      </c>
      <c r="AC15">
        <v>0.44390400000000002</v>
      </c>
      <c r="AD15">
        <v>1.365602</v>
      </c>
      <c r="AE15">
        <v>1.2659279615590162</v>
      </c>
      <c r="AF15">
        <v>13</v>
      </c>
      <c r="AG15">
        <v>60</v>
      </c>
      <c r="AH15">
        <v>1</v>
      </c>
      <c r="AI15">
        <v>1</v>
      </c>
      <c r="AJ15">
        <v>0.18</v>
      </c>
      <c r="AK15">
        <v>0.1</v>
      </c>
      <c r="AL15">
        <v>0.2</v>
      </c>
      <c r="AM15">
        <v>37</v>
      </c>
      <c r="AN15">
        <v>0.83</v>
      </c>
      <c r="AO15">
        <v>0</v>
      </c>
      <c r="AP15">
        <v>0</v>
      </c>
    </row>
    <row r="16" spans="1:42" x14ac:dyDescent="0.25">
      <c r="A16" t="s">
        <v>55</v>
      </c>
      <c r="B16">
        <v>0.125</v>
      </c>
      <c r="C16">
        <v>1</v>
      </c>
      <c r="D16">
        <v>100</v>
      </c>
      <c r="E16">
        <v>0.78707519999999997</v>
      </c>
      <c r="F16">
        <v>0.47931869999999999</v>
      </c>
      <c r="G16">
        <v>0.54795389999999999</v>
      </c>
      <c r="H16">
        <v>0.5</v>
      </c>
      <c r="I16">
        <v>1</v>
      </c>
      <c r="J16">
        <v>1</v>
      </c>
      <c r="K16">
        <v>12</v>
      </c>
      <c r="L16">
        <v>1</v>
      </c>
      <c r="M16">
        <v>7</v>
      </c>
      <c r="N16">
        <v>0.23</v>
      </c>
      <c r="O16">
        <v>88339.222614840997</v>
      </c>
      <c r="P16">
        <v>0.45</v>
      </c>
      <c r="Q16">
        <v>30</v>
      </c>
      <c r="R16">
        <v>0.5</v>
      </c>
      <c r="S16">
        <v>0.54615415843434922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0.33</v>
      </c>
      <c r="AA16">
        <v>0</v>
      </c>
      <c r="AB16">
        <v>0.51</v>
      </c>
      <c r="AC16">
        <v>0.52</v>
      </c>
      <c r="AD16">
        <v>2.020079</v>
      </c>
      <c r="AE16">
        <v>1.7126242972015737</v>
      </c>
      <c r="AF16">
        <v>1</v>
      </c>
      <c r="AG16">
        <v>40</v>
      </c>
      <c r="AH16">
        <v>0</v>
      </c>
      <c r="AI16">
        <v>1</v>
      </c>
      <c r="AJ16">
        <v>0.2</v>
      </c>
      <c r="AK16">
        <v>0.2</v>
      </c>
      <c r="AL16">
        <v>0.2</v>
      </c>
      <c r="AM16">
        <v>72</v>
      </c>
      <c r="AN16">
        <v>0</v>
      </c>
      <c r="AO16">
        <v>1</v>
      </c>
      <c r="AP16">
        <v>0</v>
      </c>
    </row>
    <row r="17" spans="1:42" x14ac:dyDescent="0.25">
      <c r="A17" t="s">
        <v>56</v>
      </c>
      <c r="B17">
        <v>0.25</v>
      </c>
      <c r="C17">
        <v>0</v>
      </c>
      <c r="D17">
        <v>100</v>
      </c>
      <c r="E17">
        <v>0.86986529999999995</v>
      </c>
      <c r="F17">
        <v>0.54795389999999999</v>
      </c>
      <c r="G17">
        <v>0.78707519999999997</v>
      </c>
      <c r="H17">
        <v>0.5</v>
      </c>
      <c r="I17">
        <v>0</v>
      </c>
      <c r="J17">
        <v>0</v>
      </c>
      <c r="K17">
        <v>110</v>
      </c>
      <c r="L17">
        <v>2</v>
      </c>
      <c r="M17">
        <v>19</v>
      </c>
      <c r="N17">
        <v>0.17</v>
      </c>
      <c r="O17">
        <v>25517.01030927835</v>
      </c>
      <c r="P17">
        <v>0.64</v>
      </c>
      <c r="Q17">
        <v>65</v>
      </c>
      <c r="R17">
        <v>1</v>
      </c>
      <c r="S17">
        <v>1.6745642464597452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0.25</v>
      </c>
      <c r="AA17">
        <v>1</v>
      </c>
      <c r="AB17">
        <v>0.32</v>
      </c>
      <c r="AC17">
        <v>0.5</v>
      </c>
      <c r="AD17">
        <v>5.80213</v>
      </c>
      <c r="AE17">
        <v>1.7738625172739</v>
      </c>
      <c r="AF17">
        <v>12</v>
      </c>
      <c r="AG17">
        <v>60</v>
      </c>
      <c r="AH17">
        <v>0</v>
      </c>
      <c r="AI17">
        <v>0</v>
      </c>
      <c r="AJ17">
        <v>0.3</v>
      </c>
      <c r="AK17">
        <v>0.25</v>
      </c>
      <c r="AL17">
        <v>0.25</v>
      </c>
      <c r="AM17">
        <v>53</v>
      </c>
      <c r="AN17">
        <v>0.67</v>
      </c>
      <c r="AO17">
        <v>0</v>
      </c>
      <c r="AP17">
        <v>0</v>
      </c>
    </row>
    <row r="18" spans="1:42" x14ac:dyDescent="0.25">
      <c r="A18" t="s">
        <v>57</v>
      </c>
      <c r="B18">
        <v>0.31292750000000003</v>
      </c>
      <c r="C18">
        <v>0</v>
      </c>
      <c r="D18">
        <v>80</v>
      </c>
      <c r="E18">
        <v>0.76025259999999995</v>
      </c>
      <c r="F18">
        <v>0.4626575</v>
      </c>
      <c r="G18">
        <v>0.96511630000000004</v>
      </c>
      <c r="H18">
        <v>1</v>
      </c>
      <c r="I18">
        <v>1</v>
      </c>
      <c r="J18">
        <v>1</v>
      </c>
      <c r="K18">
        <v>39</v>
      </c>
      <c r="L18">
        <v>2</v>
      </c>
      <c r="M18">
        <v>11</v>
      </c>
      <c r="N18">
        <v>0.22</v>
      </c>
      <c r="O18">
        <v>40000</v>
      </c>
      <c r="P18">
        <v>0.38</v>
      </c>
      <c r="Q18">
        <v>32</v>
      </c>
      <c r="R18">
        <v>1</v>
      </c>
      <c r="S18">
        <v>0.79519942437448043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0.26</v>
      </c>
      <c r="AA18">
        <v>0</v>
      </c>
      <c r="AB18">
        <v>0.26</v>
      </c>
      <c r="AC18">
        <v>0.48813099999999998</v>
      </c>
      <c r="AD18">
        <v>9.7930469999999996</v>
      </c>
      <c r="AE18">
        <v>1.2174809373389404</v>
      </c>
      <c r="AF18">
        <v>1</v>
      </c>
      <c r="AG18">
        <v>198</v>
      </c>
      <c r="AH18">
        <v>0.95</v>
      </c>
      <c r="AI18">
        <v>0.95</v>
      </c>
      <c r="AJ18">
        <v>0.26</v>
      </c>
      <c r="AK18">
        <v>0.26</v>
      </c>
      <c r="AL18">
        <v>0.22500000000000001</v>
      </c>
      <c r="AM18">
        <v>96</v>
      </c>
      <c r="AN18">
        <v>0.67</v>
      </c>
      <c r="AO18">
        <v>1</v>
      </c>
      <c r="AP18">
        <v>1</v>
      </c>
    </row>
    <row r="19" spans="1:42" x14ac:dyDescent="0.25">
      <c r="A19" t="s">
        <v>58</v>
      </c>
      <c r="B19">
        <v>0.29969999999999997</v>
      </c>
      <c r="C19">
        <v>0</v>
      </c>
      <c r="D19">
        <v>7.2</v>
      </c>
      <c r="E19">
        <v>0.76960229999999996</v>
      </c>
      <c r="F19">
        <v>0.2789584</v>
      </c>
      <c r="G19">
        <v>0.78707519999999997</v>
      </c>
      <c r="H19">
        <v>1</v>
      </c>
      <c r="I19">
        <v>0</v>
      </c>
      <c r="J19">
        <v>1</v>
      </c>
      <c r="K19">
        <v>155</v>
      </c>
      <c r="L19">
        <v>3</v>
      </c>
      <c r="M19">
        <v>9</v>
      </c>
      <c r="N19">
        <v>0.08</v>
      </c>
      <c r="O19">
        <v>94939.713282065888</v>
      </c>
      <c r="P19">
        <v>0.69</v>
      </c>
      <c r="Q19">
        <v>35</v>
      </c>
      <c r="R19">
        <v>1</v>
      </c>
      <c r="S19">
        <v>1.3022742574763004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0.20315</v>
      </c>
      <c r="AA19">
        <v>0</v>
      </c>
      <c r="AB19">
        <v>0.20319999999999999</v>
      </c>
      <c r="AC19">
        <v>0.56165275000000003</v>
      </c>
      <c r="AD19">
        <v>8.7398520000000008</v>
      </c>
      <c r="AE19">
        <v>1.141407818280219</v>
      </c>
      <c r="AF19">
        <v>2</v>
      </c>
      <c r="AG19">
        <v>140</v>
      </c>
      <c r="AH19">
        <v>0.95</v>
      </c>
      <c r="AI19">
        <v>0</v>
      </c>
      <c r="AJ19">
        <v>0.20419999999999999</v>
      </c>
      <c r="AK19">
        <v>0.20419999999999999</v>
      </c>
      <c r="AL19">
        <v>0.20419999999999999</v>
      </c>
      <c r="AM19">
        <v>62</v>
      </c>
      <c r="AN19">
        <v>0.67</v>
      </c>
      <c r="AO19">
        <v>0</v>
      </c>
      <c r="AP19">
        <v>0.5</v>
      </c>
    </row>
    <row r="20" spans="1:42" x14ac:dyDescent="0.25">
      <c r="A20" t="s">
        <v>59</v>
      </c>
      <c r="B20">
        <v>0.24199999999999999</v>
      </c>
      <c r="C20">
        <v>0.5</v>
      </c>
      <c r="D20">
        <v>8</v>
      </c>
      <c r="E20">
        <v>0.92172050000000005</v>
      </c>
      <c r="F20">
        <v>0.54795389999999999</v>
      </c>
      <c r="G20">
        <v>0.73788869999999995</v>
      </c>
      <c r="H20">
        <v>1</v>
      </c>
      <c r="I20">
        <v>0</v>
      </c>
      <c r="J20">
        <v>1</v>
      </c>
      <c r="K20">
        <v>48</v>
      </c>
      <c r="L20">
        <v>5</v>
      </c>
      <c r="M20">
        <v>3</v>
      </c>
      <c r="N20">
        <v>0.1</v>
      </c>
      <c r="O20">
        <v>26928.471248246846</v>
      </c>
      <c r="P20">
        <v>0.69</v>
      </c>
      <c r="Q20">
        <v>36</v>
      </c>
      <c r="R20">
        <v>1</v>
      </c>
      <c r="S20">
        <v>0.21754097412983137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  <c r="AB20">
        <v>0.35398000000000002</v>
      </c>
      <c r="AC20">
        <v>0.43224367000000002</v>
      </c>
      <c r="AD20">
        <v>4.1234999999999999</v>
      </c>
      <c r="AE20">
        <v>1.2527169649572234</v>
      </c>
      <c r="AF20">
        <v>2</v>
      </c>
      <c r="AG20">
        <v>72</v>
      </c>
      <c r="AH20">
        <v>0</v>
      </c>
      <c r="AI20">
        <v>0</v>
      </c>
      <c r="AJ20">
        <v>0.22</v>
      </c>
      <c r="AK20">
        <v>0.22</v>
      </c>
      <c r="AL20">
        <v>0.22</v>
      </c>
      <c r="AM20">
        <v>85</v>
      </c>
      <c r="AN20">
        <v>0.67</v>
      </c>
      <c r="AO20">
        <v>0</v>
      </c>
      <c r="AP20">
        <v>0.5</v>
      </c>
    </row>
    <row r="21" spans="1:42" x14ac:dyDescent="0.25">
      <c r="A21" t="s">
        <v>60</v>
      </c>
      <c r="B21">
        <v>0.15</v>
      </c>
      <c r="C21">
        <v>0</v>
      </c>
      <c r="D21">
        <v>100</v>
      </c>
      <c r="E21">
        <v>0.90500000000000003</v>
      </c>
      <c r="F21">
        <v>0.61419999999999997</v>
      </c>
      <c r="G21">
        <v>0.73788869999999995</v>
      </c>
      <c r="H21">
        <v>0.5</v>
      </c>
      <c r="I21">
        <v>0</v>
      </c>
      <c r="J21">
        <v>1</v>
      </c>
      <c r="K21">
        <v>28</v>
      </c>
      <c r="L21">
        <v>1</v>
      </c>
      <c r="M21">
        <v>5</v>
      </c>
      <c r="N21">
        <v>0.21</v>
      </c>
      <c r="O21">
        <v>98619.32938856016</v>
      </c>
      <c r="P21">
        <v>0.68661316299999997</v>
      </c>
      <c r="Q21">
        <v>66</v>
      </c>
      <c r="R21">
        <v>0.5</v>
      </c>
      <c r="S21">
        <v>0.46171460443139389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0.15</v>
      </c>
      <c r="AA21">
        <v>0</v>
      </c>
      <c r="AB21">
        <v>0.1</v>
      </c>
      <c r="AC21">
        <v>0.19010000000000002</v>
      </c>
      <c r="AD21">
        <v>0.104819</v>
      </c>
      <c r="AE21">
        <v>1.0391400559468529</v>
      </c>
      <c r="AF21">
        <v>1</v>
      </c>
      <c r="AG21">
        <v>99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60</v>
      </c>
      <c r="AN21">
        <v>0</v>
      </c>
      <c r="AO21">
        <v>1</v>
      </c>
      <c r="AP21">
        <v>0.5</v>
      </c>
    </row>
    <row r="22" spans="1:42" x14ac:dyDescent="0.25">
      <c r="A22" t="s">
        <v>61</v>
      </c>
      <c r="B22">
        <v>0.29220000000000002</v>
      </c>
      <c r="C22">
        <v>0</v>
      </c>
      <c r="D22">
        <v>100</v>
      </c>
      <c r="E22">
        <v>0.87086949999999996</v>
      </c>
      <c r="F22">
        <v>0.47931869999999999</v>
      </c>
      <c r="G22">
        <v>0.86986529999999995</v>
      </c>
      <c r="H22">
        <v>1</v>
      </c>
      <c r="I22">
        <v>1</v>
      </c>
      <c r="J22">
        <v>1</v>
      </c>
      <c r="K22">
        <v>19</v>
      </c>
      <c r="L22">
        <v>5</v>
      </c>
      <c r="M22">
        <v>6</v>
      </c>
      <c r="N22">
        <v>0.17</v>
      </c>
      <c r="O22">
        <v>27777.777777777777</v>
      </c>
      <c r="P22">
        <v>1</v>
      </c>
      <c r="Q22">
        <v>22</v>
      </c>
      <c r="R22">
        <v>1</v>
      </c>
      <c r="S22">
        <v>5.3060075818629468E-2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0.2</v>
      </c>
      <c r="AC22">
        <v>0.45500000000000002</v>
      </c>
      <c r="AD22">
        <v>2.932785</v>
      </c>
      <c r="AE22">
        <v>1.3777439042637076</v>
      </c>
      <c r="AF22">
        <v>12</v>
      </c>
      <c r="AG22">
        <v>14</v>
      </c>
      <c r="AH22">
        <v>1</v>
      </c>
      <c r="AI22">
        <v>1</v>
      </c>
      <c r="AJ22">
        <v>0.15</v>
      </c>
      <c r="AK22">
        <v>0</v>
      </c>
      <c r="AL22">
        <v>0</v>
      </c>
      <c r="AM22">
        <v>74</v>
      </c>
      <c r="AN22">
        <v>0</v>
      </c>
      <c r="AO22">
        <v>0</v>
      </c>
      <c r="AP22">
        <v>0</v>
      </c>
    </row>
    <row r="23" spans="1:42" x14ac:dyDescent="0.25">
      <c r="A23" t="s">
        <v>62</v>
      </c>
      <c r="B23">
        <v>0.3</v>
      </c>
      <c r="C23">
        <v>0</v>
      </c>
      <c r="D23">
        <v>10</v>
      </c>
      <c r="E23">
        <v>0.73788869999999995</v>
      </c>
      <c r="F23">
        <v>0.54795389999999999</v>
      </c>
      <c r="G23">
        <v>0.73788869999999995</v>
      </c>
      <c r="H23">
        <v>1</v>
      </c>
      <c r="I23">
        <v>0</v>
      </c>
      <c r="J23">
        <v>1</v>
      </c>
      <c r="K23">
        <v>122</v>
      </c>
      <c r="L23">
        <v>1</v>
      </c>
      <c r="M23">
        <v>3</v>
      </c>
      <c r="N23">
        <v>0.16</v>
      </c>
      <c r="O23">
        <v>0</v>
      </c>
      <c r="P23">
        <v>0.31</v>
      </c>
      <c r="Q23">
        <v>100</v>
      </c>
      <c r="R23">
        <v>0.5</v>
      </c>
      <c r="S23">
        <v>0.19384255710203194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0.1</v>
      </c>
      <c r="AA23">
        <v>1</v>
      </c>
      <c r="AB23">
        <v>0.17142857</v>
      </c>
      <c r="AC23">
        <v>0.35</v>
      </c>
      <c r="AD23">
        <v>27.92276</v>
      </c>
      <c r="AE23">
        <v>1.2492150243538556</v>
      </c>
      <c r="AF23">
        <v>2</v>
      </c>
      <c r="AG23">
        <v>64</v>
      </c>
      <c r="AH23">
        <v>0</v>
      </c>
      <c r="AI23">
        <v>0</v>
      </c>
      <c r="AJ23">
        <v>0.1</v>
      </c>
      <c r="AK23">
        <v>0.4</v>
      </c>
      <c r="AL23">
        <v>0.4</v>
      </c>
      <c r="AM23">
        <v>54</v>
      </c>
      <c r="AN23">
        <v>1</v>
      </c>
      <c r="AO23">
        <v>0</v>
      </c>
      <c r="AP23">
        <v>0.5</v>
      </c>
    </row>
    <row r="24" spans="1:42" x14ac:dyDescent="0.25">
      <c r="A24" t="s">
        <v>63</v>
      </c>
      <c r="B24">
        <v>0.25</v>
      </c>
      <c r="C24">
        <v>1</v>
      </c>
      <c r="D24">
        <v>9</v>
      </c>
      <c r="E24">
        <v>0.96511630000000004</v>
      </c>
      <c r="F24">
        <v>0.33847470000000002</v>
      </c>
      <c r="G24">
        <v>0.73788869999999995</v>
      </c>
      <c r="H24">
        <v>1</v>
      </c>
      <c r="I24">
        <v>1</v>
      </c>
      <c r="J24">
        <v>0</v>
      </c>
      <c r="K24">
        <v>25</v>
      </c>
      <c r="L24">
        <v>1</v>
      </c>
      <c r="M24">
        <v>7</v>
      </c>
      <c r="N24">
        <v>0.21</v>
      </c>
      <c r="O24">
        <v>1620.4819277108434</v>
      </c>
      <c r="P24">
        <v>0.53</v>
      </c>
      <c r="Q24">
        <v>34</v>
      </c>
      <c r="R24">
        <v>0.5</v>
      </c>
      <c r="S24">
        <v>0.66448448989642683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0.25</v>
      </c>
      <c r="AC24">
        <v>0.52732636999999993</v>
      </c>
      <c r="AD24">
        <v>1.2218249999999999</v>
      </c>
      <c r="AE24">
        <v>1.3293361780082134</v>
      </c>
      <c r="AF24">
        <v>1</v>
      </c>
      <c r="AG24">
        <v>64</v>
      </c>
      <c r="AH24">
        <v>1</v>
      </c>
      <c r="AI24">
        <v>1</v>
      </c>
      <c r="AJ24">
        <v>0.15</v>
      </c>
      <c r="AK24">
        <v>0</v>
      </c>
      <c r="AL24">
        <v>0</v>
      </c>
      <c r="AM24">
        <v>96</v>
      </c>
      <c r="AN24">
        <v>0</v>
      </c>
      <c r="AO24">
        <v>0</v>
      </c>
      <c r="AP24">
        <v>0</v>
      </c>
    </row>
    <row r="25" spans="1:42" x14ac:dyDescent="0.25">
      <c r="A25" t="s">
        <v>64</v>
      </c>
      <c r="B25">
        <v>0.28000000000000003</v>
      </c>
      <c r="C25">
        <v>0</v>
      </c>
      <c r="D25">
        <v>100</v>
      </c>
      <c r="E25">
        <v>0.73191490000000003</v>
      </c>
      <c r="F25">
        <v>0.3071429</v>
      </c>
      <c r="G25">
        <v>0.73788869999999995</v>
      </c>
      <c r="H25">
        <v>0.5</v>
      </c>
      <c r="I25">
        <v>0</v>
      </c>
      <c r="J25">
        <v>0</v>
      </c>
      <c r="K25">
        <v>34</v>
      </c>
      <c r="L25">
        <v>1</v>
      </c>
      <c r="M25">
        <v>5</v>
      </c>
      <c r="N25">
        <v>0.15</v>
      </c>
      <c r="O25">
        <v>40816.326530612248</v>
      </c>
      <c r="P25">
        <v>0.96</v>
      </c>
      <c r="Q25">
        <v>59</v>
      </c>
      <c r="R25">
        <v>0</v>
      </c>
      <c r="S25">
        <v>1.9914294044496614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6.9444439999999996E-2</v>
      </c>
      <c r="AC25">
        <v>0.33</v>
      </c>
      <c r="AD25">
        <v>1.2475579999999999</v>
      </c>
      <c r="AE25">
        <v>1.5008773765709134</v>
      </c>
      <c r="AF25">
        <v>2</v>
      </c>
      <c r="AG25">
        <v>59</v>
      </c>
      <c r="AH25">
        <v>1</v>
      </c>
      <c r="AI25">
        <v>1</v>
      </c>
      <c r="AJ25">
        <v>0.3</v>
      </c>
      <c r="AK25">
        <v>0.15</v>
      </c>
      <c r="AL25">
        <v>0.15</v>
      </c>
      <c r="AM25">
        <v>39</v>
      </c>
      <c r="AN25">
        <v>0.67</v>
      </c>
      <c r="AO25">
        <v>0</v>
      </c>
      <c r="AP25">
        <v>0.5</v>
      </c>
    </row>
    <row r="26" spans="1:42" x14ac:dyDescent="0.25">
      <c r="A26" t="s">
        <v>65</v>
      </c>
      <c r="B26">
        <v>0.25</v>
      </c>
      <c r="C26">
        <v>2</v>
      </c>
      <c r="D26">
        <v>100</v>
      </c>
      <c r="E26">
        <v>0.78181820000000002</v>
      </c>
      <c r="F26">
        <v>0.373913</v>
      </c>
      <c r="G26">
        <v>0.73788869999999995</v>
      </c>
      <c r="H26">
        <v>0</v>
      </c>
      <c r="I26">
        <v>0</v>
      </c>
      <c r="J26">
        <v>1</v>
      </c>
      <c r="K26">
        <v>24</v>
      </c>
      <c r="L26">
        <v>1</v>
      </c>
      <c r="M26">
        <v>2</v>
      </c>
      <c r="N26">
        <v>0.25</v>
      </c>
      <c r="O26">
        <v>5102.0408163265301</v>
      </c>
      <c r="P26">
        <v>0.56999999999999995</v>
      </c>
      <c r="Q26">
        <v>44</v>
      </c>
      <c r="R26">
        <v>1</v>
      </c>
      <c r="S26">
        <v>0.23658452421818199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0.25</v>
      </c>
      <c r="AA26">
        <v>0</v>
      </c>
      <c r="AB26">
        <v>0.28749999999999998</v>
      </c>
      <c r="AC26">
        <v>0.47200000000000003</v>
      </c>
      <c r="AD26">
        <v>1.5880479999999999</v>
      </c>
      <c r="AE26">
        <v>1.2884634940210482</v>
      </c>
      <c r="AF26">
        <v>1</v>
      </c>
      <c r="AG26">
        <v>15</v>
      </c>
      <c r="AH26">
        <v>0.97</v>
      </c>
      <c r="AI26">
        <v>0.97</v>
      </c>
      <c r="AJ26">
        <v>0.25</v>
      </c>
      <c r="AK26">
        <v>0</v>
      </c>
      <c r="AL26">
        <v>0</v>
      </c>
      <c r="AM26">
        <v>88</v>
      </c>
      <c r="AN26">
        <v>0.83</v>
      </c>
      <c r="AO26">
        <v>1</v>
      </c>
      <c r="AP26">
        <v>1</v>
      </c>
    </row>
    <row r="27" spans="1:42" x14ac:dyDescent="0.25">
      <c r="A27" t="s">
        <v>66</v>
      </c>
      <c r="B27">
        <v>0.19</v>
      </c>
      <c r="C27">
        <v>0</v>
      </c>
      <c r="D27">
        <v>2.5</v>
      </c>
      <c r="E27">
        <v>0.73788869999999995</v>
      </c>
      <c r="F27">
        <v>0.33847470000000002</v>
      </c>
      <c r="G27">
        <v>0.86986529999999995</v>
      </c>
      <c r="H27">
        <v>1</v>
      </c>
      <c r="I27">
        <v>0</v>
      </c>
      <c r="J27">
        <v>1</v>
      </c>
      <c r="K27">
        <v>70</v>
      </c>
      <c r="L27">
        <v>1</v>
      </c>
      <c r="M27">
        <v>4</v>
      </c>
      <c r="N27">
        <v>0.23</v>
      </c>
      <c r="O27">
        <v>83333.333333333328</v>
      </c>
      <c r="P27">
        <v>0.42</v>
      </c>
      <c r="Q27">
        <v>98</v>
      </c>
      <c r="R27">
        <v>1</v>
      </c>
      <c r="S27">
        <v>1.5845545119856559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0.19</v>
      </c>
      <c r="AA27">
        <v>0</v>
      </c>
      <c r="AB27">
        <v>0.19</v>
      </c>
      <c r="AC27">
        <v>0.38751184999999999</v>
      </c>
      <c r="AD27">
        <v>2.181915</v>
      </c>
      <c r="AE27">
        <v>1.0398869492127112</v>
      </c>
      <c r="AF27">
        <v>2</v>
      </c>
      <c r="AG27">
        <v>103</v>
      </c>
      <c r="AH27">
        <v>1</v>
      </c>
      <c r="AI27">
        <v>0</v>
      </c>
      <c r="AJ27">
        <v>0.19</v>
      </c>
      <c r="AK27">
        <v>0.2</v>
      </c>
      <c r="AL27">
        <v>0.2</v>
      </c>
      <c r="AM27">
        <v>81</v>
      </c>
      <c r="AN27">
        <v>0.83</v>
      </c>
      <c r="AO27">
        <v>1</v>
      </c>
      <c r="AP27">
        <v>0.5</v>
      </c>
    </row>
    <row r="28" spans="1:42" x14ac:dyDescent="0.25">
      <c r="A28" t="s">
        <v>67</v>
      </c>
      <c r="B28">
        <v>0.29499999999999998</v>
      </c>
      <c r="C28">
        <v>0</v>
      </c>
      <c r="D28">
        <v>8.4</v>
      </c>
      <c r="E28">
        <v>0.88841119999999996</v>
      </c>
      <c r="F28">
        <v>0.54795389999999999</v>
      </c>
      <c r="G28">
        <v>0.73788869999999995</v>
      </c>
      <c r="H28">
        <v>0.5</v>
      </c>
      <c r="I28">
        <v>1</v>
      </c>
      <c r="J28">
        <v>1</v>
      </c>
      <c r="K28">
        <v>63</v>
      </c>
      <c r="L28">
        <v>1</v>
      </c>
      <c r="M28">
        <v>6</v>
      </c>
      <c r="N28">
        <v>0.23</v>
      </c>
      <c r="O28">
        <v>16949.152542372882</v>
      </c>
      <c r="P28">
        <v>0.47</v>
      </c>
      <c r="Q28">
        <v>96</v>
      </c>
      <c r="R28">
        <v>0.5</v>
      </c>
      <c r="S28">
        <v>0.47838997569787717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0.28000000000000003</v>
      </c>
      <c r="AA28">
        <v>1</v>
      </c>
      <c r="AB28">
        <v>0.28000000000000003</v>
      </c>
      <c r="AC28">
        <v>0.61285000000000001</v>
      </c>
      <c r="AD28">
        <v>16.129828</v>
      </c>
      <c r="AE28">
        <v>1.3064718138990732</v>
      </c>
      <c r="AF28">
        <v>1</v>
      </c>
      <c r="AG28">
        <v>116</v>
      </c>
      <c r="AH28">
        <v>1</v>
      </c>
      <c r="AI28">
        <v>1</v>
      </c>
      <c r="AJ28">
        <v>0.25</v>
      </c>
      <c r="AK28">
        <v>0.25</v>
      </c>
      <c r="AL28">
        <v>0.25</v>
      </c>
      <c r="AM28">
        <v>71</v>
      </c>
      <c r="AN28">
        <v>0.83</v>
      </c>
      <c r="AO28">
        <v>1</v>
      </c>
      <c r="AP28">
        <v>1</v>
      </c>
    </row>
    <row r="29" spans="1:42" x14ac:dyDescent="0.25">
      <c r="A29" t="s">
        <v>68</v>
      </c>
      <c r="B29">
        <v>0.22</v>
      </c>
      <c r="C29">
        <v>0</v>
      </c>
      <c r="D29">
        <v>4</v>
      </c>
      <c r="E29">
        <v>0.87387910000000002</v>
      </c>
      <c r="F29">
        <v>0.65272810000000003</v>
      </c>
      <c r="G29">
        <v>0.86986529999999995</v>
      </c>
      <c r="H29">
        <v>0.5</v>
      </c>
      <c r="I29">
        <v>0</v>
      </c>
      <c r="J29">
        <v>1</v>
      </c>
      <c r="K29">
        <v>42</v>
      </c>
      <c r="L29">
        <v>1</v>
      </c>
      <c r="M29">
        <v>8</v>
      </c>
      <c r="N29">
        <v>0.2</v>
      </c>
      <c r="O29">
        <v>99580</v>
      </c>
      <c r="P29">
        <v>0.43</v>
      </c>
      <c r="Q29">
        <v>84</v>
      </c>
      <c r="R29">
        <v>0.5</v>
      </c>
      <c r="S29">
        <v>0.35831262846874556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0.22</v>
      </c>
      <c r="AA29">
        <v>0</v>
      </c>
      <c r="AB29">
        <v>0</v>
      </c>
      <c r="AC29">
        <v>0.35049999999999998</v>
      </c>
      <c r="AD29">
        <v>3.793434</v>
      </c>
      <c r="AE29">
        <v>1.1214481827495335</v>
      </c>
      <c r="AF29">
        <v>1</v>
      </c>
      <c r="AG29">
        <v>62</v>
      </c>
      <c r="AH29">
        <v>1</v>
      </c>
      <c r="AI29">
        <v>0</v>
      </c>
      <c r="AJ29">
        <v>0</v>
      </c>
      <c r="AK29">
        <v>0.19</v>
      </c>
      <c r="AL29">
        <v>0.19</v>
      </c>
      <c r="AM29">
        <v>66</v>
      </c>
      <c r="AN29">
        <v>0</v>
      </c>
      <c r="AO29">
        <v>1</v>
      </c>
      <c r="AP29">
        <v>0.5</v>
      </c>
    </row>
    <row r="30" spans="1:42" x14ac:dyDescent="0.25">
      <c r="A30" t="s">
        <v>69</v>
      </c>
      <c r="B30">
        <v>0.17</v>
      </c>
      <c r="C30">
        <v>0</v>
      </c>
      <c r="D30">
        <v>50</v>
      </c>
      <c r="E30">
        <v>0.86986529999999995</v>
      </c>
      <c r="F30">
        <v>0.39140599999999998</v>
      </c>
      <c r="G30">
        <v>0.73788869999999995</v>
      </c>
      <c r="H30">
        <v>0.5</v>
      </c>
      <c r="I30">
        <v>0</v>
      </c>
      <c r="J30">
        <v>0</v>
      </c>
      <c r="K30">
        <v>86</v>
      </c>
      <c r="L30">
        <v>1</v>
      </c>
      <c r="M30">
        <v>8</v>
      </c>
      <c r="N30">
        <v>0.22</v>
      </c>
      <c r="O30">
        <v>83333.333333333343</v>
      </c>
      <c r="P30">
        <v>0.56000000000000005</v>
      </c>
      <c r="Q30">
        <v>69</v>
      </c>
      <c r="R30">
        <v>1</v>
      </c>
      <c r="S30">
        <v>0.3219386755492778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0.25</v>
      </c>
      <c r="AC30">
        <v>0.61049999999999993</v>
      </c>
      <c r="AD30">
        <v>5.265523</v>
      </c>
      <c r="AE30">
        <v>1.1926740444841113</v>
      </c>
      <c r="AF30">
        <v>1</v>
      </c>
      <c r="AG30">
        <v>90</v>
      </c>
      <c r="AH30">
        <v>0.95</v>
      </c>
      <c r="AI30">
        <v>0.47499999999999998</v>
      </c>
      <c r="AJ30">
        <v>0.15</v>
      </c>
      <c r="AK30">
        <v>0.15</v>
      </c>
      <c r="AL30">
        <v>0.15</v>
      </c>
      <c r="AM30">
        <v>56</v>
      </c>
      <c r="AN30">
        <v>0</v>
      </c>
      <c r="AO30">
        <v>1</v>
      </c>
      <c r="AP30">
        <v>0.5</v>
      </c>
    </row>
    <row r="31" spans="1:42" x14ac:dyDescent="0.25">
      <c r="A31" t="s">
        <v>70</v>
      </c>
      <c r="B31">
        <v>0.25</v>
      </c>
      <c r="C31">
        <v>0</v>
      </c>
      <c r="D31">
        <v>60</v>
      </c>
      <c r="E31">
        <v>0.77856300000000001</v>
      </c>
      <c r="F31">
        <v>0.39140599999999998</v>
      </c>
      <c r="G31">
        <v>0.2789584</v>
      </c>
      <c r="H31">
        <v>0.5</v>
      </c>
      <c r="I31">
        <v>1</v>
      </c>
      <c r="J31">
        <v>1</v>
      </c>
      <c r="K31">
        <v>33</v>
      </c>
      <c r="L31">
        <v>1</v>
      </c>
      <c r="M31">
        <v>7</v>
      </c>
      <c r="N31">
        <v>0.21</v>
      </c>
      <c r="O31">
        <v>0</v>
      </c>
      <c r="P31">
        <v>0.41</v>
      </c>
      <c r="Q31">
        <v>35</v>
      </c>
      <c r="R31">
        <v>1</v>
      </c>
      <c r="S31">
        <v>0.59148686362022218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0.23</v>
      </c>
      <c r="AA31">
        <v>0</v>
      </c>
      <c r="AB31">
        <v>0.23</v>
      </c>
      <c r="AC31">
        <v>0.45</v>
      </c>
      <c r="AD31">
        <v>2.4456190000000002</v>
      </c>
      <c r="AE31">
        <v>1.1364757226124145</v>
      </c>
      <c r="AF31">
        <v>1</v>
      </c>
      <c r="AG31">
        <v>90</v>
      </c>
      <c r="AH31">
        <v>1</v>
      </c>
      <c r="AI31">
        <v>1</v>
      </c>
      <c r="AJ31">
        <v>0.19</v>
      </c>
      <c r="AK31">
        <v>0.19</v>
      </c>
      <c r="AL31">
        <v>0.19</v>
      </c>
      <c r="AM31">
        <v>85</v>
      </c>
      <c r="AN31">
        <v>0.5</v>
      </c>
      <c r="AO31">
        <v>1</v>
      </c>
      <c r="AP31">
        <v>1</v>
      </c>
    </row>
    <row r="32" spans="1:42" x14ac:dyDescent="0.25">
      <c r="A32" t="s">
        <v>71</v>
      </c>
      <c r="B32">
        <v>0.22</v>
      </c>
      <c r="C32">
        <v>1.5</v>
      </c>
      <c r="D32">
        <v>100</v>
      </c>
      <c r="E32">
        <v>0.86</v>
      </c>
      <c r="F32">
        <v>0.47931869999999999</v>
      </c>
      <c r="G32">
        <v>0.86</v>
      </c>
      <c r="H32">
        <v>0</v>
      </c>
      <c r="I32">
        <v>0</v>
      </c>
      <c r="J32">
        <v>0</v>
      </c>
      <c r="K32">
        <v>50</v>
      </c>
      <c r="L32">
        <v>1</v>
      </c>
      <c r="M32">
        <v>4</v>
      </c>
      <c r="N32">
        <v>0.25</v>
      </c>
      <c r="O32">
        <v>0</v>
      </c>
      <c r="P32">
        <v>0.56000000000000005</v>
      </c>
      <c r="Q32">
        <v>36</v>
      </c>
      <c r="R32">
        <v>0.5</v>
      </c>
      <c r="S32">
        <v>0.55576368851609115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0.3</v>
      </c>
      <c r="AA32">
        <v>0</v>
      </c>
      <c r="AB32">
        <v>0.3</v>
      </c>
      <c r="AC32">
        <v>0.56990000000000007</v>
      </c>
      <c r="AD32">
        <v>1.5192749999999999</v>
      </c>
      <c r="AE32">
        <v>1.2329427447778591</v>
      </c>
      <c r="AF32">
        <v>1</v>
      </c>
      <c r="AG32">
        <v>36</v>
      </c>
      <c r="AH32">
        <v>1</v>
      </c>
      <c r="AI32">
        <v>1</v>
      </c>
      <c r="AJ32">
        <v>0.3</v>
      </c>
      <c r="AK32">
        <v>0</v>
      </c>
      <c r="AL32">
        <v>0</v>
      </c>
      <c r="AM32">
        <v>77</v>
      </c>
      <c r="AN32">
        <v>0.67</v>
      </c>
      <c r="AO32">
        <v>0</v>
      </c>
      <c r="AP32">
        <v>0.5</v>
      </c>
    </row>
    <row r="33" spans="1:42" x14ac:dyDescent="0.25">
      <c r="A33" t="s">
        <v>72</v>
      </c>
      <c r="B33">
        <v>0.21148581</v>
      </c>
      <c r="C33">
        <v>0</v>
      </c>
      <c r="D33">
        <v>7</v>
      </c>
      <c r="E33">
        <v>0.86</v>
      </c>
      <c r="F33">
        <v>0.55483870000000002</v>
      </c>
      <c r="G33">
        <v>0.90526320000000005</v>
      </c>
      <c r="H33">
        <v>1</v>
      </c>
      <c r="I33">
        <v>0</v>
      </c>
      <c r="J33">
        <v>0</v>
      </c>
      <c r="K33">
        <v>15</v>
      </c>
      <c r="L33">
        <v>2</v>
      </c>
      <c r="M33">
        <v>10</v>
      </c>
      <c r="N33">
        <v>0.08</v>
      </c>
      <c r="O33">
        <v>78125</v>
      </c>
      <c r="P33">
        <v>0.71</v>
      </c>
      <c r="Q33">
        <v>8</v>
      </c>
      <c r="R33">
        <v>1</v>
      </c>
      <c r="S33">
        <v>9.0641911901666192E-2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0.21135000000000001</v>
      </c>
      <c r="AC33">
        <v>0.41736220000000002</v>
      </c>
      <c r="AD33">
        <v>3.4770279999999998</v>
      </c>
      <c r="AE33">
        <v>1.3341535953061165</v>
      </c>
      <c r="AF33">
        <v>7</v>
      </c>
      <c r="AG33">
        <v>40</v>
      </c>
      <c r="AH33">
        <v>1</v>
      </c>
      <c r="AI33">
        <v>1</v>
      </c>
      <c r="AJ33">
        <v>0.35</v>
      </c>
      <c r="AK33">
        <v>0.35</v>
      </c>
      <c r="AL33">
        <v>0</v>
      </c>
      <c r="AM33">
        <v>87</v>
      </c>
      <c r="AN33">
        <v>0</v>
      </c>
      <c r="AO33">
        <v>0</v>
      </c>
      <c r="AP33">
        <v>0.5</v>
      </c>
    </row>
    <row r="34" spans="1:42" x14ac:dyDescent="0.25">
      <c r="A34" t="s">
        <v>73</v>
      </c>
      <c r="B34">
        <v>0.2</v>
      </c>
      <c r="C34">
        <v>0</v>
      </c>
      <c r="D34">
        <v>5</v>
      </c>
      <c r="E34">
        <v>0.87632319999999997</v>
      </c>
      <c r="F34">
        <v>0.47931869999999999</v>
      </c>
      <c r="G34">
        <v>0.6323278</v>
      </c>
      <c r="H34">
        <v>1</v>
      </c>
      <c r="I34">
        <v>1</v>
      </c>
      <c r="J34">
        <v>1</v>
      </c>
      <c r="K34">
        <v>49</v>
      </c>
      <c r="L34">
        <v>1</v>
      </c>
      <c r="M34">
        <v>9</v>
      </c>
      <c r="N34">
        <v>0.18</v>
      </c>
      <c r="O34">
        <v>0</v>
      </c>
      <c r="P34">
        <v>0.4</v>
      </c>
      <c r="Q34">
        <v>97</v>
      </c>
      <c r="R34">
        <v>0.5</v>
      </c>
      <c r="S34">
        <v>0.28023070307459208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0.17499999999999999</v>
      </c>
      <c r="AC34">
        <v>0.35799999999999998</v>
      </c>
      <c r="AD34">
        <v>3.8626260000000001</v>
      </c>
      <c r="AE34">
        <v>1.1612959049975504</v>
      </c>
      <c r="AF34">
        <v>1</v>
      </c>
      <c r="AG34">
        <v>80</v>
      </c>
      <c r="AH34">
        <v>1</v>
      </c>
      <c r="AI34">
        <v>1</v>
      </c>
      <c r="AJ34">
        <v>0.15</v>
      </c>
      <c r="AK34">
        <v>0.1</v>
      </c>
      <c r="AL34">
        <v>0.2</v>
      </c>
      <c r="AM34">
        <v>80</v>
      </c>
      <c r="AN34">
        <v>0.67</v>
      </c>
      <c r="AO34">
        <v>0</v>
      </c>
      <c r="AP34">
        <v>0.5</v>
      </c>
    </row>
    <row r="35" spans="1:42" x14ac:dyDescent="0.25">
      <c r="A35" t="s">
        <v>74</v>
      </c>
      <c r="B35">
        <v>0.2</v>
      </c>
      <c r="C35">
        <v>1</v>
      </c>
      <c r="D35">
        <v>100</v>
      </c>
      <c r="E35">
        <v>0.75882349999999998</v>
      </c>
      <c r="F35">
        <v>0</v>
      </c>
      <c r="G35">
        <v>0.82692310000000002</v>
      </c>
      <c r="H35">
        <v>0</v>
      </c>
      <c r="I35">
        <v>1</v>
      </c>
      <c r="J35">
        <v>1</v>
      </c>
      <c r="K35">
        <v>37</v>
      </c>
      <c r="L35">
        <v>1</v>
      </c>
      <c r="M35">
        <v>6</v>
      </c>
      <c r="N35">
        <v>0.2</v>
      </c>
      <c r="O35">
        <v>118840.57971014494</v>
      </c>
      <c r="P35">
        <v>0.44</v>
      </c>
      <c r="Q35">
        <v>25</v>
      </c>
      <c r="R35">
        <v>0.5</v>
      </c>
      <c r="S35">
        <v>2.3634318879372684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0.28000000000000003</v>
      </c>
      <c r="AA35">
        <v>0</v>
      </c>
      <c r="AB35">
        <v>0.38100000000000001</v>
      </c>
      <c r="AC35">
        <v>0.47</v>
      </c>
      <c r="AD35">
        <v>4.1692220000000004</v>
      </c>
      <c r="AE35">
        <v>1.4007786162767688</v>
      </c>
      <c r="AF35">
        <v>1</v>
      </c>
      <c r="AG35">
        <v>48</v>
      </c>
      <c r="AH35">
        <v>1</v>
      </c>
      <c r="AI35">
        <v>1</v>
      </c>
      <c r="AJ35">
        <v>0</v>
      </c>
      <c r="AK35">
        <v>0.2</v>
      </c>
      <c r="AL35">
        <v>0.2</v>
      </c>
      <c r="AM35">
        <v>127</v>
      </c>
      <c r="AN35">
        <v>0.67</v>
      </c>
      <c r="AO35">
        <v>0</v>
      </c>
      <c r="AP35">
        <v>0</v>
      </c>
    </row>
    <row r="36" spans="1:42" x14ac:dyDescent="0.25">
      <c r="A36" t="s">
        <v>75</v>
      </c>
      <c r="B36">
        <v>0.38923934000000004</v>
      </c>
      <c r="C36">
        <v>2</v>
      </c>
      <c r="D36">
        <v>20</v>
      </c>
      <c r="E36">
        <v>0.87692550000000002</v>
      </c>
      <c r="F36">
        <v>0.34958309999999998</v>
      </c>
      <c r="G36">
        <v>0.63275130000000002</v>
      </c>
      <c r="H36">
        <v>1</v>
      </c>
      <c r="I36">
        <v>0</v>
      </c>
      <c r="J36">
        <v>1</v>
      </c>
      <c r="K36">
        <v>87</v>
      </c>
      <c r="L36">
        <v>2</v>
      </c>
      <c r="M36">
        <v>5</v>
      </c>
      <c r="N36">
        <v>7.2499999999999995E-2</v>
      </c>
      <c r="O36">
        <v>0</v>
      </c>
      <c r="P36">
        <v>0.39700000000000002</v>
      </c>
      <c r="Q36">
        <v>33</v>
      </c>
      <c r="R36">
        <v>0.5</v>
      </c>
      <c r="S36">
        <v>2.0738108797897499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0.28599999999999998</v>
      </c>
      <c r="AA36">
        <v>0</v>
      </c>
      <c r="AB36">
        <v>0.28515809999999997</v>
      </c>
      <c r="AC36">
        <v>0.48599999999999999</v>
      </c>
      <c r="AD36">
        <v>8.2079199999999997</v>
      </c>
      <c r="AE36">
        <v>1.2579873140684652</v>
      </c>
      <c r="AF36">
        <v>4</v>
      </c>
      <c r="AG36">
        <v>55</v>
      </c>
      <c r="AH36">
        <v>0</v>
      </c>
      <c r="AI36">
        <v>0</v>
      </c>
      <c r="AJ36">
        <v>0.3</v>
      </c>
      <c r="AK36">
        <v>0.3</v>
      </c>
      <c r="AL36">
        <v>0.3</v>
      </c>
      <c r="AM36">
        <v>58</v>
      </c>
      <c r="AN36">
        <v>0.67</v>
      </c>
      <c r="AO36">
        <v>0</v>
      </c>
      <c r="AP36">
        <v>0.5</v>
      </c>
    </row>
  </sheetData>
  <autoFilter ref="A1:AP36" xr:uid="{00000000-0009-0000-0000-000006000000}">
    <sortState xmlns:xlrd2="http://schemas.microsoft.com/office/spreadsheetml/2017/richdata2" ref="A2:AP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2019 minus 2017</vt:lpstr>
      <vt:lpstr>2018 minus 2017</vt:lpstr>
      <vt:lpstr>2017 minus 2016</vt:lpstr>
      <vt:lpstr>2016 minus 2015</vt:lpstr>
      <vt:lpstr>2015 minus 2014</vt:lpstr>
      <vt:lpstr>2019</vt:lpstr>
      <vt:lpstr>2018</vt:lpstr>
      <vt:lpstr>2017</vt:lpstr>
      <vt:lpstr>2016</vt:lpstr>
      <vt:lpstr>2015</vt:lpstr>
      <vt:lpstr>2014</vt:lpstr>
      <vt:lpstr>CFC Rules</vt:lpstr>
      <vt:lpstr>propertytaxescollections- alt</vt:lpstr>
      <vt:lpstr>Sources</vt:lpstr>
      <vt:lpstr>vatrate</vt:lpstr>
      <vt:lpstr>threshold</vt:lpstr>
      <vt:lpstr>corporaterate</vt:lpstr>
      <vt:lpstr>propertytaxescollections</vt:lpstr>
      <vt:lpstr>divrate</vt:lpstr>
      <vt:lpstr>incrate and threshold</vt:lpstr>
      <vt:lpstr>taxwedge</vt:lpstr>
      <vt:lpstr>paying taxes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Bunn</cp:lastModifiedBy>
  <dcterms:created xsi:type="dcterms:W3CDTF">2018-09-24T13:01:46Z</dcterms:created>
  <dcterms:modified xsi:type="dcterms:W3CDTF">2019-07-10T21:26:26Z</dcterms:modified>
</cp:coreProperties>
</file>