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nn\Dropbox (Tax Foundation)\international-tax-competitiveness-index\2018 Index\"/>
    </mc:Choice>
  </mc:AlternateContent>
  <xr:revisionPtr revIDLastSave="0" documentId="13_ncr:1_{A6093F2F-3C52-49F2-BED2-462160705608}" xr6:coauthVersionLast="36" xr6:coauthVersionMax="36" xr10:uidLastSave="{00000000-0000-0000-0000-000000000000}"/>
  <bookViews>
    <workbookView xWindow="0" yWindow="0" windowWidth="10365" windowHeight="7155" activeTab="1" xr2:uid="{46F1D85D-FFD5-405A-AF1C-56CBF169C44E}"/>
  </bookViews>
  <sheets>
    <sheet name="2018data" sheetId="1" r:id="rId1"/>
    <sheet name="Sources" sheetId="3" r:id="rId2"/>
    <sheet name="Sheet1" sheetId="2" r:id="rId3"/>
  </sheets>
  <definedNames>
    <definedName name="_xlnm._FilterDatabase" localSheetId="0" hidden="1">'2018data'!$A$1:$AP$73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0" i="1" l="1"/>
  <c r="AC44" i="1"/>
  <c r="M37" i="1" l="1"/>
  <c r="N40" i="1" l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Denise Garbe</author>
    <author>Daniel Bunn</author>
  </authors>
  <commentList>
    <comment ref="Z1" authorId="0" shapeId="0" xr:uid="{EDB02A8B-D09A-4767-8270-5EE9CBF1CA9D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there were a couple additional changes that were from 2017 but not from 2016</t>
        </r>
      </text>
    </comment>
    <comment ref="AC1" authorId="0" shapeId="0" xr:uid="{2F8F676B-8847-4913-8991-FBFB010F395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From Table I.7 </t>
        </r>
      </text>
    </comment>
    <comment ref="AI2" authorId="0" shapeId="0" xr:uid="{196DF678-5DE7-45DA-8B27-D168DAB57FD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except from the operation of ships or aircraft in international traffic</t>
        </r>
      </text>
    </comment>
    <comment ref="D4" authorId="0" shapeId="0" xr:uid="{12DEA20B-8AB2-4C0B-BF2D-6C537CE28244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EUR 1Million plus 70% of the tax base exceeding EUR 1Million </t>
        </r>
      </text>
    </comment>
    <comment ref="R4" authorId="0" shapeId="0" xr:uid="{D5144021-4C60-4C21-9107-00CAD169CAE3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 "deemed" rental income based on 1976, includes machinery </t>
        </r>
      </text>
    </comment>
    <comment ref="AH4" authorId="0" shapeId="0" xr:uid="{AA7AE994-2FAE-422C-B966-585B2058AA5E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official change starting Jan. 2019</t>
        </r>
      </text>
    </comment>
    <comment ref="AP4" authorId="0" shapeId="0" xr:uid="{0745CE5B-7531-446E-B07B-08EABA69FB56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but only in special cases such as intragroup loans</t>
        </r>
      </text>
    </comment>
    <comment ref="R5" authorId="0" shapeId="0" xr:uid="{31514999-FDB3-4A28-BBE4-C360CAA12CEE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deduction for duration property was available for rent/ rented</t>
        </r>
      </text>
    </comment>
    <comment ref="W5" authorId="0" shapeId="0" xr:uid="{A43BDEF4-AB03-4C2E-8763-414C3556D37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bank tax in certain provinces</t>
        </r>
      </text>
    </comment>
    <comment ref="X5" authorId="0" shapeId="0" xr:uid="{99AB883B-4068-4404-BFB9-0498C0AD5B4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in certain provinces</t>
        </r>
      </text>
    </comment>
    <comment ref="U7" authorId="0" shapeId="0" xr:uid="{CCA48951-0775-4052-9FA7-8775506FE080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full exemption for individuals </t>
        </r>
      </text>
    </comment>
    <comment ref="AH7" authorId="0" shapeId="0" xr:uid="{C3149943-66A4-4C58-A9E4-E12DF92EC7C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subject to 35% if no tax information exchange agreement &amp; not in European Economic Area </t>
        </r>
      </text>
    </comment>
    <comment ref="D8" authorId="0" shapeId="0" xr:uid="{8CF16878-F9EA-42FC-97CB-78D104395F1E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taxable income up to DKK 8,025,000 indefinetly </t>
        </r>
      </text>
    </comment>
    <comment ref="R8" authorId="0" shapeId="0" xr:uid="{E202145D-BC4A-42DB-9798-C1CBD2A8C6B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Land tax and they are deductible from corporate income tax</t>
        </r>
      </text>
    </comment>
    <comment ref="R9" authorId="0" shapeId="0" xr:uid="{8EF14D71-E269-4A3D-B1C8-ADD7494F783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Land tax, land under homes is exempt</t>
        </r>
      </text>
    </comment>
    <comment ref="AI9" authorId="0" shapeId="0" xr:uid="{8C3DD2CC-693D-45E9-8DF5-8A84617FA542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change from 2017 but not 2016</t>
        </r>
      </text>
    </comment>
    <comment ref="C11" authorId="0" shapeId="0" xr:uid="{05FD4B9B-08DF-4842-A8E7-0AF9D302A468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May not exceed EUR 1Million</t>
        </r>
      </text>
    </comment>
    <comment ref="D11" authorId="0" shapeId="0" xr:uid="{BCAD1604-3CE1-4149-87BE-9CCEED59A6C2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1Million +50% for everything above</t>
        </r>
      </text>
    </comment>
    <comment ref="R11" authorId="0" shapeId="0" xr:uid="{7B5034FE-9446-4BAF-A726-EE4025E38FB5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but exemptions: 
french real estate &lt;50% of assets; listed on regulated market, registered office in EU member state or country which has DTT with France </t>
        </r>
      </text>
    </comment>
    <comment ref="X11" authorId="0" shapeId="0" xr:uid="{51361BC7-1AAA-4EDF-A810-BAF477E85C36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fixed at EUR 375</t>
        </r>
      </text>
    </comment>
    <comment ref="C12" authorId="0" shapeId="0" xr:uid="{59383A54-FF0B-4991-85EE-1880E9258DFD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Max. 1Million</t>
        </r>
      </text>
    </comment>
    <comment ref="D12" authorId="0" shapeId="0" xr:uid="{7251B6AD-FE44-4AC5-A2C6-51CD825A588C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1Million +60% for everything above</t>
        </r>
      </text>
    </comment>
    <comment ref="R12" authorId="0" shapeId="0" xr:uid="{ED290A61-EF0C-4461-897E-05A961D0851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very low but regime has been declared unconstitutional in April and they must have new suystem in 2019 and in place by 2024 </t>
        </r>
      </text>
    </comment>
    <comment ref="H17" authorId="0" shapeId="0" xr:uid="{5BCB2F31-EFED-493C-80AA-C58D5F6A1342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cbt: 0 
pwc: 0.5
DB:
Companies can choose between FIFO and Average</t>
        </r>
      </text>
    </comment>
    <comment ref="I17" authorId="0" shapeId="0" xr:uid="{4E856426-6FB8-4CDE-883F-A7E7D9C037A5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change from 2017 but not 2016</t>
        </r>
      </text>
    </comment>
    <comment ref="D18" authorId="0" shapeId="0" xr:uid="{599B3081-8F69-47C9-988F-D0131246E58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Loss incured in first three years of activity 100%</t>
        </r>
      </text>
    </comment>
    <comment ref="X18" authorId="0" shapeId="0" xr:uid="{00AFC90B-3BF1-46EE-85DC-D9CDD027FC0E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negligible fixed registration tax</t>
        </r>
      </text>
    </comment>
    <comment ref="C19" authorId="0" shapeId="0" xr:uid="{12F24DE6-AAFB-48CD-A718-E0D8710E06F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suspended for fiscal years ending from 1 April 1992 - 31 March 2018</t>
        </r>
      </text>
    </comment>
    <comment ref="D19" authorId="1" shapeId="0" xr:uid="{786633A0-0B79-49B0-A838-072ACD7541CA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The carryforward period of losses arising in fiscal years beginning on or after
1 April 2018 will be extended to 10 years (see Section C).</t>
        </r>
      </text>
    </comment>
    <comment ref="H19" authorId="0" shapeId="0" xr:uid="{D99F6509-8434-48D4-B72B-1DB98107735D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cbt tax database: 1 
pwc: 0.5
companies can choose between several methods including average cost and FIFO; LIFO is not an option</t>
        </r>
      </text>
    </comment>
    <comment ref="N19" authorId="0" shapeId="0" xr:uid="{AA0B02EC-F976-4ABF-9FDD-2F673DF88FD2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in 2018 = 8% 
As of Oct. 2019 = 10%</t>
        </r>
      </text>
    </comment>
    <comment ref="W19" authorId="0" shapeId="0" xr:uid="{562D4735-4719-4F98-BED5-85E0AA53F47B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Companies that are subject to Business
Scale Taxation; Business Scale Taxation
(Gaikei Hyojun Kazei) applies to
companies with stated capital of more
than JPY100 million; under Business
Scale Taxation, a company is subject to
tax on the basis of its added value, its
</t>
        </r>
        <r>
          <rPr>
            <u/>
            <sz val="9"/>
            <color indexed="81"/>
            <rFont val="Tahoma"/>
            <family val="2"/>
          </rPr>
          <t>capital amount</t>
        </r>
        <r>
          <rPr>
            <sz val="9"/>
            <color indexed="81"/>
            <rFont val="Tahoma"/>
            <family val="2"/>
          </rPr>
          <t xml:space="preserve"> and its taxable income</t>
        </r>
      </text>
    </comment>
    <comment ref="C20" authorId="0" shapeId="0" xr:uid="{18406D27-3C57-41BD-AADE-B2F6388044F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only small to medium size companies </t>
        </r>
      </text>
    </comment>
    <comment ref="D20" authorId="0" shapeId="0" xr:uid="{C34EFE1F-E963-4B65-A9AC-8A850152426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domestic corps: 70% for 2018 but decrease to 60% in 2019, foreign stay at 80% - EY</t>
        </r>
      </text>
    </comment>
    <comment ref="C21" authorId="1" shapeId="0" xr:uid="{BFE2E0D0-B62B-42E9-986A-2139A0EB9EBC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similar to Estonia</t>
        </r>
      </text>
    </comment>
    <comment ref="V21" authorId="0" shapeId="0" xr:uid="{607039B8-0632-4CE0-83BB-42E0AEC3EFC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stamp duty on registration of rel estate by legal entity </t>
        </r>
      </text>
    </comment>
    <comment ref="I22" authorId="0" shapeId="0" xr:uid="{A2D89E47-2A37-456E-925F-C72C11723782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change from 2017 but not 2016</t>
        </r>
      </text>
    </comment>
    <comment ref="R23" authorId="0" shapeId="0" xr:uid="{C4836409-B42D-42F2-8F1B-01589BEFD98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"applied to values shown in the property tax record"
deductible from corporate and personal income taxes</t>
        </r>
      </text>
    </comment>
    <comment ref="R24" authorId="0" shapeId="0" xr:uid="{5842E8C6-C405-4FC5-9505-96AB1F8F505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 the value of the immovable property </t>
        </r>
      </text>
    </comment>
    <comment ref="T24" authorId="0" shapeId="0" xr:uid="{E843117D-E9C0-4D5F-BB38-6201943D239F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 deemed income from the investment portfolio (e.g. bank accounts, shares) is taxed</t>
        </r>
      </text>
    </comment>
    <comment ref="AO24" authorId="0" shapeId="0" xr:uid="{A791639F-9B39-4248-B675-47B94231DB1D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if there is no tax treaty the foreign witholding can be credited only if the income comes from developing countries </t>
        </r>
      </text>
    </comment>
    <comment ref="C26" authorId="0" shapeId="0" xr:uid="{2CBD9110-EA75-43BA-A3E8-F3EF1F5C277B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only when line of business has been terminated</t>
        </r>
      </text>
    </comment>
    <comment ref="R26" authorId="0" shapeId="0" xr:uid="{F183C4EF-F637-4FD9-8AA1-8EDCADD32044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not all municipalities tax</t>
        </r>
      </text>
    </comment>
    <comment ref="V26" authorId="0" shapeId="0" xr:uid="{BF768783-0AC7-43B4-B91D-735AB7F2CD3D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not generally but with exceptions such as registration fees on cars</t>
        </r>
      </text>
    </comment>
    <comment ref="W27" authorId="0" shapeId="0" xr:uid="{89A0B9F1-A72C-4852-90E2-A912106DFF02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Tax on certain financial institutions; monthly
tax on assets of selected financial institutions</t>
        </r>
      </text>
    </comment>
    <comment ref="U28" authorId="0" shapeId="0" xr:uid="{653D3433-41A5-4D48-BD4F-C824F9FD882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may be subject to stamp tax</t>
        </r>
      </text>
    </comment>
    <comment ref="W28" authorId="0" shapeId="0" xr:uid="{B894C7C8-91AF-4363-8BEC-879B5963A41C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applicable
to entities that integrate the national energy
sector and that have their domicile, legal seat,
effective management or PE in Portugal; the
tax base is the sum of the value of the
tangible fixed assets, intangible fixed assets
(except industrial property) and financial
assets allocated to concessions or licensed
activities; for regulated activities, the tax base
is the value of the regulated assets, if higher</t>
        </r>
      </text>
    </comment>
    <comment ref="D29" authorId="0" shapeId="0" xr:uid="{3C250FE3-BE29-42D3-BD7F-1ADE567C464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must be utilized proportionally </t>
        </r>
      </text>
    </comment>
    <comment ref="AJ29" authorId="0" shapeId="0" xr:uid="{A573EBE8-0C43-44A1-84E9-084FAAB11F2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change from 2017 but not 2016</t>
        </r>
      </text>
    </comment>
    <comment ref="R30" authorId="0" shapeId="0" xr:uid="{EE0F95C3-7927-45CA-94F6-B89003016F6B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Land tax</t>
        </r>
      </text>
    </comment>
    <comment ref="R32" authorId="0" shapeId="0" xr:uid="{5BFB6C60-5785-4015-9B7A-F976C6486D40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only on business premises</t>
        </r>
      </text>
    </comment>
    <comment ref="I33" authorId="1" shapeId="0" xr:uid="{6C147D87-B683-47BE-BB3A-340DDFA15133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proposed, not adopted</t>
        </r>
      </text>
    </comment>
    <comment ref="R33" authorId="0" shapeId="0" xr:uid="{F01533D6-A707-4BAB-B7C7-6AFDBA90D0EC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not in all Cantons; only change from 2017 not 2016</t>
        </r>
      </text>
    </comment>
    <comment ref="U33" authorId="0" shapeId="0" xr:uid="{76466A90-E059-415A-9F1E-729590EB227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all but 2 cantons levy a tax</t>
        </r>
      </text>
    </comment>
    <comment ref="R34" authorId="0" shapeId="0" xr:uid="{D025E393-D23B-4CDB-9754-5C5645B9A53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only tax paid by individuals deriving business income - property must be recoded as busness asset</t>
        </r>
      </text>
    </comment>
    <comment ref="D35" authorId="0" shapeId="0" xr:uid="{37B04131-9274-4114-AC07-334DABC2E55F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allowance of GBP 5Million per group</t>
        </r>
      </text>
    </comment>
    <comment ref="AH35" authorId="0" shapeId="0" xr:uid="{E2E7DE41-529F-4618-AFFB-59F4E1C5AE1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unless received by a bank, insurance company, or financial trader</t>
        </r>
      </text>
    </comment>
    <comment ref="C36" authorId="0" shapeId="0" xr:uid="{9F26D956-7052-4E90-96D5-D20DE82FB9F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2 years for farming and insurance companies (not life insurance)</t>
        </r>
      </text>
    </comment>
    <comment ref="D36" authorId="0" shapeId="0" xr:uid="{822BB1C4-F794-4D37-9C55-E63FD08301EC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26 U.S.C.A. § 172 (b)(1)(A)(ii)
  </t>
        </r>
      </text>
    </comment>
    <comment ref="W36" authorId="0" shapeId="0" xr:uid="{039DA584-1C52-4E6F-BC9D-B13E8711CF88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intangebile property tax</t>
        </r>
      </text>
    </comment>
    <comment ref="AH36" authorId="0" shapeId="0" xr:uid="{CBF4DF4E-B14E-4C92-97D5-9C45035D14C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26 U.S. Code § 245(a)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Bunn</author>
  </authors>
  <commentList>
    <comment ref="B2" authorId="0" shapeId="0" xr:uid="{B9A43F62-4700-4EE6-B601-96669F04DFF4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Combined corporate income tax rate</t>
        </r>
      </text>
    </comment>
    <comment ref="C2" authorId="0" shapeId="0" xr:uid="{D7C208F9-0346-4CC0-BA96-669092A82825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carryback</t>
        </r>
      </text>
    </comment>
    <comment ref="D2" authorId="0" shapeId="0" xr:uid="{98CAF272-CA77-4C01-93BF-8F02C8C86D6D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carryforward</t>
        </r>
      </text>
    </comment>
    <comment ref="I2" authorId="0" shapeId="0" xr:uid="{A0A1A3F6-61A4-48B8-BDB2-E8949634187A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patent box</t>
        </r>
      </text>
    </comment>
    <comment ref="J2" authorId="0" shapeId="0" xr:uid="{3D3C1E7A-4F35-49E2-829D-874667CCB2B9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R&amp;D tax credit</t>
        </r>
      </text>
    </comment>
    <comment ref="R2" authorId="0" shapeId="0" xr:uid="{B69E267E-A6AD-461F-BA19-A9BA88657CED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property tax</t>
        </r>
      </text>
    </comment>
    <comment ref="S2" authorId="0" shapeId="0" xr:uid="{1DF6A7DB-3887-40ED-92F5-55FF4908DF72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Two years prior!!!
Level of government: Total
Tax revenue: 4100 Recurrent taxes on immovable property: Tax revenue as % of GDP
</t>
        </r>
      </text>
    </comment>
    <comment ref="T2" authorId="0" shapeId="0" xr:uid="{672A273A-0442-4B0C-B6D6-20A204D4450D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net wealth</t>
        </r>
      </text>
    </comment>
    <comment ref="U2" authorId="0" shapeId="0" xr:uid="{F1D5056C-256F-49A9-9E6E-28E0DF64F81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inheritance</t>
        </r>
      </text>
    </comment>
    <comment ref="V2" authorId="0" shapeId="0" xr:uid="{D57B7F29-432E-4CC3-A0D1-FE12D01F08A2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transfer tax</t>
        </r>
      </text>
    </comment>
    <comment ref="W2" authorId="0" shapeId="0" xr:uid="{A2561356-51EF-44C2-A156-8FADDAAA6B03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asset tax</t>
        </r>
      </text>
    </comment>
    <comment ref="X2" authorId="0" shapeId="0" xr:uid="{55449C8D-1C5C-4759-AE10-DB51DCFBE586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capital duty</t>
        </r>
      </text>
    </comment>
    <comment ref="Y2" authorId="0" shapeId="0" xr:uid="{3E449838-3934-4AA9-8BC4-993AED58AD9E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Financial Transaction</t>
        </r>
      </text>
    </comment>
    <comment ref="Z2" authorId="0" shapeId="0" xr:uid="{353C1BAC-125F-492B-B1C7-67F3D78A30E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capital gains</t>
        </r>
      </text>
    </comment>
    <comment ref="AB2" authorId="0" shapeId="0" xr:uid="{3DA31506-57F1-491E-B19E-896F40A1E5F8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Net personal tax</t>
        </r>
      </text>
    </comment>
    <comment ref="AC2" authorId="0" shapeId="0" xr:uid="{6758CFF5-19BB-49E1-8371-34FCD5CA57FB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Top statutory personal income tax rates: Top tax rates</t>
        </r>
      </text>
    </comment>
    <comment ref="AD2" authorId="0" shapeId="0" xr:uid="{2D7388AA-1F18-4239-8CE5-8D1F193C2FDE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Top statutory personal income tax rates: Threshold (expressed as a multiple of the average wage)</t>
        </r>
      </text>
    </comment>
    <comment ref="AE2" authorId="0" shapeId="0" xr:uid="{2D07165A-06B8-499C-BF71-A6F355A3385B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ratio of the average of the marginal tax wedges at the four levels of income to the average of the average tax wedges at the four levels of income</t>
        </r>
      </text>
    </comment>
    <comment ref="AH2" authorId="0" shapeId="0" xr:uid="{CB1A270A-C836-4B0C-8390-BDCE0BC748EC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dividend exemption</t>
        </r>
      </text>
    </comment>
    <comment ref="AI2" authorId="0" shapeId="0" xr:uid="{3AF6D2E7-5274-4BC6-B3D2-D81FEACC7B2F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look at last page or so of highlights</t>
        </r>
      </text>
    </comment>
    <comment ref="AJ2" authorId="0" shapeId="0" xr:uid="{5C29507F-F044-485E-B975-FA53C3F08C05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dividend</t>
        </r>
      </text>
    </comment>
    <comment ref="AK2" authorId="0" shapeId="0" xr:uid="{B81B5A24-4637-4767-877F-3CCAC2947AD1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interest</t>
        </r>
      </text>
    </comment>
    <comment ref="AL2" authorId="0" shapeId="0" xr:uid="{BF61120C-B9C0-4A5E-83AE-B6AC018C583E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royalties</t>
        </r>
      </text>
    </comment>
    <comment ref="AM2" authorId="0" shapeId="0" xr:uid="{A1E54A6E-C3BC-47E2-8BCE-4ACE277B4A1B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edit the url to switch countries</t>
        </r>
      </text>
    </comment>
    <comment ref="AN2" authorId="0" shapeId="0" xr:uid="{F2805232-4627-4EE0-9397-3D1C871E5ADB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 controlled foreign compan</t>
        </r>
      </text>
    </comment>
    <comment ref="AP2" authorId="0" shapeId="0" xr:uid="{54ED8A13-A183-4261-86F4-B54488B1EAB8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thin capitalisation</t>
        </r>
      </text>
    </comment>
  </commentList>
</comments>
</file>

<file path=xl/sharedStrings.xml><?xml version="1.0" encoding="utf-8"?>
<sst xmlns="http://schemas.openxmlformats.org/spreadsheetml/2006/main" count="335" uniqueCount="177">
  <si>
    <t>country</t>
  </si>
  <si>
    <t>corprate</t>
  </si>
  <si>
    <t>pdvmachines</t>
  </si>
  <si>
    <t>pdvbuildings</t>
  </si>
  <si>
    <t>pdvintangibles</t>
  </si>
  <si>
    <t>inventory</t>
  </si>
  <si>
    <t>patentbox</t>
  </si>
  <si>
    <t>rndcredit</t>
  </si>
  <si>
    <t>corptime</t>
  </si>
  <si>
    <t>profitpayments</t>
  </si>
  <si>
    <t>otherpayments</t>
  </si>
  <si>
    <t>vatrate</t>
  </si>
  <si>
    <t>threshold</t>
  </si>
  <si>
    <t>base</t>
  </si>
  <si>
    <t>consumptiontime</t>
  </si>
  <si>
    <t>propertytaxes</t>
  </si>
  <si>
    <t>propertytaxescollections</t>
  </si>
  <si>
    <t>netwealth</t>
  </si>
  <si>
    <t>estate/inheritance tax</t>
  </si>
  <si>
    <t>transfertaxes</t>
  </si>
  <si>
    <t>Assettaxes</t>
  </si>
  <si>
    <t>capitalduties</t>
  </si>
  <si>
    <t>financialtrans</t>
  </si>
  <si>
    <t>capgainsrate</t>
  </si>
  <si>
    <t>capgainsindex</t>
  </si>
  <si>
    <t>divrate</t>
  </si>
  <si>
    <t>incrate</t>
  </si>
  <si>
    <t>taxwedge</t>
  </si>
  <si>
    <t>laborpayments</t>
  </si>
  <si>
    <t>labortime</t>
  </si>
  <si>
    <t>dividendexempt</t>
  </si>
  <si>
    <t>capgainsexemption</t>
  </si>
  <si>
    <t>divwithhold</t>
  </si>
  <si>
    <t>intwithhold</t>
  </si>
  <si>
    <t>roywithhold</t>
  </si>
  <si>
    <t>taxtreaties</t>
  </si>
  <si>
    <t>cfcrules</t>
  </si>
  <si>
    <t>countrylimitations</t>
  </si>
  <si>
    <t>thincap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</si>
  <si>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</si>
  <si>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</si>
  <si>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</si>
  <si>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</si>
  <si>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</si>
  <si>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</si>
  <si>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</si>
  <si>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</si>
  <si>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</si>
  <si>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</si>
  <si>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</si>
  <si>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</si>
  <si>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</si>
  <si>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 xml:space="preserve">Iceland 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</si>
  <si>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</si>
  <si>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</si>
  <si>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</si>
  <si>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</si>
  <si>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</si>
  <si>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</si>
  <si>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</si>
  <si>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</si>
  <si>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</si>
  <si>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</si>
  <si>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</si>
  <si>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</si>
  <si>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</si>
  <si>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</si>
  <si>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</si>
  <si>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</si>
  <si>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 xml:space="preserve">Sweden    </t>
  </si>
  <si>
    <t>Switzerland</t>
  </si>
  <si>
    <t>Turkey</t>
  </si>
  <si>
    <t>United Kingdom</t>
  </si>
  <si>
    <t>United States</t>
  </si>
  <si>
    <t>rate/(rate+1)</t>
  </si>
  <si>
    <t>multiply by base</t>
  </si>
  <si>
    <t>State</t>
  </si>
  <si>
    <t>State Tax Rate</t>
  </si>
  <si>
    <t>Rank</t>
  </si>
  <si>
    <t>Avg. Local Tax Rate (a)</t>
  </si>
  <si>
    <t>Combined Rate</t>
  </si>
  <si>
    <t>Combined Rank</t>
  </si>
  <si>
    <t>Max Local Tax Rate</t>
  </si>
  <si>
    <t>(a) City, county and municipal rates vary. These rates are weighted by population to compute an average local tax rate. </t>
  </si>
  <si>
    <t>(b) Three states levy mandatory, statewide, local add-on sales taxes at the state level: California (1.25%), Utah (1.25%), Virginia (1%), we include these in their state sales tax. </t>
  </si>
  <si>
    <t>(c) The sales taxes in Hawaii, New Mexico, North Dakota, and South Dakota have broad bases that include many services. </t>
  </si>
  <si>
    <t>(d) Special taxes in local resort areas are not counted here. </t>
  </si>
  <si>
    <t>(e) Salem County is not subject to the statewide sales tax rate and collects a local rate of 3.3125%. New Jersey’s average local score is represented as a negative.</t>
  </si>
  <si>
    <t>Sources: Sales Tax Clearinghouse, Tax Foundation calculations, State Revenue Department websites.</t>
  </si>
  <si>
    <t>Alabama</t>
  </si>
  <si>
    <t>Alaska</t>
  </si>
  <si>
    <t>Arizona</t>
  </si>
  <si>
    <t>Arkansas</t>
  </si>
  <si>
    <t>California (b)</t>
  </si>
  <si>
    <t>Colorado</t>
  </si>
  <si>
    <t>Connecticut</t>
  </si>
  <si>
    <t>Delaware</t>
  </si>
  <si>
    <t>Florida</t>
  </si>
  <si>
    <t>Georgia</t>
  </si>
  <si>
    <t>Hawaii (c)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</si>
  <si>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</si>
  <si>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</si>
  <si>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</si>
  <si>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</si>
  <si>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</si>
  <si>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</si>
  <si>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</si>
  <si>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</si>
  <si>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</si>
  <si>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</si>
  <si>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</si>
  <si>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</si>
  <si>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</si>
  <si>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</si>
  <si>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 (d)</t>
  </si>
  <si>
    <t>Nebraska</t>
  </si>
  <si>
    <t>Nevada</t>
  </si>
  <si>
    <t>New Hampshire</t>
  </si>
  <si>
    <t>New Jersey (e)</t>
  </si>
  <si>
    <t>New Mexico (c)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</si>
  <si>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</si>
  <si>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</si>
  <si>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</si>
  <si>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</si>
  <si>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</si>
  <si>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</si>
  <si>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</si>
  <si>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</si>
  <si>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</si>
  <si>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 (c)</t>
  </si>
  <si>
    <t>Tennessee</t>
  </si>
  <si>
    <t>Texas</t>
  </si>
  <si>
    <t>Utah (b)</t>
  </si>
  <si>
    <t>Vermont</t>
  </si>
  <si>
    <t>Virginia (b)</t>
  </si>
  <si>
    <t>Washington</t>
  </si>
  <si>
    <t>West Virginia</t>
  </si>
  <si>
    <t>Wisconsin</t>
  </si>
  <si>
    <t>Wyoming</t>
  </si>
  <si>
    <t>D.C.</t>
  </si>
  <si>
    <t>State and Local Sales Tax Rates as of January 1, 2017</t>
  </si>
  <si>
    <t>(a) City, county and municipal rates vary. These rates are weighted by population to compute an average local tax rate.</t>
  </si>
  <si>
    <t>(b) Three states levy mandatory, statewide, local add-on sales taxes at the state level: California (1.25%), Utah (1.25%), Virginia (1%), we include these in their state sales tax.</t>
  </si>
  <si>
    <t>(c) The sales taxes in Hawaii, New Mexico and South Dakota have broad bases that include many services.</t>
  </si>
  <si>
    <t>(d) Due to data limitations, table does not include sales taxes in local resort areas in Montana.</t>
  </si>
  <si>
    <t>(e) Salem County is not subject to the statewide sales tax rate and collects a local rate of 3.4375%. New Jersey’s average local score is represented as a negative.</t>
  </si>
  <si>
    <t>Sources: Sales Tax Clearinghouse, Tax Foundation calculations, State Revenue Department websites</t>
  </si>
  <si>
    <t>Main Source</t>
  </si>
  <si>
    <t>https://stats.oecd.org/index.aspx?DataSetCode=TABLE_I7</t>
  </si>
  <si>
    <t xml:space="preserve">https://stats.oecd.org/Index.aspx?DataSetCode=TABLE_II1 </t>
  </si>
  <si>
    <t>losscarryback-like original</t>
  </si>
  <si>
    <t>losscarryforward -like original</t>
  </si>
  <si>
    <t>https://www.ey.com/Publication/vwLUAssets/EY-2018-worldwide-corporate-tax-guide/$FILE/EY-2018-worldwide-corporate-tax-guide.pdf</t>
  </si>
  <si>
    <t>https://www.sbs.ox.ac.uk/faculty-research/tax/publications/data</t>
  </si>
  <si>
    <t xml:space="preserve">https://www.sbs.ox.ac.uk/faculty-research/tax/publications/data </t>
  </si>
  <si>
    <t xml:space="preserve">https://www.pwc.com/gx/en/tax/corporate-tax/worldwide-tax-summaries/pwc-worldwide-tax-summaries-corporate-taxes-2017-18.pdf </t>
  </si>
  <si>
    <t>https://www.pwc.com/gx/en/paying-taxes/pdf/pwc_paying_taxes_2018_full_report.pdf#page=96</t>
  </si>
  <si>
    <t xml:space="preserve">https://www.pwc.com/gx/en/paying-taxes/pdf/pwc_paying_taxes_2018_full_report.pdf#page=96 </t>
  </si>
  <si>
    <t xml:space="preserve">https://www.pwc.com/gx/en/paying-taxes/pdf/pwc_paying_taxes_2018_full_report.pdf#page=100 </t>
  </si>
  <si>
    <t>https://read.oecd-ilibrary.org/taxation/consumption-tax-trends-2016/value-added-taxes-rates-and-structure_ctt-2016-4-en#page17</t>
  </si>
  <si>
    <t xml:space="preserve">https://read.oecd-ilibrary.org/taxation/consumption-tax-trends-2016/value-added-taxes-rates-and-structure_ctt-2016-4-en#page23 </t>
  </si>
  <si>
    <t xml:space="preserve">https://read.oecd-ilibrary.org/taxation/consumption-tax-trends-2016/measuring-performance-of-vat_ctt-2016-5-en#page18 </t>
  </si>
  <si>
    <t>https://www.pwc.com/gx/en/tax/corporate-tax/worldwide-tax-summaries/pwc-worldwide-tax-summaries-corporate-taxes-2017-18.pdf</t>
  </si>
  <si>
    <t>https://stats.oecd.org/viewhtml.aspx?datasetcode=REV&amp;lang=en</t>
  </si>
  <si>
    <t xml:space="preserve">https://www.ey.com/Publication/vwLUAssets/EY-2018-worldwide-corporate-tax-guide/$FILE/EY-2018-worldwide-corporate-tax-guide.pdf </t>
  </si>
  <si>
    <t xml:space="preserve">https://stats.oecd.org/Index.aspx?DataSetCode=TABLE_II4 </t>
  </si>
  <si>
    <t xml:space="preserve">https://stats.oecd.org/viewhtml.aspx?datasetcode=TABLE_I5&amp;lang=en AND https://stats.oecd.org/viewhtml.aspx?datasetcode=TABLE_I4&amp;lang=en </t>
  </si>
  <si>
    <t xml:space="preserve">https://dits.deloitte.com/#TaxGuides </t>
  </si>
  <si>
    <t>https://dits.deloitte.com/#TaxGuides</t>
  </si>
  <si>
    <t>Personal</t>
  </si>
  <si>
    <t>Medicare</t>
  </si>
  <si>
    <t>Medicare surtax</t>
  </si>
  <si>
    <t>State average</t>
  </si>
  <si>
    <t>Local average</t>
  </si>
  <si>
    <t>Incrate</t>
  </si>
  <si>
    <t>http://taxsummaries.pwc.com/ID/Greece-Corporate-Withholding-taxes</t>
  </si>
  <si>
    <t>Kyle has a side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</si>
</sst>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9"/>
      <color indexed="81"/>
      <name val="Tahoma"/>
      <family val="2"/>
    </font>
    <font>
      <b/>
      <sz val="13"/>
      <color rgb="FF555555"/>
      <name val="Inherit"/>
    </font>
    <font>
      <sz val="13"/>
      <color rgb="FF888888"/>
      <name val="Inherit"/>
    </font>
    <font>
      <sz val="13"/>
      <color rgb="FF888888"/>
      <name val="Lato"/>
      <family val="2"/>
    </font>
    <font>
      <sz val="13"/>
      <color rgb="FF555555"/>
      <name val="Courier New"/>
      <family val="3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4" fillId="3" borderId="0" applyNumberFormat="0" applyBorder="0" applyAlignment="0" applyProtection="0"/>
    <xf numFmtId="0" fontId="25" fillId="6" borderId="4" applyNumberFormat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5" borderId="4" applyNumberFormat="0" applyAlignment="0" applyProtection="0"/>
    <xf numFmtId="0" fontId="33" fillId="0" borderId="6" applyNumberFormat="0" applyFill="0" applyAlignment="0" applyProtection="0"/>
    <xf numFmtId="0" fontId="34" fillId="4" borderId="0" applyNumberFormat="0" applyBorder="0" applyAlignment="0" applyProtection="0"/>
    <xf numFmtId="0" fontId="21" fillId="0" borderId="0"/>
    <xf numFmtId="0" fontId="22" fillId="8" borderId="8" applyNumberFormat="0" applyFont="0" applyAlignment="0" applyProtection="0"/>
    <xf numFmtId="0" fontId="35" fillId="6" borderId="5" applyNumberForma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22" fillId="0" borderId="0"/>
    <xf numFmtId="0" fontId="4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Border="1"/>
    <xf numFmtId="10" fontId="0" fillId="0" borderId="0" xfId="0" applyNumberFormat="1"/>
    <xf numFmtId="0" fontId="0" fillId="33" borderId="0" xfId="0" applyFill="1" applyBorder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/>
    <xf numFmtId="10" fontId="0" fillId="0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Border="1"/>
    <xf numFmtId="0" fontId="0" fillId="36" borderId="0" xfId="0" applyFill="1" applyAlignment="1"/>
    <xf numFmtId="164" fontId="0" fillId="36" borderId="0" xfId="0" applyNumberFormat="1" applyFill="1"/>
    <xf numFmtId="0" fontId="0" fillId="0" borderId="0" xfId="0" applyFont="1" applyFill="1"/>
    <xf numFmtId="0" fontId="0" fillId="33" borderId="0" xfId="0" applyFill="1"/>
    <xf numFmtId="0" fontId="40" fillId="37" borderId="10" xfId="0" applyFont="1" applyFill="1" applyBorder="1" applyAlignment="1">
      <alignment horizontal="left" vertical="center" wrapText="1"/>
    </xf>
    <xf numFmtId="0" fontId="40" fillId="37" borderId="11" xfId="0" applyFont="1" applyFill="1" applyBorder="1" applyAlignment="1">
      <alignment horizontal="left" vertical="center" wrapText="1"/>
    </xf>
    <xf numFmtId="0" fontId="43" fillId="38" borderId="10" xfId="0" applyFont="1" applyFill="1" applyBorder="1" applyAlignment="1">
      <alignment vertical="center" wrapText="1"/>
    </xf>
    <xf numFmtId="10" fontId="43" fillId="38" borderId="10" xfId="0" applyNumberFormat="1" applyFont="1" applyFill="1" applyBorder="1" applyAlignment="1">
      <alignment vertical="center" wrapText="1"/>
    </xf>
    <xf numFmtId="10" fontId="43" fillId="38" borderId="11" xfId="0" applyNumberFormat="1" applyFont="1" applyFill="1" applyBorder="1" applyAlignment="1">
      <alignment vertical="center" wrapText="1"/>
    </xf>
    <xf numFmtId="0" fontId="43" fillId="37" borderId="10" xfId="0" applyFont="1" applyFill="1" applyBorder="1" applyAlignment="1">
      <alignment vertical="center" wrapText="1"/>
    </xf>
    <xf numFmtId="10" fontId="43" fillId="37" borderId="10" xfId="0" applyNumberFormat="1" applyFont="1" applyFill="1" applyBorder="1" applyAlignment="1">
      <alignment vertical="center" wrapText="1"/>
    </xf>
    <xf numFmtId="10" fontId="43" fillId="37" borderId="11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0" fontId="44" fillId="0" borderId="0" xfId="86" applyAlignment="1">
      <alignment wrapText="1"/>
    </xf>
    <xf numFmtId="0" fontId="0" fillId="0" borderId="0" xfId="0" applyAlignment="1">
      <alignment wrapText="1"/>
    </xf>
    <xf numFmtId="0" fontId="42" fillId="37" borderId="0" xfId="0" applyFont="1" applyFill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0" fillId="0" borderId="0" xfId="0"/>
    <xf numFmtId="0" fontId="41" fillId="37" borderId="12" xfId="0" applyFont="1" applyFill="1" applyBorder="1" applyAlignment="1">
      <alignment vertical="center" wrapText="1"/>
    </xf>
    <xf numFmtId="0" fontId="4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</cellXfs>
  <cellStyles count="87">
    <cellStyle name="20% - Accent1" xfId="19" builtinId="30" customBuiltin="1"/>
    <cellStyle name="20% - Accent1 2" xfId="43" xr:uid="{00000000-0005-0000-0000-000030000000}"/>
    <cellStyle name="20% - Accent2" xfId="23" builtinId="34" customBuiltin="1"/>
    <cellStyle name="20% - Accent2 2" xfId="44" xr:uid="{00000000-0005-0000-0000-000031000000}"/>
    <cellStyle name="20% - Accent3" xfId="27" builtinId="38" customBuiltin="1"/>
    <cellStyle name="20% - Accent3 2" xfId="45" xr:uid="{00000000-0005-0000-0000-000032000000}"/>
    <cellStyle name="20% - Accent4" xfId="31" builtinId="42" customBuiltin="1"/>
    <cellStyle name="20% - Accent4 2" xfId="46" xr:uid="{00000000-0005-0000-0000-000033000000}"/>
    <cellStyle name="20% - Accent5" xfId="35" builtinId="46" customBuiltin="1"/>
    <cellStyle name="20% - Accent5 2" xfId="47" xr:uid="{00000000-0005-0000-0000-000034000000}"/>
    <cellStyle name="20% - Accent6" xfId="39" builtinId="50" customBuiltin="1"/>
    <cellStyle name="20% - Accent6 2" xfId="48" xr:uid="{00000000-0005-0000-0000-000035000000}"/>
    <cellStyle name="40% - Accent1" xfId="20" builtinId="31" customBuiltin="1"/>
    <cellStyle name="40% - Accent1 2" xfId="49" xr:uid="{00000000-0005-0000-0000-000036000000}"/>
    <cellStyle name="40% - Accent2" xfId="24" builtinId="35" customBuiltin="1"/>
    <cellStyle name="40% - Accent2 2" xfId="50" xr:uid="{00000000-0005-0000-0000-000037000000}"/>
    <cellStyle name="40% - Accent3" xfId="28" builtinId="39" customBuiltin="1"/>
    <cellStyle name="40% - Accent3 2" xfId="51" xr:uid="{00000000-0005-0000-0000-000038000000}"/>
    <cellStyle name="40% - Accent4" xfId="32" builtinId="43" customBuiltin="1"/>
    <cellStyle name="40% - Accent4 2" xfId="52" xr:uid="{00000000-0005-0000-0000-000039000000}"/>
    <cellStyle name="40% - Accent5" xfId="36" builtinId="47" customBuiltin="1"/>
    <cellStyle name="40% - Accent5 2" xfId="53" xr:uid="{00000000-0005-0000-0000-00003A000000}"/>
    <cellStyle name="40% - Accent6" xfId="40" builtinId="51" customBuiltin="1"/>
    <cellStyle name="40% - Accent6 2" xfId="54" xr:uid="{00000000-0005-0000-0000-00003B000000}"/>
    <cellStyle name="60% - Accent1" xfId="21" builtinId="32" customBuiltin="1"/>
    <cellStyle name="60% - Accent1 2" xfId="55" xr:uid="{00000000-0005-0000-0000-00003C000000}"/>
    <cellStyle name="60% - Accent2" xfId="25" builtinId="36" customBuiltin="1"/>
    <cellStyle name="60% - Accent2 2" xfId="56" xr:uid="{00000000-0005-0000-0000-00003D000000}"/>
    <cellStyle name="60% - Accent3" xfId="29" builtinId="40" customBuiltin="1"/>
    <cellStyle name="60% - Accent3 2" xfId="57" xr:uid="{00000000-0005-0000-0000-00003E000000}"/>
    <cellStyle name="60% - Accent4" xfId="33" builtinId="44" customBuiltin="1"/>
    <cellStyle name="60% - Accent4 2" xfId="58" xr:uid="{00000000-0005-0000-0000-00003F000000}"/>
    <cellStyle name="60% - Accent5" xfId="37" builtinId="48" customBuiltin="1"/>
    <cellStyle name="60% - Accent5 2" xfId="59" xr:uid="{00000000-0005-0000-0000-000040000000}"/>
    <cellStyle name="60% - Accent6" xfId="41" builtinId="52" customBuiltin="1"/>
    <cellStyle name="60% - Accent6 2" xfId="60" xr:uid="{00000000-0005-0000-0000-000041000000}"/>
    <cellStyle name="Accent1" xfId="18" builtinId="29" customBuiltin="1"/>
    <cellStyle name="Accent1 2" xfId="61" xr:uid="{00000000-0005-0000-0000-000042000000}"/>
    <cellStyle name="Accent2" xfId="22" builtinId="33" customBuiltin="1"/>
    <cellStyle name="Accent2 2" xfId="62" xr:uid="{00000000-0005-0000-0000-000043000000}"/>
    <cellStyle name="Accent3" xfId="26" builtinId="37" customBuiltin="1"/>
    <cellStyle name="Accent3 2" xfId="63" xr:uid="{00000000-0005-0000-0000-000044000000}"/>
    <cellStyle name="Accent4" xfId="30" builtinId="41" customBuiltin="1"/>
    <cellStyle name="Accent4 2" xfId="64" xr:uid="{00000000-0005-0000-0000-000045000000}"/>
    <cellStyle name="Accent5" xfId="34" builtinId="45" customBuiltin="1"/>
    <cellStyle name="Accent5 2" xfId="65" xr:uid="{00000000-0005-0000-0000-000046000000}"/>
    <cellStyle name="Accent6" xfId="38" builtinId="49" customBuiltin="1"/>
    <cellStyle name="Accent6 2" xfId="66" xr:uid="{00000000-0005-0000-0000-000047000000}"/>
    <cellStyle name="Bad" xfId="7" builtinId="27" customBuiltin="1"/>
    <cellStyle name="Bad 2" xfId="67" xr:uid="{00000000-0005-0000-0000-000048000000}"/>
    <cellStyle name="Calculation" xfId="11" builtinId="22" customBuiltin="1"/>
    <cellStyle name="Calculation 2" xfId="68" xr:uid="{00000000-0005-0000-0000-000049000000}"/>
    <cellStyle name="Check Cell" xfId="13" builtinId="23" customBuiltin="1"/>
    <cellStyle name="Check Cell 2" xfId="69" xr:uid="{00000000-0005-0000-0000-00004A000000}"/>
    <cellStyle name="Explanatory Text" xfId="16" builtinId="53" customBuiltin="1"/>
    <cellStyle name="Explanatory Text 2" xfId="70" xr:uid="{00000000-0005-0000-0000-00004B000000}"/>
    <cellStyle name="Good" xfId="6" builtinId="26" customBuiltin="1"/>
    <cellStyle name="Good 2" xfId="71" xr:uid="{00000000-0005-0000-0000-00004C000000}"/>
    <cellStyle name="Heading 1" xfId="2" builtinId="16" customBuiltin="1"/>
    <cellStyle name="Heading 1 2" xfId="72" xr:uid="{00000000-0005-0000-0000-00004D000000}"/>
    <cellStyle name="Heading 2" xfId="3" builtinId="17" customBuiltin="1"/>
    <cellStyle name="Heading 2 2" xfId="73" xr:uid="{00000000-0005-0000-0000-00004E000000}"/>
    <cellStyle name="Heading 3" xfId="4" builtinId="18" customBuiltin="1"/>
    <cellStyle name="Heading 3 2" xfId="74" xr:uid="{00000000-0005-0000-0000-00004F000000}"/>
    <cellStyle name="Heading 4" xfId="5" builtinId="19" customBuiltin="1"/>
    <cellStyle name="Heading 4 2" xfId="75" xr:uid="{00000000-0005-0000-0000-000050000000}"/>
    <cellStyle name="Hyperlink" xfId="86" builtinId="8"/>
    <cellStyle name="Input" xfId="9" builtinId="20" customBuiltin="1"/>
    <cellStyle name="Input 2" xfId="76" xr:uid="{00000000-0005-0000-0000-000051000000}"/>
    <cellStyle name="Linked Cell" xfId="12" builtinId="24" customBuiltin="1"/>
    <cellStyle name="Linked Cell 2" xfId="77" xr:uid="{00000000-0005-0000-0000-000052000000}"/>
    <cellStyle name="Neutral" xfId="8" builtinId="28" customBuiltin="1"/>
    <cellStyle name="Neutral 2" xfId="78" xr:uid="{00000000-0005-0000-0000-000053000000}"/>
    <cellStyle name="Normal" xfId="0" builtinId="0"/>
    <cellStyle name="Normal 2" xfId="42" xr:uid="{00000000-0005-0000-0000-00002F000000}"/>
    <cellStyle name="Normal 2 2" xfId="79" xr:uid="{00000000-0005-0000-0000-000025000000}"/>
    <cellStyle name="Normal 3" xfId="85" xr:uid="{00000000-0005-0000-0000-00005B000000}"/>
    <cellStyle name="Note" xfId="15" builtinId="10" customBuiltin="1"/>
    <cellStyle name="Note 2" xfId="80" xr:uid="{00000000-0005-0000-0000-000026000000}"/>
    <cellStyle name="Output" xfId="10" builtinId="21" customBuiltin="1"/>
    <cellStyle name="Output 2" xfId="81" xr:uid="{00000000-0005-0000-0000-000056000000}"/>
    <cellStyle name="Title" xfId="1" builtinId="15" customBuiltin="1"/>
    <cellStyle name="Title 2" xfId="82" xr:uid="{00000000-0005-0000-0000-000057000000}"/>
    <cellStyle name="Total" xfId="17" builtinId="25" customBuiltin="1"/>
    <cellStyle name="Total 2" xfId="83" xr:uid="{00000000-0005-0000-0000-000058000000}"/>
    <cellStyle name="Warning Text" xfId="14" builtinId="11" customBuiltin="1"/>
    <cellStyle name="Warning Text 2" xfId="84" xr:uid="{00000000-0005-0000-0000-00005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bs.ox.ac.uk/faculty-research/tax/publications/data" TargetMode="External"/><Relationship Id="rId13" Type="http://schemas.openxmlformats.org/officeDocument/2006/relationships/hyperlink" Target="https://www.pwc.com/gx/en/paying-taxes/pdf/pwc_paying_taxes_2018_full_report.pdf" TargetMode="External"/><Relationship Id="rId18" Type="http://schemas.openxmlformats.org/officeDocument/2006/relationships/hyperlink" Target="https://read.oecd-ilibrary.org/taxation/consumption-tax-trends-2016/measuring-performance-of-vat_ctt-2016-5-en" TargetMode="External"/><Relationship Id="rId26" Type="http://schemas.openxmlformats.org/officeDocument/2006/relationships/hyperlink" Target="https://www.pwc.com/gx/en/tax/corporate-tax/worldwide-tax-summaries/pwc-worldwide-tax-summaries-corporate-taxes-2017-18.pdf" TargetMode="External"/><Relationship Id="rId39" Type="http://schemas.openxmlformats.org/officeDocument/2006/relationships/hyperlink" Target="https://read.oecd-ilibrary.org/taxation/consumption-tax-trends-2016/value-added-taxes-rates-and-structure_ctt-2016-4-en" TargetMode="External"/><Relationship Id="rId3" Type="http://schemas.openxmlformats.org/officeDocument/2006/relationships/hyperlink" Target="https://www.ey.com/Publication/vwLUAssets/EY-2018-worldwide-corporate-tax-guide/$FILE/EY-2018-worldwide-corporate-tax-guide.pdf" TargetMode="External"/><Relationship Id="rId21" Type="http://schemas.openxmlformats.org/officeDocument/2006/relationships/hyperlink" Target="https://www.pwc.com/gx/en/tax/corporate-tax/worldwide-tax-summaries/pwc-worldwide-tax-summaries-corporate-taxes-2017-18.pdf" TargetMode="External"/><Relationship Id="rId34" Type="http://schemas.openxmlformats.org/officeDocument/2006/relationships/hyperlink" Target="https://www.pwc.com/gx/en/tax/corporate-tax/worldwide-tax-summaries/pwc-worldwide-tax-summaries-corporate-taxes-2017-18.pdf" TargetMode="External"/><Relationship Id="rId7" Type="http://schemas.openxmlformats.org/officeDocument/2006/relationships/hyperlink" Target="https://www.sbs.ox.ac.uk/faculty-research/tax/publications/data" TargetMode="External"/><Relationship Id="rId12" Type="http://schemas.openxmlformats.org/officeDocument/2006/relationships/hyperlink" Target="https://www.pwc.com/gx/en/paying-taxes/pdf/pwc_paying_taxes_2018_full_report.pdf" TargetMode="External"/><Relationship Id="rId17" Type="http://schemas.openxmlformats.org/officeDocument/2006/relationships/hyperlink" Target="https://read.oecd-ilibrary.org/taxation/consumption-tax-trends-2016/value-added-taxes-rates-and-structure_ctt-2016-4-en" TargetMode="External"/><Relationship Id="rId25" Type="http://schemas.openxmlformats.org/officeDocument/2006/relationships/hyperlink" Target="https://www.ey.com/Publication/vwLUAssets/EY-2018-worldwide-corporate-tax-guide/$FILE/EY-2018-worldwide-corporate-tax-guide.pdf" TargetMode="External"/><Relationship Id="rId33" Type="http://schemas.openxmlformats.org/officeDocument/2006/relationships/hyperlink" Target="https://www.ey.com/Publication/vwLUAssets/EY-2018-worldwide-corporate-tax-guide/$FILE/EY-2018-worldwide-corporate-tax-guide.pdf" TargetMode="External"/><Relationship Id="rId38" Type="http://schemas.openxmlformats.org/officeDocument/2006/relationships/hyperlink" Target="https://www.pwc.com/gx/en/tax/corporate-tax/worldwide-tax-summaries/pwc-worldwide-tax-summaries-corporate-taxes-2017-18.pdf" TargetMode="External"/><Relationship Id="rId2" Type="http://schemas.openxmlformats.org/officeDocument/2006/relationships/hyperlink" Target="https://stats.oecd.org/Index.aspx?DataSetCode=TABLE_II1" TargetMode="External"/><Relationship Id="rId16" Type="http://schemas.openxmlformats.org/officeDocument/2006/relationships/hyperlink" Target="https://www.pwc.com/gx/en/paying-taxes/pdf/pwc_paying_taxes_2018_full_report.pdf" TargetMode="External"/><Relationship Id="rId20" Type="http://schemas.openxmlformats.org/officeDocument/2006/relationships/hyperlink" Target="https://stats.oecd.org/viewhtml.aspx?datasetcode=REV&amp;lang=en" TargetMode="External"/><Relationship Id="rId29" Type="http://schemas.openxmlformats.org/officeDocument/2006/relationships/hyperlink" Target="https://stats.oecd.org/index.aspx?DataSetCode=TABLE_I7" TargetMode="External"/><Relationship Id="rId41" Type="http://schemas.openxmlformats.org/officeDocument/2006/relationships/comments" Target="../comments2.xml"/><Relationship Id="rId1" Type="http://schemas.openxmlformats.org/officeDocument/2006/relationships/hyperlink" Target="https://stats.oecd.org/index.aspx?DataSetCode=TABLE_I7" TargetMode="External"/><Relationship Id="rId6" Type="http://schemas.openxmlformats.org/officeDocument/2006/relationships/hyperlink" Target="https://www.sbs.ox.ac.uk/faculty-research/tax/publications/data" TargetMode="External"/><Relationship Id="rId11" Type="http://schemas.openxmlformats.org/officeDocument/2006/relationships/hyperlink" Target="https://www.pwc.com/gx/en/paying-taxes/pdf/pwc_paying_taxes_2018_full_report.pdf" TargetMode="External"/><Relationship Id="rId24" Type="http://schemas.openxmlformats.org/officeDocument/2006/relationships/hyperlink" Target="https://www.pwc.com/gx/en/tax/corporate-tax/worldwide-tax-summaries/pwc-worldwide-tax-summaries-corporate-taxes-2017-18.pdf" TargetMode="External"/><Relationship Id="rId32" Type="http://schemas.openxmlformats.org/officeDocument/2006/relationships/hyperlink" Target="https://www.ey.com/Publication/vwLUAssets/EY-2018-worldwide-corporate-tax-guide/$FILE/EY-2018-worldwide-corporate-tax-guide.pdf" TargetMode="External"/><Relationship Id="rId37" Type="http://schemas.openxmlformats.org/officeDocument/2006/relationships/hyperlink" Target="https://dits.deloitte.com/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https://www.sbs.ox.ac.uk/faculty-research/tax/publications/data" TargetMode="External"/><Relationship Id="rId15" Type="http://schemas.openxmlformats.org/officeDocument/2006/relationships/hyperlink" Target="https://www.pwc.com/gx/en/paying-taxes/pdf/pwc_paying_taxes_2018_full_report.pdf" TargetMode="External"/><Relationship Id="rId23" Type="http://schemas.openxmlformats.org/officeDocument/2006/relationships/hyperlink" Target="https://www.pwc.com/gx/en/tax/corporate-tax/worldwide-tax-summaries/pwc-worldwide-tax-summaries-corporate-taxes-2017-18.pdf" TargetMode="External"/><Relationship Id="rId28" Type="http://schemas.openxmlformats.org/officeDocument/2006/relationships/hyperlink" Target="https://stats.oecd.org/Index.aspx?DataSetCode=TABLE_II4" TargetMode="External"/><Relationship Id="rId36" Type="http://schemas.openxmlformats.org/officeDocument/2006/relationships/hyperlink" Target="https://www.ey.com/Publication/vwLUAssets/EY-2018-worldwide-corporate-tax-guide/$FILE/EY-2018-worldwide-corporate-tax-guide.pdf" TargetMode="External"/><Relationship Id="rId10" Type="http://schemas.openxmlformats.org/officeDocument/2006/relationships/hyperlink" Target="https://www.pwc.com/gx/en/tax/corporate-tax/worldwide-tax-summaries/pwc-worldwide-tax-summaries-corporate-taxes-2017-18.pdf" TargetMode="External"/><Relationship Id="rId19" Type="http://schemas.openxmlformats.org/officeDocument/2006/relationships/hyperlink" Target="https://dits.deloitte.com/" TargetMode="External"/><Relationship Id="rId31" Type="http://schemas.openxmlformats.org/officeDocument/2006/relationships/hyperlink" Target="https://www.ey.com/Publication/vwLUAssets/EY-2018-worldwide-corporate-tax-guide/$FILE/EY-2018-worldwide-corporate-tax-guide.pdf" TargetMode="External"/><Relationship Id="rId4" Type="http://schemas.openxmlformats.org/officeDocument/2006/relationships/hyperlink" Target="https://www.ey.com/Publication/vwLUAssets/EY-2018-worldwide-corporate-tax-guide/$FILE/EY-2018-worldwide-corporate-tax-guide.pdf" TargetMode="External"/><Relationship Id="rId9" Type="http://schemas.openxmlformats.org/officeDocument/2006/relationships/hyperlink" Target="https://www.pwc.com/gx/en/tax/corporate-tax/worldwide-tax-summaries/pwc-worldwide-tax-summaries-corporate-taxes-2017-18.pdf" TargetMode="External"/><Relationship Id="rId14" Type="http://schemas.openxmlformats.org/officeDocument/2006/relationships/hyperlink" Target="https://www.pwc.com/gx/en/paying-taxes/pdf/pwc_paying_taxes_2018_full_report.pdf" TargetMode="External"/><Relationship Id="rId22" Type="http://schemas.openxmlformats.org/officeDocument/2006/relationships/hyperlink" Target="https://www.pwc.com/gx/en/tax/corporate-tax/worldwide-tax-summaries/pwc-worldwide-tax-summaries-corporate-taxes-2017-18.pdf" TargetMode="External"/><Relationship Id="rId27" Type="http://schemas.openxmlformats.org/officeDocument/2006/relationships/hyperlink" Target="https://www.ey.com/Publication/vwLUAssets/EY-2018-worldwide-corporate-tax-guide/$FILE/EY-2018-worldwide-corporate-tax-guide.pdf" TargetMode="External"/><Relationship Id="rId30" Type="http://schemas.openxmlformats.org/officeDocument/2006/relationships/hyperlink" Target="https://stats.oecd.org/viewhtml.aspx?datasetcode=TABLE_I5&amp;lang=en%20AND" TargetMode="External"/><Relationship Id="rId35" Type="http://schemas.openxmlformats.org/officeDocument/2006/relationships/hyperlink" Target="http://taxsummaries.pwc.com/ID/Greece-Corporate-Withholding-tax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5FDD-A0E3-4905-80B5-08450DF9456C}">
  <sheetPr filterMode="1"/>
  <dimension ref="A1:AZ73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/>
  <cols>
    <col min="1" max="1" width="15.28515625" customWidth="1"/>
    <col min="2" max="2" width="9.140625" style="1"/>
    <col min="5" max="7" width="9.140625" style="2"/>
    <col min="21" max="21" width="9.140625" style="1"/>
    <col min="23" max="23" width="9.140625" style="1"/>
    <col min="27" max="27" width="9.140625" style="2"/>
    <col min="28" max="28" width="15.28515625" bestFit="1" customWidth="1"/>
    <col min="30" max="30" width="11.140625" style="5" bestFit="1" customWidth="1"/>
    <col min="31" max="31" width="9.140625" style="1"/>
    <col min="40" max="40" width="9.140625" style="2"/>
    <col min="41" max="41" width="9.140625" style="1"/>
  </cols>
  <sheetData>
    <row r="1" spans="1:52" s="1" customFormat="1">
      <c r="A1" s="1" t="s">
        <v>0</v>
      </c>
      <c r="B1" s="1" t="s">
        <v>1</v>
      </c>
      <c r="C1" s="1" t="s">
        <v>150</v>
      </c>
      <c r="D1" s="1" t="s">
        <v>151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5" t="s">
        <v>23</v>
      </c>
      <c r="AA1" s="2" t="s">
        <v>24</v>
      </c>
      <c r="AB1" s="1" t="s">
        <v>25</v>
      </c>
      <c r="AC1" s="1" t="s">
        <v>26</v>
      </c>
      <c r="AD1" s="6" t="s">
        <v>12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2" t="s">
        <v>36</v>
      </c>
      <c r="AO1" s="1" t="s">
        <v>37</v>
      </c>
      <c r="AP1" s="1" t="s">
        <v>38</v>
      </c>
    </row>
    <row r="2" spans="1:52" s="1" customFormat="1" hidden="1">
      <c r="A2" s="1" t="s">
        <v>39</v>
      </c>
      <c r="B2" s="1">
        <v>0.3</v>
      </c>
      <c r="C2" s="1">
        <v>0</v>
      </c>
      <c r="D2" s="1">
        <v>100</v>
      </c>
      <c r="E2" s="2">
        <v>0.85099999999999998</v>
      </c>
      <c r="F2" s="2">
        <v>0.47899999999999998</v>
      </c>
      <c r="G2" s="2">
        <v>0.54800000000000004</v>
      </c>
      <c r="H2" s="1">
        <v>0.5</v>
      </c>
      <c r="I2" s="1">
        <v>0</v>
      </c>
      <c r="J2" s="1">
        <v>1</v>
      </c>
      <c r="K2" s="1">
        <v>37</v>
      </c>
      <c r="L2" s="1">
        <v>1</v>
      </c>
      <c r="M2" s="1">
        <v>6</v>
      </c>
      <c r="N2" s="1">
        <v>0.1</v>
      </c>
      <c r="O2" s="7">
        <v>50336</v>
      </c>
      <c r="P2" s="1">
        <v>0.49</v>
      </c>
      <c r="Q2" s="1">
        <v>50</v>
      </c>
      <c r="R2" s="1">
        <v>0</v>
      </c>
      <c r="S2" s="11">
        <v>1.7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2">
        <v>0.245</v>
      </c>
      <c r="AA2" s="2"/>
      <c r="AB2" s="11">
        <v>0.24280000000000002</v>
      </c>
      <c r="AC2" s="11">
        <v>0.49</v>
      </c>
      <c r="AD2" s="6">
        <v>2.2000000000000002</v>
      </c>
      <c r="AE2" s="11">
        <v>1.3953283744731524</v>
      </c>
      <c r="AF2" s="1">
        <v>4</v>
      </c>
      <c r="AG2" s="1">
        <v>18</v>
      </c>
      <c r="AH2" s="1">
        <v>1</v>
      </c>
      <c r="AI2" s="1">
        <v>1</v>
      </c>
      <c r="AJ2" s="1">
        <v>0.3</v>
      </c>
      <c r="AK2" s="1">
        <v>0.1</v>
      </c>
      <c r="AL2" s="1">
        <v>0.3</v>
      </c>
      <c r="AM2" s="11">
        <v>45</v>
      </c>
      <c r="AN2" s="2">
        <v>0.66666666666666663</v>
      </c>
      <c r="AO2" s="1">
        <v>0</v>
      </c>
      <c r="AP2" s="1">
        <v>0.5</v>
      </c>
      <c r="AT2" s="8"/>
      <c r="AV2" s="8"/>
      <c r="AX2" s="8"/>
      <c r="AZ2" s="8"/>
    </row>
    <row r="3" spans="1:52" s="1" customFormat="1" hidden="1">
      <c r="A3" s="1" t="s">
        <v>40</v>
      </c>
      <c r="B3" s="1">
        <v>0.25</v>
      </c>
      <c r="C3" s="1">
        <v>0</v>
      </c>
      <c r="D3" s="1">
        <v>75</v>
      </c>
      <c r="E3" s="2">
        <v>0.81299999999999994</v>
      </c>
      <c r="F3" s="2">
        <v>0.39100000000000001</v>
      </c>
      <c r="G3" s="2">
        <v>0.73799999999999999</v>
      </c>
      <c r="H3" s="1">
        <v>1</v>
      </c>
      <c r="I3" s="1">
        <v>0</v>
      </c>
      <c r="J3" s="1">
        <v>1</v>
      </c>
      <c r="K3" s="1">
        <v>46</v>
      </c>
      <c r="L3" s="1">
        <v>1</v>
      </c>
      <c r="M3" s="1">
        <v>8</v>
      </c>
      <c r="N3" s="1">
        <v>0.2</v>
      </c>
      <c r="O3" s="13">
        <v>37500</v>
      </c>
      <c r="P3" s="1">
        <v>0.59</v>
      </c>
      <c r="Q3" s="1">
        <v>35</v>
      </c>
      <c r="R3" s="1">
        <v>1</v>
      </c>
      <c r="S3" s="1">
        <v>0.2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2">
        <v>0.27500000000000002</v>
      </c>
      <c r="AA3" s="2"/>
      <c r="AB3" s="1">
        <v>0.27500000000000002</v>
      </c>
      <c r="AC3" s="11">
        <v>0.48</v>
      </c>
      <c r="AD3" s="14">
        <v>7.9</v>
      </c>
      <c r="AE3">
        <v>1.136461890315154</v>
      </c>
      <c r="AF3" s="1">
        <v>3</v>
      </c>
      <c r="AG3" s="1">
        <v>50</v>
      </c>
      <c r="AH3" s="1">
        <v>1</v>
      </c>
      <c r="AI3" s="1">
        <v>1</v>
      </c>
      <c r="AJ3" s="1">
        <v>0.27500000000000002</v>
      </c>
      <c r="AK3" s="1">
        <v>0</v>
      </c>
      <c r="AL3" s="1">
        <v>0.2</v>
      </c>
      <c r="AM3" s="11">
        <v>91</v>
      </c>
      <c r="AN3" s="12">
        <v>0.5</v>
      </c>
      <c r="AO3" s="1">
        <v>1</v>
      </c>
      <c r="AP3" s="1">
        <v>0</v>
      </c>
      <c r="AT3" s="8"/>
      <c r="AV3" s="8"/>
      <c r="AX3" s="8"/>
      <c r="AZ3" s="8"/>
    </row>
    <row r="4" spans="1:52" s="1" customFormat="1" hidden="1">
      <c r="A4" s="1" t="s">
        <v>41</v>
      </c>
      <c r="B4" s="11">
        <v>0.29580000000000001</v>
      </c>
      <c r="C4" s="1">
        <v>0</v>
      </c>
      <c r="D4" s="1">
        <v>100</v>
      </c>
      <c r="E4" s="2">
        <v>0.88200000000000001</v>
      </c>
      <c r="F4" s="2">
        <v>0.622</v>
      </c>
      <c r="G4" s="2">
        <v>0.80300000000000005</v>
      </c>
      <c r="H4" s="1">
        <v>1</v>
      </c>
      <c r="I4" s="1">
        <v>1</v>
      </c>
      <c r="J4" s="1">
        <v>1</v>
      </c>
      <c r="K4" s="1">
        <v>21</v>
      </c>
      <c r="L4" s="1">
        <v>1</v>
      </c>
      <c r="M4" s="1">
        <v>8</v>
      </c>
      <c r="N4" s="1">
        <v>0.21</v>
      </c>
      <c r="O4" s="13">
        <v>31250</v>
      </c>
      <c r="P4" s="1">
        <v>0.47</v>
      </c>
      <c r="Q4" s="11">
        <v>75</v>
      </c>
      <c r="R4" s="1">
        <v>1</v>
      </c>
      <c r="S4" s="1">
        <v>1.3</v>
      </c>
      <c r="T4" s="1">
        <v>0</v>
      </c>
      <c r="U4" s="1">
        <v>1</v>
      </c>
      <c r="V4" s="1">
        <v>1</v>
      </c>
      <c r="W4" s="1">
        <v>0</v>
      </c>
      <c r="X4" s="1">
        <v>0</v>
      </c>
      <c r="Y4" s="1">
        <v>1</v>
      </c>
      <c r="Z4" s="2">
        <v>0</v>
      </c>
      <c r="AA4" s="2"/>
      <c r="AB4" s="1">
        <v>0.3</v>
      </c>
      <c r="AC4" s="11">
        <v>0.60200000000000009</v>
      </c>
      <c r="AD4" s="6">
        <v>1</v>
      </c>
      <c r="AE4">
        <v>1.2370516974072907</v>
      </c>
      <c r="AF4" s="1">
        <v>2</v>
      </c>
      <c r="AG4" s="1">
        <v>40</v>
      </c>
      <c r="AH4" s="11">
        <v>1</v>
      </c>
      <c r="AI4" s="1">
        <v>1</v>
      </c>
      <c r="AJ4" s="1">
        <v>0.3</v>
      </c>
      <c r="AK4" s="1">
        <v>0.3</v>
      </c>
      <c r="AL4" s="1">
        <v>0.3</v>
      </c>
      <c r="AM4" s="1">
        <v>95</v>
      </c>
      <c r="AN4" s="2">
        <v>0</v>
      </c>
      <c r="AO4" s="1">
        <v>0</v>
      </c>
      <c r="AP4" s="1">
        <v>0.5</v>
      </c>
      <c r="AT4" s="8"/>
      <c r="AV4" s="8"/>
      <c r="AX4" s="8"/>
      <c r="AZ4" s="8"/>
    </row>
    <row r="5" spans="1:52" s="1" customFormat="1" hidden="1">
      <c r="A5" s="1" t="s">
        <v>42</v>
      </c>
      <c r="B5" s="1">
        <v>0.26800000000000002</v>
      </c>
      <c r="C5" s="1">
        <v>3</v>
      </c>
      <c r="D5" s="1">
        <v>20</v>
      </c>
      <c r="E5" s="2">
        <v>0.96499999999999997</v>
      </c>
      <c r="F5" s="2">
        <v>0.24199999999999999</v>
      </c>
      <c r="G5" s="2">
        <v>0.51900000000000002</v>
      </c>
      <c r="H5" s="1">
        <v>0.5</v>
      </c>
      <c r="I5" s="1">
        <v>0</v>
      </c>
      <c r="J5" s="1">
        <v>1</v>
      </c>
      <c r="K5" s="1">
        <v>45</v>
      </c>
      <c r="L5" s="1">
        <v>1</v>
      </c>
      <c r="M5" s="1">
        <v>4</v>
      </c>
      <c r="N5" s="1">
        <v>0.1242697</v>
      </c>
      <c r="O5" s="7">
        <v>24000</v>
      </c>
      <c r="P5" s="1">
        <v>0.49</v>
      </c>
      <c r="Q5" s="1">
        <v>50</v>
      </c>
      <c r="R5" s="1">
        <v>0.5</v>
      </c>
      <c r="S5" s="11">
        <v>3.1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0</v>
      </c>
      <c r="Z5" s="2">
        <v>0.22899999999999998</v>
      </c>
      <c r="AA5" s="2"/>
      <c r="AB5" s="1">
        <v>0.39340000000000003</v>
      </c>
      <c r="AC5" s="1">
        <v>0.53500000000000003</v>
      </c>
      <c r="AD5" s="6">
        <v>4.3</v>
      </c>
      <c r="AE5">
        <v>1.184405373849633</v>
      </c>
      <c r="AF5" s="1">
        <v>3</v>
      </c>
      <c r="AG5" s="1">
        <v>36</v>
      </c>
      <c r="AH5" s="1">
        <v>1</v>
      </c>
      <c r="AI5" s="1">
        <v>0.5</v>
      </c>
      <c r="AJ5" s="1">
        <v>0.25</v>
      </c>
      <c r="AK5" s="1">
        <v>0.25</v>
      </c>
      <c r="AL5" s="1">
        <v>0.25</v>
      </c>
      <c r="AM5" s="11">
        <v>96</v>
      </c>
      <c r="AN5" s="2">
        <v>0.33333333333333331</v>
      </c>
      <c r="AO5" s="1">
        <v>1</v>
      </c>
      <c r="AP5" s="1">
        <v>0.5</v>
      </c>
      <c r="AT5" s="8"/>
      <c r="AV5" s="8"/>
      <c r="AX5" s="8"/>
      <c r="AZ5" s="8"/>
    </row>
    <row r="6" spans="1:52" s="1" customFormat="1" hidden="1">
      <c r="A6" s="1" t="s">
        <v>43</v>
      </c>
      <c r="B6" s="1">
        <v>0.25</v>
      </c>
      <c r="C6" s="1">
        <v>0</v>
      </c>
      <c r="D6" s="1">
        <v>100</v>
      </c>
      <c r="E6" s="2">
        <v>0.63300000000000001</v>
      </c>
      <c r="F6" s="2">
        <v>0.33800000000000002</v>
      </c>
      <c r="G6" s="2">
        <v>0</v>
      </c>
      <c r="H6" s="1">
        <v>0.5</v>
      </c>
      <c r="I6" s="1">
        <v>0</v>
      </c>
      <c r="J6" s="1">
        <v>0</v>
      </c>
      <c r="K6" s="1">
        <v>42</v>
      </c>
      <c r="L6" s="1">
        <v>1</v>
      </c>
      <c r="M6" s="1">
        <v>5</v>
      </c>
      <c r="N6" s="1">
        <v>0.19</v>
      </c>
      <c r="O6" s="7">
        <v>0</v>
      </c>
      <c r="P6" s="1">
        <v>0.63</v>
      </c>
      <c r="Q6" s="1">
        <v>124</v>
      </c>
      <c r="R6" s="1">
        <v>1</v>
      </c>
      <c r="S6" s="1">
        <v>0.7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0</v>
      </c>
      <c r="Z6" s="2">
        <v>0.4</v>
      </c>
      <c r="AA6" s="2"/>
      <c r="AB6" s="1">
        <v>0.1333</v>
      </c>
      <c r="AC6" s="11">
        <v>0.35000000000000003</v>
      </c>
      <c r="AD6" s="14">
        <v>7.7</v>
      </c>
      <c r="AE6">
        <v>1.137130991775757</v>
      </c>
      <c r="AF6" s="1">
        <v>1</v>
      </c>
      <c r="AG6" s="1">
        <v>125</v>
      </c>
      <c r="AH6" s="1">
        <v>0</v>
      </c>
      <c r="AI6" s="1">
        <v>0</v>
      </c>
      <c r="AJ6" s="1">
        <v>0.35000000000000003</v>
      </c>
      <c r="AK6" s="1">
        <v>0.35000000000000003</v>
      </c>
      <c r="AL6" s="1">
        <v>0.3</v>
      </c>
      <c r="AM6" s="11">
        <v>32</v>
      </c>
      <c r="AN6" s="2">
        <v>0.5</v>
      </c>
      <c r="AO6" s="1">
        <v>0</v>
      </c>
      <c r="AP6" s="1">
        <v>0.5</v>
      </c>
      <c r="AT6" s="8"/>
      <c r="AV6" s="8"/>
      <c r="AX6" s="8"/>
      <c r="AZ6" s="8"/>
    </row>
    <row r="7" spans="1:52" s="1" customFormat="1" hidden="1">
      <c r="A7" s="1" t="s">
        <v>44</v>
      </c>
      <c r="B7" s="1">
        <v>0.19</v>
      </c>
      <c r="C7" s="1">
        <v>0</v>
      </c>
      <c r="D7" s="1">
        <v>5</v>
      </c>
      <c r="E7" s="2">
        <v>0.874</v>
      </c>
      <c r="F7" s="2">
        <v>0.54300000000000004</v>
      </c>
      <c r="G7" s="2">
        <v>0.84099999999999997</v>
      </c>
      <c r="H7" s="1">
        <v>0.5</v>
      </c>
      <c r="I7" s="1">
        <v>0</v>
      </c>
      <c r="J7" s="1">
        <v>1</v>
      </c>
      <c r="K7" s="1">
        <v>53</v>
      </c>
      <c r="L7" s="1">
        <v>1</v>
      </c>
      <c r="M7" s="1">
        <v>5</v>
      </c>
      <c r="N7" s="1">
        <v>0.21</v>
      </c>
      <c r="O7" s="13">
        <v>76923</v>
      </c>
      <c r="P7" s="1">
        <v>0.57999999999999996</v>
      </c>
      <c r="Q7" s="11">
        <v>108</v>
      </c>
      <c r="R7" s="1">
        <v>1</v>
      </c>
      <c r="S7" s="1">
        <v>0.2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2">
        <v>0.15</v>
      </c>
      <c r="AA7" s="2"/>
      <c r="AB7" s="1">
        <v>0.15</v>
      </c>
      <c r="AC7" s="1">
        <v>0.311</v>
      </c>
      <c r="AD7" s="6">
        <v>0.3</v>
      </c>
      <c r="AE7">
        <v>1.1169971676870944</v>
      </c>
      <c r="AF7" s="1">
        <v>2</v>
      </c>
      <c r="AG7" s="1">
        <v>87</v>
      </c>
      <c r="AH7" s="1">
        <v>1</v>
      </c>
      <c r="AI7" s="1">
        <v>1</v>
      </c>
      <c r="AJ7" s="1">
        <v>0.15</v>
      </c>
      <c r="AK7" s="1">
        <v>0.15</v>
      </c>
      <c r="AL7" s="1">
        <v>0.15</v>
      </c>
      <c r="AM7" s="11">
        <v>87</v>
      </c>
      <c r="AN7" s="2">
        <v>0</v>
      </c>
      <c r="AO7" s="1">
        <v>1</v>
      </c>
      <c r="AP7" s="1">
        <v>0.5</v>
      </c>
      <c r="AT7" s="8"/>
      <c r="AV7" s="8"/>
      <c r="AX7" s="8"/>
      <c r="AZ7" s="8"/>
    </row>
    <row r="8" spans="1:52" s="1" customFormat="1" hidden="1">
      <c r="A8" s="1" t="s">
        <v>45</v>
      </c>
      <c r="B8" s="1">
        <v>0.22</v>
      </c>
      <c r="C8" s="1">
        <v>0</v>
      </c>
      <c r="D8" s="1">
        <v>60</v>
      </c>
      <c r="E8" s="2">
        <v>0.82699999999999996</v>
      </c>
      <c r="F8" s="2">
        <v>0.47899999999999998</v>
      </c>
      <c r="G8" s="2">
        <v>0.81299999999999994</v>
      </c>
      <c r="H8" s="1">
        <v>0</v>
      </c>
      <c r="I8" s="1">
        <v>0</v>
      </c>
      <c r="J8" s="1">
        <v>0</v>
      </c>
      <c r="K8" s="1">
        <v>25</v>
      </c>
      <c r="L8" s="1">
        <v>3</v>
      </c>
      <c r="M8" s="1">
        <v>6</v>
      </c>
      <c r="N8" s="1">
        <v>0.25</v>
      </c>
      <c r="O8" s="13">
        <v>6793</v>
      </c>
      <c r="P8" s="1">
        <v>0.59</v>
      </c>
      <c r="Q8" s="1">
        <v>40</v>
      </c>
      <c r="R8" s="11">
        <v>0</v>
      </c>
      <c r="S8" s="1">
        <v>1.4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2">
        <v>0.42</v>
      </c>
      <c r="AA8" s="2"/>
      <c r="AB8" s="1">
        <v>0.42</v>
      </c>
      <c r="AC8" s="1">
        <v>0.55799999999999994</v>
      </c>
      <c r="AD8" s="6">
        <v>1.3</v>
      </c>
      <c r="AE8">
        <v>1.2726913010902041</v>
      </c>
      <c r="AF8" s="1">
        <v>1</v>
      </c>
      <c r="AG8" s="1">
        <v>65</v>
      </c>
      <c r="AH8" s="1">
        <v>1</v>
      </c>
      <c r="AI8" s="1">
        <v>1</v>
      </c>
      <c r="AJ8" s="1">
        <v>0.27</v>
      </c>
      <c r="AK8" s="1">
        <v>0.22</v>
      </c>
      <c r="AL8" s="1">
        <v>0.22</v>
      </c>
      <c r="AM8" s="11">
        <v>74</v>
      </c>
      <c r="AN8" s="2">
        <v>0.83333333333333337</v>
      </c>
      <c r="AO8" s="1">
        <v>1</v>
      </c>
      <c r="AP8" s="1">
        <v>0.5</v>
      </c>
      <c r="AT8" s="8"/>
      <c r="AV8" s="8"/>
      <c r="AX8" s="8"/>
      <c r="AZ8" s="8"/>
    </row>
    <row r="9" spans="1:52" s="1" customFormat="1">
      <c r="A9" s="1" t="s">
        <v>46</v>
      </c>
      <c r="B9" s="1">
        <v>0.2</v>
      </c>
      <c r="C9" s="1">
        <v>100</v>
      </c>
      <c r="D9" s="1">
        <v>100</v>
      </c>
      <c r="E9" s="2">
        <v>1</v>
      </c>
      <c r="F9" s="2">
        <v>1</v>
      </c>
      <c r="G9" s="2">
        <v>1</v>
      </c>
      <c r="H9" s="1">
        <v>1</v>
      </c>
      <c r="I9" s="1">
        <v>0</v>
      </c>
      <c r="J9" s="1">
        <v>0</v>
      </c>
      <c r="K9" s="11">
        <v>5</v>
      </c>
      <c r="L9" s="1">
        <v>1</v>
      </c>
      <c r="M9" s="1">
        <v>7</v>
      </c>
      <c r="N9" s="1">
        <v>0.2</v>
      </c>
      <c r="O9" s="13">
        <v>74074</v>
      </c>
      <c r="P9" s="1">
        <v>0.7</v>
      </c>
      <c r="Q9" s="11">
        <v>14</v>
      </c>
      <c r="R9" s="1">
        <v>0</v>
      </c>
      <c r="S9" s="1">
        <v>0.3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2">
        <v>0.2</v>
      </c>
      <c r="AA9" s="2"/>
      <c r="AB9" s="1">
        <v>0</v>
      </c>
      <c r="AC9" s="11">
        <v>0.21300000000000002</v>
      </c>
      <c r="AD9" s="14">
        <v>0.1</v>
      </c>
      <c r="AE9">
        <v>1.0539919995277536</v>
      </c>
      <c r="AF9" s="1">
        <v>0</v>
      </c>
      <c r="AG9" s="1">
        <v>31</v>
      </c>
      <c r="AH9" s="1">
        <v>1</v>
      </c>
      <c r="AI9" s="1">
        <v>1</v>
      </c>
      <c r="AJ9" s="1">
        <v>0</v>
      </c>
      <c r="AK9" s="1">
        <v>0</v>
      </c>
      <c r="AL9" s="1">
        <v>0.1</v>
      </c>
      <c r="AM9" s="1">
        <v>57</v>
      </c>
      <c r="AN9" s="2">
        <v>0.66666666666666663</v>
      </c>
      <c r="AO9" s="1">
        <v>1</v>
      </c>
      <c r="AP9" s="1">
        <v>0</v>
      </c>
      <c r="AT9" s="8"/>
      <c r="AV9" s="8"/>
      <c r="AX9" s="8"/>
      <c r="AZ9" s="8"/>
    </row>
    <row r="10" spans="1:52" s="1" customFormat="1" hidden="1">
      <c r="A10" s="1" t="s">
        <v>47</v>
      </c>
      <c r="B10" s="1">
        <v>0.2</v>
      </c>
      <c r="C10" s="1">
        <v>0</v>
      </c>
      <c r="D10" s="1">
        <v>10</v>
      </c>
      <c r="E10" s="2">
        <v>0.82699999999999996</v>
      </c>
      <c r="F10" s="2">
        <v>0.51900000000000002</v>
      </c>
      <c r="G10" s="2">
        <v>0.73799999999999999</v>
      </c>
      <c r="H10" s="1">
        <v>0</v>
      </c>
      <c r="I10" s="1">
        <v>0</v>
      </c>
      <c r="J10" s="1">
        <v>0</v>
      </c>
      <c r="K10" s="1">
        <v>21</v>
      </c>
      <c r="L10" s="1">
        <v>1</v>
      </c>
      <c r="M10" s="1">
        <v>4</v>
      </c>
      <c r="N10" s="1">
        <v>0.24</v>
      </c>
      <c r="O10" s="13">
        <v>10989</v>
      </c>
      <c r="P10" s="1">
        <v>0.54</v>
      </c>
      <c r="Q10" s="1">
        <v>24</v>
      </c>
      <c r="R10" s="1">
        <v>0.5</v>
      </c>
      <c r="S10" s="1">
        <v>0.8</v>
      </c>
      <c r="T10" s="1">
        <v>0</v>
      </c>
      <c r="U10" s="1">
        <v>1</v>
      </c>
      <c r="V10" s="1">
        <v>1</v>
      </c>
      <c r="W10" s="11">
        <v>0</v>
      </c>
      <c r="X10" s="1">
        <v>0</v>
      </c>
      <c r="Y10" s="1">
        <v>1</v>
      </c>
      <c r="Z10" s="2">
        <v>0.34</v>
      </c>
      <c r="AA10" s="2"/>
      <c r="AB10" s="1">
        <v>0.28899999999999998</v>
      </c>
      <c r="AC10" s="1">
        <v>0.58299999999999996</v>
      </c>
      <c r="AD10" s="6">
        <v>1.9</v>
      </c>
      <c r="AE10">
        <v>1.3036626509615676</v>
      </c>
      <c r="AF10" s="1">
        <v>3</v>
      </c>
      <c r="AG10" s="1">
        <v>48</v>
      </c>
      <c r="AH10" s="1">
        <v>1</v>
      </c>
      <c r="AI10" s="1">
        <v>1</v>
      </c>
      <c r="AJ10" s="1">
        <v>0.2</v>
      </c>
      <c r="AK10" s="1">
        <v>0</v>
      </c>
      <c r="AL10" s="1">
        <v>0.2</v>
      </c>
      <c r="AM10" s="11">
        <v>86</v>
      </c>
      <c r="AN10" s="2">
        <v>0.83333333333333337</v>
      </c>
      <c r="AO10" s="1">
        <v>1</v>
      </c>
      <c r="AP10" s="1">
        <v>1</v>
      </c>
      <c r="AT10" s="8"/>
      <c r="AV10" s="8"/>
      <c r="AX10" s="8"/>
      <c r="AZ10" s="8"/>
    </row>
    <row r="11" spans="1:52" s="1" customFormat="1" hidden="1">
      <c r="A11" s="1" t="s">
        <v>48</v>
      </c>
      <c r="B11" s="1">
        <v>0.34429999999999999</v>
      </c>
      <c r="C11" s="1">
        <v>1</v>
      </c>
      <c r="D11" s="1">
        <v>50</v>
      </c>
      <c r="E11" s="2">
        <v>0.85799999999999998</v>
      </c>
      <c r="F11" s="2">
        <v>0.54800000000000004</v>
      </c>
      <c r="G11" s="2">
        <v>0.87</v>
      </c>
      <c r="H11" s="1">
        <v>0.5</v>
      </c>
      <c r="I11" s="1">
        <v>1</v>
      </c>
      <c r="J11" s="1">
        <v>1</v>
      </c>
      <c r="K11" s="1">
        <v>28</v>
      </c>
      <c r="L11" s="1">
        <v>1</v>
      </c>
      <c r="M11" s="11">
        <v>6</v>
      </c>
      <c r="N11" s="1">
        <v>0.2</v>
      </c>
      <c r="O11" s="13">
        <v>101481</v>
      </c>
      <c r="P11" s="1">
        <v>0.48</v>
      </c>
      <c r="Q11" s="1">
        <v>31</v>
      </c>
      <c r="R11" s="1">
        <v>1</v>
      </c>
      <c r="S11" s="1">
        <v>2.6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2">
        <v>0.34429999999999999</v>
      </c>
      <c r="AA11" s="2"/>
      <c r="AB11" s="11">
        <v>0.3</v>
      </c>
      <c r="AC11" s="1">
        <v>0.55100000000000005</v>
      </c>
      <c r="AD11" s="6">
        <v>14.6</v>
      </c>
      <c r="AE11">
        <v>1.270283551051838</v>
      </c>
      <c r="AF11" s="1">
        <v>2</v>
      </c>
      <c r="AG11" s="1">
        <v>80</v>
      </c>
      <c r="AH11" s="1">
        <v>0.95</v>
      </c>
      <c r="AI11" s="1">
        <v>0.88</v>
      </c>
      <c r="AJ11" s="1">
        <v>0.3</v>
      </c>
      <c r="AK11" s="1">
        <v>0</v>
      </c>
      <c r="AL11" s="1">
        <v>0.33299999999999996</v>
      </c>
      <c r="AM11" s="11">
        <v>107</v>
      </c>
      <c r="AN11" s="2">
        <v>0.66666666666666663</v>
      </c>
      <c r="AO11" s="1">
        <v>1</v>
      </c>
      <c r="AP11" s="1">
        <v>1</v>
      </c>
      <c r="AT11" s="8"/>
      <c r="AV11" s="8"/>
      <c r="AX11" s="8"/>
      <c r="AZ11" s="8"/>
    </row>
    <row r="12" spans="1:52" s="1" customFormat="1" hidden="1">
      <c r="A12" s="1" t="s">
        <v>49</v>
      </c>
      <c r="B12" s="11">
        <v>0.29830000000000001</v>
      </c>
      <c r="C12" s="1">
        <v>0.5</v>
      </c>
      <c r="D12" s="1">
        <v>60</v>
      </c>
      <c r="E12" s="2">
        <v>0.73799999999999999</v>
      </c>
      <c r="F12" s="2">
        <v>0.39100000000000001</v>
      </c>
      <c r="G12" s="2">
        <v>0.87</v>
      </c>
      <c r="H12" s="1">
        <v>1</v>
      </c>
      <c r="I12" s="1">
        <v>0</v>
      </c>
      <c r="J12" s="1">
        <v>0</v>
      </c>
      <c r="K12" s="1">
        <v>41</v>
      </c>
      <c r="L12" s="1">
        <v>2</v>
      </c>
      <c r="M12" s="1">
        <v>6</v>
      </c>
      <c r="N12" s="1">
        <v>0.19</v>
      </c>
      <c r="O12" s="13">
        <v>22436</v>
      </c>
      <c r="P12" s="1">
        <v>0.55000000000000004</v>
      </c>
      <c r="Q12" s="1">
        <v>43</v>
      </c>
      <c r="R12" s="1">
        <v>1</v>
      </c>
      <c r="S12" s="1">
        <v>0.4</v>
      </c>
      <c r="T12" s="1">
        <v>0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2">
        <v>0.26374999999999998</v>
      </c>
      <c r="AA12" s="2"/>
      <c r="AB12" s="1">
        <v>0.26379999999999998</v>
      </c>
      <c r="AC12" s="1">
        <v>0.47500000000000003</v>
      </c>
      <c r="AD12" s="6">
        <v>5.4</v>
      </c>
      <c r="AE12">
        <v>1.1042040013986685</v>
      </c>
      <c r="AF12" s="1">
        <v>1</v>
      </c>
      <c r="AG12" s="1">
        <v>134</v>
      </c>
      <c r="AH12" s="1">
        <v>0.95</v>
      </c>
      <c r="AI12" s="1">
        <v>0.95</v>
      </c>
      <c r="AJ12" s="1">
        <v>0.25</v>
      </c>
      <c r="AK12" s="1">
        <v>0</v>
      </c>
      <c r="AL12" s="1">
        <v>0.15</v>
      </c>
      <c r="AM12" s="11">
        <v>96</v>
      </c>
      <c r="AN12" s="2">
        <v>0.5</v>
      </c>
      <c r="AO12" s="1">
        <v>0</v>
      </c>
      <c r="AP12" s="1">
        <v>1</v>
      </c>
      <c r="AT12" s="8"/>
      <c r="AV12" s="8"/>
      <c r="AX12" s="8"/>
      <c r="AZ12" s="8"/>
    </row>
    <row r="13" spans="1:52" s="1" customFormat="1" hidden="1">
      <c r="A13" s="1" t="s">
        <v>50</v>
      </c>
      <c r="B13" s="1">
        <v>0.28999999999999998</v>
      </c>
      <c r="C13" s="1">
        <v>0</v>
      </c>
      <c r="D13" s="1">
        <v>5</v>
      </c>
      <c r="E13" s="2">
        <v>0.73799999999999999</v>
      </c>
      <c r="F13" s="2">
        <v>0.47899999999999998</v>
      </c>
      <c r="G13" s="2">
        <v>0.73799999999999999</v>
      </c>
      <c r="H13" s="1">
        <v>1</v>
      </c>
      <c r="I13" s="1">
        <v>0</v>
      </c>
      <c r="J13" s="1">
        <v>0</v>
      </c>
      <c r="K13" s="1">
        <v>78</v>
      </c>
      <c r="L13" s="1">
        <v>1</v>
      </c>
      <c r="M13" s="1">
        <v>6</v>
      </c>
      <c r="N13" s="1">
        <v>0.24</v>
      </c>
      <c r="O13" s="13">
        <v>16667</v>
      </c>
      <c r="P13" s="1">
        <v>0.37</v>
      </c>
      <c r="Q13" s="1">
        <v>69</v>
      </c>
      <c r="R13" s="1">
        <v>1</v>
      </c>
      <c r="S13" s="11">
        <v>2</v>
      </c>
      <c r="T13" s="1">
        <v>0</v>
      </c>
      <c r="U13" s="1">
        <v>1</v>
      </c>
      <c r="V13" s="1">
        <v>1</v>
      </c>
      <c r="W13" s="1">
        <v>0</v>
      </c>
      <c r="X13" s="1">
        <v>1</v>
      </c>
      <c r="Y13" s="1">
        <v>0</v>
      </c>
      <c r="Z13" s="2">
        <v>0.15</v>
      </c>
      <c r="AA13" s="2"/>
      <c r="AB13" s="1">
        <v>0.15</v>
      </c>
      <c r="AC13" s="1">
        <v>0.55000000000000004</v>
      </c>
      <c r="AD13" s="6">
        <v>3.9</v>
      </c>
      <c r="AE13">
        <v>1.2488759720212623</v>
      </c>
      <c r="AF13" s="1">
        <v>1</v>
      </c>
      <c r="AG13" s="1">
        <v>46</v>
      </c>
      <c r="AH13" s="1">
        <v>1</v>
      </c>
      <c r="AI13" s="1">
        <v>0</v>
      </c>
      <c r="AJ13" s="1">
        <v>0.15</v>
      </c>
      <c r="AK13" s="1">
        <v>0.15</v>
      </c>
      <c r="AL13" s="1">
        <v>0.2</v>
      </c>
      <c r="AM13" s="1">
        <v>57</v>
      </c>
      <c r="AN13" s="2">
        <v>0.5</v>
      </c>
      <c r="AO13" s="1">
        <v>1</v>
      </c>
      <c r="AP13" s="1">
        <v>1</v>
      </c>
      <c r="AT13" s="8"/>
      <c r="AV13" s="8"/>
      <c r="AX13" s="8"/>
      <c r="AZ13" s="8"/>
    </row>
    <row r="14" spans="1:52" s="1" customFormat="1" hidden="1">
      <c r="A14" s="1" t="s">
        <v>51</v>
      </c>
      <c r="B14" s="1">
        <v>0.09</v>
      </c>
      <c r="C14" s="1">
        <v>0</v>
      </c>
      <c r="D14" s="11">
        <v>5</v>
      </c>
      <c r="E14" s="2">
        <v>0.81599999999999995</v>
      </c>
      <c r="F14" s="2">
        <v>0.27900000000000003</v>
      </c>
      <c r="G14" s="2">
        <v>0.87</v>
      </c>
      <c r="H14" s="1">
        <v>0.5</v>
      </c>
      <c r="I14" s="1">
        <v>1</v>
      </c>
      <c r="J14" s="1">
        <v>0</v>
      </c>
      <c r="K14" s="1">
        <v>35</v>
      </c>
      <c r="L14" s="1">
        <v>2</v>
      </c>
      <c r="M14" s="1">
        <v>7</v>
      </c>
      <c r="N14" s="1">
        <v>0.27</v>
      </c>
      <c r="O14" s="13">
        <v>59259</v>
      </c>
      <c r="P14" s="1">
        <v>0.56999999999999995</v>
      </c>
      <c r="Q14" s="1">
        <v>96</v>
      </c>
      <c r="R14" s="1">
        <v>1</v>
      </c>
      <c r="S14" s="1">
        <v>0.6</v>
      </c>
      <c r="T14" s="1">
        <v>0</v>
      </c>
      <c r="U14" s="1">
        <v>1</v>
      </c>
      <c r="V14" s="1">
        <v>1</v>
      </c>
      <c r="W14" s="1">
        <v>1</v>
      </c>
      <c r="X14" s="1">
        <v>0</v>
      </c>
      <c r="Y14" s="1">
        <v>1</v>
      </c>
      <c r="Z14" s="2">
        <v>0.15</v>
      </c>
      <c r="AA14" s="2"/>
      <c r="AB14" s="1">
        <v>0.15</v>
      </c>
      <c r="AC14" s="1">
        <v>0.33500000000000002</v>
      </c>
      <c r="AD14" s="6">
        <v>0</v>
      </c>
      <c r="AE14">
        <v>1</v>
      </c>
      <c r="AF14" s="1">
        <v>2</v>
      </c>
      <c r="AG14" s="1">
        <v>146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80</v>
      </c>
      <c r="AN14" s="12">
        <v>0.33333333333333331</v>
      </c>
      <c r="AO14" s="1">
        <v>0</v>
      </c>
      <c r="AP14" s="1">
        <v>0.5</v>
      </c>
      <c r="AT14" s="8"/>
      <c r="AV14" s="8"/>
      <c r="AX14" s="8"/>
      <c r="AZ14" s="8"/>
    </row>
    <row r="15" spans="1:52" s="1" customFormat="1" hidden="1">
      <c r="A15" s="1" t="s">
        <v>52</v>
      </c>
      <c r="B15" s="1">
        <v>0.2</v>
      </c>
      <c r="C15" s="1">
        <v>0</v>
      </c>
      <c r="D15" s="1">
        <v>10</v>
      </c>
      <c r="E15" s="2">
        <v>0.86</v>
      </c>
      <c r="F15" s="2">
        <v>0.47799999999999998</v>
      </c>
      <c r="G15" s="2">
        <v>0.81200000000000006</v>
      </c>
      <c r="H15" s="1">
        <v>0.5</v>
      </c>
      <c r="I15" s="1">
        <v>0</v>
      </c>
      <c r="J15" s="1">
        <v>1</v>
      </c>
      <c r="K15" s="1">
        <v>40</v>
      </c>
      <c r="L15" s="1">
        <v>1</v>
      </c>
      <c r="M15" s="1">
        <v>7</v>
      </c>
      <c r="N15" s="1">
        <v>0.24</v>
      </c>
      <c r="O15" s="13">
        <v>6944</v>
      </c>
      <c r="P15" s="1">
        <v>0.46</v>
      </c>
      <c r="Q15" s="1">
        <v>40</v>
      </c>
      <c r="R15" s="1">
        <v>1</v>
      </c>
      <c r="S15" s="1">
        <v>1.5</v>
      </c>
      <c r="T15" s="1">
        <v>0</v>
      </c>
      <c r="U15" s="1">
        <v>1</v>
      </c>
      <c r="V15" s="1">
        <v>0</v>
      </c>
      <c r="W15" s="1">
        <v>1</v>
      </c>
      <c r="X15" s="1">
        <v>0</v>
      </c>
      <c r="Y15" s="1">
        <v>0</v>
      </c>
      <c r="Z15" s="1">
        <v>0.2</v>
      </c>
      <c r="AA15" s="2"/>
      <c r="AB15" s="11">
        <v>0.22500000000000001</v>
      </c>
      <c r="AC15" s="1">
        <v>0.44400000000000001</v>
      </c>
      <c r="AD15" s="6">
        <v>1.2</v>
      </c>
      <c r="AE15">
        <v>1.2751459233613365</v>
      </c>
      <c r="AF15" s="1">
        <v>13</v>
      </c>
      <c r="AG15" s="1">
        <v>60</v>
      </c>
      <c r="AH15" s="1">
        <v>1</v>
      </c>
      <c r="AI15" s="1">
        <v>1</v>
      </c>
      <c r="AJ15" s="11">
        <v>0.2</v>
      </c>
      <c r="AK15" s="11">
        <v>0.12</v>
      </c>
      <c r="AL15" s="1">
        <v>0.2</v>
      </c>
      <c r="AM15" s="11">
        <v>43</v>
      </c>
      <c r="AN15" s="2">
        <v>0.83333333333333337</v>
      </c>
      <c r="AO15" s="1">
        <v>0</v>
      </c>
      <c r="AP15" s="1">
        <v>1</v>
      </c>
      <c r="AT15" s="8"/>
      <c r="AV15" s="8"/>
      <c r="AX15" s="8"/>
      <c r="AZ15" s="8"/>
    </row>
    <row r="16" spans="1:52" s="1" customFormat="1" hidden="1">
      <c r="A16" s="1" t="s">
        <v>53</v>
      </c>
      <c r="B16" s="1">
        <v>0.125</v>
      </c>
      <c r="C16" s="1">
        <v>1</v>
      </c>
      <c r="D16" s="1">
        <v>100</v>
      </c>
      <c r="E16" s="2">
        <v>0.78700000000000003</v>
      </c>
      <c r="F16" s="2">
        <v>0.47899999999999998</v>
      </c>
      <c r="G16" s="2">
        <v>0.54800000000000004</v>
      </c>
      <c r="H16" s="10">
        <v>0.5</v>
      </c>
      <c r="I16" s="1">
        <v>1</v>
      </c>
      <c r="J16" s="1">
        <v>1</v>
      </c>
      <c r="K16" s="1">
        <v>12</v>
      </c>
      <c r="L16" s="1">
        <v>1</v>
      </c>
      <c r="M16" s="1">
        <v>7</v>
      </c>
      <c r="N16" s="1">
        <v>0.23</v>
      </c>
      <c r="O16" s="13">
        <v>92593</v>
      </c>
      <c r="P16" s="1">
        <v>0.49</v>
      </c>
      <c r="Q16" s="1">
        <v>30</v>
      </c>
      <c r="R16" s="1">
        <v>0.5</v>
      </c>
      <c r="S16" s="1">
        <v>0.6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1</v>
      </c>
      <c r="Z16" s="2">
        <v>0.33</v>
      </c>
      <c r="AA16" s="2"/>
      <c r="AB16" s="1">
        <v>0.51</v>
      </c>
      <c r="AC16" s="1">
        <v>0.52</v>
      </c>
      <c r="AD16" s="6">
        <v>1.9</v>
      </c>
      <c r="AE16">
        <v>1.6765606236686132</v>
      </c>
      <c r="AF16" s="1">
        <v>1</v>
      </c>
      <c r="AG16" s="1">
        <v>40</v>
      </c>
      <c r="AH16" s="1">
        <v>0</v>
      </c>
      <c r="AI16" s="1">
        <v>1</v>
      </c>
      <c r="AJ16" s="1">
        <v>0.2</v>
      </c>
      <c r="AK16" s="1">
        <v>0.2</v>
      </c>
      <c r="AL16" s="1">
        <v>0.2</v>
      </c>
      <c r="AM16" s="11">
        <v>73</v>
      </c>
      <c r="AN16" s="2">
        <v>0</v>
      </c>
      <c r="AO16" s="1">
        <v>1</v>
      </c>
      <c r="AP16" s="1">
        <v>0</v>
      </c>
      <c r="AT16" s="8"/>
      <c r="AV16" s="8"/>
      <c r="AX16" s="8"/>
      <c r="AZ16" s="8"/>
    </row>
    <row r="17" spans="1:52" s="1" customFormat="1" hidden="1">
      <c r="A17" s="1" t="s">
        <v>54</v>
      </c>
      <c r="B17" s="11">
        <v>0.23</v>
      </c>
      <c r="C17" s="1">
        <v>0</v>
      </c>
      <c r="D17" s="1">
        <v>100</v>
      </c>
      <c r="E17" s="2">
        <v>0.87</v>
      </c>
      <c r="F17" s="2">
        <v>0.54800000000000004</v>
      </c>
      <c r="G17" s="2">
        <v>0.78700000000000003</v>
      </c>
      <c r="H17" s="16">
        <v>0.5</v>
      </c>
      <c r="I17" s="1">
        <v>1</v>
      </c>
      <c r="J17" s="1">
        <v>0</v>
      </c>
      <c r="K17" s="1">
        <v>110</v>
      </c>
      <c r="L17" s="1">
        <v>2</v>
      </c>
      <c r="M17" s="1">
        <v>19</v>
      </c>
      <c r="N17" s="1">
        <v>0.17</v>
      </c>
      <c r="O17" s="13">
        <v>25850</v>
      </c>
      <c r="P17" s="1">
        <v>0.63</v>
      </c>
      <c r="Q17" s="1">
        <v>65</v>
      </c>
      <c r="R17" s="1">
        <v>1</v>
      </c>
      <c r="S17" s="1">
        <v>2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2">
        <v>0.25</v>
      </c>
      <c r="AA17" s="2"/>
      <c r="AB17" s="11">
        <v>0.33</v>
      </c>
      <c r="AC17" s="1">
        <v>0.5</v>
      </c>
      <c r="AD17" s="14">
        <v>4.3</v>
      </c>
      <c r="AE17">
        <v>1.7700548894450712</v>
      </c>
      <c r="AF17" s="1">
        <v>12</v>
      </c>
      <c r="AG17" s="1">
        <v>60</v>
      </c>
      <c r="AH17" s="1">
        <v>0</v>
      </c>
      <c r="AI17" s="1">
        <v>0</v>
      </c>
      <c r="AJ17" s="1">
        <v>0.3</v>
      </c>
      <c r="AK17" s="11">
        <v>0.23</v>
      </c>
      <c r="AL17" s="11">
        <v>0.23</v>
      </c>
      <c r="AM17" s="11">
        <v>55</v>
      </c>
      <c r="AN17" s="2">
        <v>0.66666666666666663</v>
      </c>
      <c r="AO17" s="1">
        <v>0</v>
      </c>
      <c r="AP17" s="1">
        <v>0</v>
      </c>
      <c r="AT17" s="8"/>
      <c r="AV17" s="8"/>
      <c r="AX17" s="8"/>
      <c r="AZ17" s="8"/>
    </row>
    <row r="18" spans="1:52" s="1" customFormat="1" hidden="1">
      <c r="A18" s="1" t="s">
        <v>55</v>
      </c>
      <c r="B18" s="1">
        <v>0.27810000000000001</v>
      </c>
      <c r="C18" s="1">
        <v>0</v>
      </c>
      <c r="D18" s="1">
        <v>80</v>
      </c>
      <c r="E18" s="2">
        <v>0.76</v>
      </c>
      <c r="F18" s="2">
        <v>0.46300000000000002</v>
      </c>
      <c r="G18" s="2">
        <v>0.96499999999999997</v>
      </c>
      <c r="H18" s="1">
        <v>1</v>
      </c>
      <c r="I18" s="1">
        <v>1</v>
      </c>
      <c r="J18" s="1">
        <v>1</v>
      </c>
      <c r="K18" s="1">
        <v>39</v>
      </c>
      <c r="L18" s="1">
        <v>2</v>
      </c>
      <c r="M18" s="1">
        <v>11</v>
      </c>
      <c r="N18" s="1">
        <v>0.22</v>
      </c>
      <c r="O18" s="13">
        <v>41667</v>
      </c>
      <c r="P18" s="1">
        <v>0.37</v>
      </c>
      <c r="Q18" s="11">
        <v>30</v>
      </c>
      <c r="R18" s="1">
        <v>1</v>
      </c>
      <c r="S18" s="11">
        <v>1.3</v>
      </c>
      <c r="T18" s="1">
        <v>1</v>
      </c>
      <c r="U18" s="1">
        <v>1</v>
      </c>
      <c r="V18" s="1">
        <v>1</v>
      </c>
      <c r="W18" s="1">
        <v>0</v>
      </c>
      <c r="X18" s="1">
        <v>1</v>
      </c>
      <c r="Y18" s="1">
        <v>1</v>
      </c>
      <c r="Z18" s="2">
        <v>0.26</v>
      </c>
      <c r="AA18" s="2"/>
      <c r="AB18" s="1">
        <v>0.26</v>
      </c>
      <c r="AC18" s="11">
        <v>0.52800000000000002</v>
      </c>
      <c r="AD18" s="14">
        <v>2.7</v>
      </c>
      <c r="AE18">
        <v>1.2173212511757805</v>
      </c>
      <c r="AF18" s="1">
        <v>1</v>
      </c>
      <c r="AG18" s="1">
        <v>169</v>
      </c>
      <c r="AH18" s="1">
        <v>0.95</v>
      </c>
      <c r="AI18" s="1">
        <v>0.95</v>
      </c>
      <c r="AJ18" s="1">
        <v>0.26</v>
      </c>
      <c r="AK18" s="1">
        <v>0.26</v>
      </c>
      <c r="AL18" s="1">
        <v>0.22500000000000001</v>
      </c>
      <c r="AM18" s="11">
        <v>102</v>
      </c>
      <c r="AN18" s="2">
        <v>0.66666666666666663</v>
      </c>
      <c r="AO18" s="1">
        <v>1</v>
      </c>
      <c r="AP18" s="1">
        <v>1</v>
      </c>
      <c r="AT18" s="8"/>
      <c r="AV18" s="8"/>
      <c r="AX18" s="8"/>
      <c r="AZ18" s="8"/>
    </row>
    <row r="19" spans="1:52" s="1" customFormat="1" hidden="1">
      <c r="A19" s="1" t="s">
        <v>56</v>
      </c>
      <c r="B19" s="11">
        <v>0.2974</v>
      </c>
      <c r="C19" s="1">
        <v>1</v>
      </c>
      <c r="D19" s="11">
        <v>5.5</v>
      </c>
      <c r="E19" s="2">
        <v>0.77</v>
      </c>
      <c r="F19" s="2">
        <v>0.27900000000000003</v>
      </c>
      <c r="G19" s="2">
        <v>0.78700000000000003</v>
      </c>
      <c r="H19" s="16">
        <v>0.5</v>
      </c>
      <c r="I19" s="1">
        <v>0</v>
      </c>
      <c r="J19" s="1">
        <v>1</v>
      </c>
      <c r="K19" s="11">
        <v>38</v>
      </c>
      <c r="L19" s="1">
        <v>3</v>
      </c>
      <c r="M19" s="1">
        <v>9</v>
      </c>
      <c r="N19" s="1">
        <v>0.08</v>
      </c>
      <c r="O19" s="13">
        <v>100000</v>
      </c>
      <c r="P19" s="1">
        <v>0.7</v>
      </c>
      <c r="Q19" s="1">
        <v>21</v>
      </c>
      <c r="R19" s="1">
        <v>1</v>
      </c>
      <c r="S19" s="1">
        <v>1.9</v>
      </c>
      <c r="T19" s="1">
        <v>0</v>
      </c>
      <c r="U19" s="1">
        <v>1</v>
      </c>
      <c r="V19" s="1">
        <v>1</v>
      </c>
      <c r="W19" s="11">
        <v>1</v>
      </c>
      <c r="X19" s="1">
        <v>1</v>
      </c>
      <c r="Y19" s="1">
        <v>0</v>
      </c>
      <c r="Z19" s="2">
        <v>0.20315000000000003</v>
      </c>
      <c r="AA19" s="2"/>
      <c r="AB19" s="1">
        <v>0.20320000000000002</v>
      </c>
      <c r="AC19" s="1">
        <v>0.56100000000000005</v>
      </c>
      <c r="AD19" s="6">
        <v>8.5</v>
      </c>
      <c r="AE19">
        <v>1.1342220524429814</v>
      </c>
      <c r="AF19" s="1">
        <v>2</v>
      </c>
      <c r="AG19" s="1">
        <v>92</v>
      </c>
      <c r="AH19" s="1">
        <v>0.95</v>
      </c>
      <c r="AI19" s="1">
        <v>0</v>
      </c>
      <c r="AJ19" s="1">
        <v>0.2</v>
      </c>
      <c r="AK19" s="1">
        <v>0.2</v>
      </c>
      <c r="AL19" s="1">
        <v>0.2</v>
      </c>
      <c r="AM19" s="11">
        <v>70</v>
      </c>
      <c r="AN19" s="2">
        <v>0.66666666666666663</v>
      </c>
      <c r="AO19" s="2">
        <v>0</v>
      </c>
      <c r="AP19" s="1">
        <v>0.5</v>
      </c>
      <c r="AT19" s="8"/>
      <c r="AV19" s="8"/>
      <c r="AX19" s="8"/>
      <c r="AZ19" s="8"/>
    </row>
    <row r="20" spans="1:52" s="1" customFormat="1" hidden="1">
      <c r="A20" s="1" t="s">
        <v>57</v>
      </c>
      <c r="B20" s="11">
        <v>0.27500000000000002</v>
      </c>
      <c r="C20" s="11">
        <v>1</v>
      </c>
      <c r="D20" s="1">
        <v>7.5</v>
      </c>
      <c r="E20" s="2">
        <v>0.92200000000000004</v>
      </c>
      <c r="F20" s="2">
        <v>0.54800000000000004</v>
      </c>
      <c r="G20" s="2">
        <v>0.73799999999999999</v>
      </c>
      <c r="H20" s="1">
        <v>1</v>
      </c>
      <c r="I20" s="1">
        <v>0</v>
      </c>
      <c r="J20" s="1">
        <v>1</v>
      </c>
      <c r="K20" s="1">
        <v>83</v>
      </c>
      <c r="L20" s="1">
        <v>2</v>
      </c>
      <c r="M20" s="1">
        <v>8</v>
      </c>
      <c r="N20" s="1">
        <v>0.1</v>
      </c>
      <c r="O20" s="13">
        <v>27429</v>
      </c>
      <c r="P20" s="1">
        <v>0.69</v>
      </c>
      <c r="Q20" s="1">
        <v>25</v>
      </c>
      <c r="R20" s="1">
        <v>1</v>
      </c>
      <c r="S20" s="1">
        <v>0.8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1</v>
      </c>
      <c r="Z20" s="2">
        <v>0</v>
      </c>
      <c r="AA20" s="2"/>
      <c r="AB20" s="11">
        <v>0.40280000000000005</v>
      </c>
      <c r="AC20" s="1">
        <v>0.43200000000000005</v>
      </c>
      <c r="AD20" s="14">
        <v>3.8</v>
      </c>
      <c r="AE20">
        <v>1.2678292317482871</v>
      </c>
      <c r="AF20" s="1">
        <v>2</v>
      </c>
      <c r="AG20" s="1">
        <v>80</v>
      </c>
      <c r="AH20" s="1">
        <v>0</v>
      </c>
      <c r="AI20" s="1">
        <v>0</v>
      </c>
      <c r="AJ20" s="1">
        <v>0.2</v>
      </c>
      <c r="AK20" s="1">
        <v>0.2</v>
      </c>
      <c r="AL20" s="1">
        <v>0.2</v>
      </c>
      <c r="AM20" s="1">
        <v>93</v>
      </c>
      <c r="AN20" s="2">
        <v>0.66666666666666663</v>
      </c>
      <c r="AO20" s="2">
        <v>0</v>
      </c>
      <c r="AP20" s="1">
        <v>0.5</v>
      </c>
      <c r="AT20" s="8"/>
      <c r="AV20" s="8"/>
      <c r="AX20" s="8"/>
      <c r="AZ20" s="8"/>
    </row>
    <row r="21" spans="1:52" s="1" customFormat="1">
      <c r="A21" s="1" t="s">
        <v>58</v>
      </c>
      <c r="B21" s="11">
        <v>0.2</v>
      </c>
      <c r="C21" s="1">
        <v>100</v>
      </c>
      <c r="D21" s="11">
        <v>100</v>
      </c>
      <c r="E21" s="12">
        <v>1</v>
      </c>
      <c r="F21" s="12">
        <v>1</v>
      </c>
      <c r="G21" s="12">
        <v>1</v>
      </c>
      <c r="H21" s="11">
        <v>1</v>
      </c>
      <c r="I21" s="1">
        <v>0</v>
      </c>
      <c r="J21" s="1">
        <v>0</v>
      </c>
      <c r="K21" s="1">
        <v>23</v>
      </c>
      <c r="L21" s="1">
        <v>1</v>
      </c>
      <c r="M21" s="1">
        <v>5</v>
      </c>
      <c r="N21" s="1">
        <v>0.21</v>
      </c>
      <c r="O21" s="13">
        <v>80000</v>
      </c>
      <c r="P21" s="1">
        <v>0.51</v>
      </c>
      <c r="Q21" s="1">
        <v>66</v>
      </c>
      <c r="R21" s="11">
        <v>1</v>
      </c>
      <c r="S21" s="1">
        <v>0.9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1">
        <v>0.2</v>
      </c>
      <c r="AA21" s="2"/>
      <c r="AB21" s="11">
        <v>0</v>
      </c>
      <c r="AC21" s="11">
        <v>0.214</v>
      </c>
      <c r="AD21" s="6">
        <v>0.1</v>
      </c>
      <c r="AE21">
        <v>1.040034121053969</v>
      </c>
      <c r="AF21" s="1">
        <v>1</v>
      </c>
      <c r="AG21" s="1">
        <v>80</v>
      </c>
      <c r="AH21" s="1">
        <v>1</v>
      </c>
      <c r="AI21" s="1">
        <v>1</v>
      </c>
      <c r="AJ21" s="1">
        <v>0</v>
      </c>
      <c r="AK21" s="1">
        <v>0</v>
      </c>
      <c r="AL21" s="1">
        <v>0</v>
      </c>
      <c r="AM21" s="11">
        <v>61</v>
      </c>
      <c r="AN21" s="2">
        <v>0</v>
      </c>
      <c r="AO21" s="1">
        <v>1</v>
      </c>
      <c r="AP21" s="1">
        <v>0.5</v>
      </c>
      <c r="AT21" s="8"/>
      <c r="AV21" s="8"/>
      <c r="AX21" s="8"/>
      <c r="AZ21" s="8"/>
    </row>
    <row r="22" spans="1:52" s="1" customFormat="1" hidden="1">
      <c r="A22" s="1" t="s">
        <v>59</v>
      </c>
      <c r="B22" s="11">
        <v>0.2601</v>
      </c>
      <c r="C22" s="1">
        <v>0</v>
      </c>
      <c r="D22" s="1">
        <v>17</v>
      </c>
      <c r="E22" s="2">
        <v>0.871</v>
      </c>
      <c r="F22" s="2">
        <v>0.47899999999999998</v>
      </c>
      <c r="G22" s="2">
        <v>0.87</v>
      </c>
      <c r="H22" s="1">
        <v>1</v>
      </c>
      <c r="I22" s="1">
        <v>1</v>
      </c>
      <c r="J22" s="1">
        <v>1</v>
      </c>
      <c r="K22" s="1">
        <v>19</v>
      </c>
      <c r="L22" s="1">
        <v>5</v>
      </c>
      <c r="M22" s="1">
        <v>6</v>
      </c>
      <c r="N22" s="1">
        <v>0.17</v>
      </c>
      <c r="O22" s="13">
        <v>33333</v>
      </c>
      <c r="P22" s="1">
        <v>1</v>
      </c>
      <c r="Q22" s="1">
        <v>22</v>
      </c>
      <c r="R22" s="1">
        <v>1</v>
      </c>
      <c r="S22" s="1">
        <v>0.1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0</v>
      </c>
      <c r="Z22" s="2">
        <v>0</v>
      </c>
      <c r="AA22" s="2"/>
      <c r="AB22" s="1">
        <v>0.21</v>
      </c>
      <c r="AC22" s="11">
        <v>0.42799999999999999</v>
      </c>
      <c r="AD22" s="6">
        <v>2.8</v>
      </c>
      <c r="AE22" s="11">
        <v>1.3995411900495283</v>
      </c>
      <c r="AF22" s="1">
        <v>12</v>
      </c>
      <c r="AG22" s="1">
        <v>14</v>
      </c>
      <c r="AH22" s="1">
        <v>1</v>
      </c>
      <c r="AI22" s="1">
        <v>1</v>
      </c>
      <c r="AJ22" s="1">
        <v>0.15</v>
      </c>
      <c r="AK22" s="1">
        <v>0</v>
      </c>
      <c r="AL22" s="1">
        <v>0</v>
      </c>
      <c r="AM22" s="1">
        <v>81</v>
      </c>
      <c r="AN22" s="2">
        <v>0</v>
      </c>
      <c r="AO22" s="1">
        <v>0</v>
      </c>
      <c r="AP22" s="1">
        <v>0</v>
      </c>
      <c r="AT22" s="8"/>
      <c r="AV22" s="8"/>
      <c r="AX22" s="8"/>
      <c r="AZ22" s="8"/>
    </row>
    <row r="23" spans="1:52" s="1" customFormat="1" hidden="1">
      <c r="A23" s="1" t="s">
        <v>60</v>
      </c>
      <c r="B23" s="1">
        <v>0.3</v>
      </c>
      <c r="C23" s="1">
        <v>0</v>
      </c>
      <c r="D23" s="1">
        <v>10</v>
      </c>
      <c r="E23" s="2">
        <v>0.73799999999999999</v>
      </c>
      <c r="F23" s="2">
        <v>0.54800000000000004</v>
      </c>
      <c r="G23" s="2">
        <v>0.73799999999999999</v>
      </c>
      <c r="H23" s="10">
        <v>1</v>
      </c>
      <c r="I23" s="1">
        <v>0</v>
      </c>
      <c r="J23" s="1">
        <v>1</v>
      </c>
      <c r="K23" s="11">
        <v>102</v>
      </c>
      <c r="L23" s="1">
        <v>1</v>
      </c>
      <c r="M23" s="1">
        <v>3</v>
      </c>
      <c r="N23" s="1">
        <v>0.16</v>
      </c>
      <c r="O23" s="7">
        <v>0</v>
      </c>
      <c r="P23" s="1">
        <v>0.32</v>
      </c>
      <c r="Q23" s="1">
        <v>100</v>
      </c>
      <c r="R23" s="11">
        <v>0.5</v>
      </c>
      <c r="S23" s="1">
        <v>0.2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2">
        <v>0.1</v>
      </c>
      <c r="AA23" s="2"/>
      <c r="AB23" s="1">
        <v>0.1714</v>
      </c>
      <c r="AC23" s="1">
        <v>0.35000000000000003</v>
      </c>
      <c r="AD23" s="14">
        <v>25.4</v>
      </c>
      <c r="AE23">
        <v>1.2007927060434405</v>
      </c>
      <c r="AF23" s="1">
        <v>2</v>
      </c>
      <c r="AG23" s="11">
        <v>39</v>
      </c>
      <c r="AH23" s="1">
        <v>0</v>
      </c>
      <c r="AI23" s="1">
        <v>0</v>
      </c>
      <c r="AJ23" s="1">
        <v>0.1</v>
      </c>
      <c r="AK23" s="11">
        <v>0.35000000000000003</v>
      </c>
      <c r="AL23" s="11">
        <v>0.35000000000000003</v>
      </c>
      <c r="AM23" s="1">
        <v>58</v>
      </c>
      <c r="AN23" s="2">
        <v>1</v>
      </c>
      <c r="AO23" s="1">
        <v>1</v>
      </c>
      <c r="AP23" s="1">
        <v>0.5</v>
      </c>
      <c r="AT23" s="8"/>
      <c r="AV23" s="8"/>
      <c r="AX23" s="8"/>
      <c r="AZ23" s="8"/>
    </row>
    <row r="24" spans="1:52" s="1" customFormat="1" hidden="1">
      <c r="A24" s="1" t="s">
        <v>61</v>
      </c>
      <c r="B24" s="1">
        <v>0.25</v>
      </c>
      <c r="C24" s="1">
        <v>1</v>
      </c>
      <c r="D24" s="1">
        <v>9</v>
      </c>
      <c r="E24" s="2">
        <v>0.96499999999999997</v>
      </c>
      <c r="F24" s="2">
        <v>0.33800000000000002</v>
      </c>
      <c r="G24" s="2">
        <v>0.73799999999999999</v>
      </c>
      <c r="H24" s="1">
        <v>1</v>
      </c>
      <c r="I24" s="1">
        <v>1</v>
      </c>
      <c r="J24" s="1">
        <v>1</v>
      </c>
      <c r="K24" s="1">
        <v>21</v>
      </c>
      <c r="L24" s="1">
        <v>1</v>
      </c>
      <c r="M24" s="1">
        <v>7</v>
      </c>
      <c r="N24" s="1">
        <v>0.21</v>
      </c>
      <c r="O24" s="13">
        <v>1640</v>
      </c>
      <c r="P24" s="1">
        <v>0.48</v>
      </c>
      <c r="Q24" s="1">
        <v>34</v>
      </c>
      <c r="R24" s="11">
        <v>1</v>
      </c>
      <c r="S24" s="1">
        <v>0.9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  <c r="Z24" s="2">
        <v>0</v>
      </c>
      <c r="AA24" s="2"/>
      <c r="AB24" s="1">
        <v>0.25</v>
      </c>
      <c r="AC24" s="11">
        <v>0.52300000000000002</v>
      </c>
      <c r="AD24" s="14">
        <v>1.4</v>
      </c>
      <c r="AE24">
        <v>1.3671686126021072</v>
      </c>
      <c r="AF24" s="1">
        <v>1</v>
      </c>
      <c r="AG24" s="1">
        <v>64</v>
      </c>
      <c r="AH24" s="1">
        <v>1</v>
      </c>
      <c r="AI24" s="1">
        <v>1</v>
      </c>
      <c r="AJ24" s="1">
        <v>0.15</v>
      </c>
      <c r="AK24" s="1">
        <v>0</v>
      </c>
      <c r="AL24" s="1">
        <v>0</v>
      </c>
      <c r="AM24" s="11">
        <v>97</v>
      </c>
      <c r="AN24" s="2">
        <v>0</v>
      </c>
      <c r="AO24" s="11">
        <v>1</v>
      </c>
      <c r="AP24" s="1">
        <v>0</v>
      </c>
      <c r="AT24" s="8"/>
      <c r="AV24" s="8"/>
      <c r="AX24" s="8"/>
      <c r="AZ24" s="8"/>
    </row>
    <row r="25" spans="1:52" s="1" customFormat="1" hidden="1">
      <c r="A25" s="1" t="s">
        <v>62</v>
      </c>
      <c r="B25" s="1">
        <v>0.28000000000000003</v>
      </c>
      <c r="C25" s="1">
        <v>0</v>
      </c>
      <c r="D25" s="1">
        <v>100</v>
      </c>
      <c r="E25" s="2">
        <v>0.73199999999999998</v>
      </c>
      <c r="F25" s="2">
        <v>0.307</v>
      </c>
      <c r="G25" s="2">
        <v>0.73799999999999999</v>
      </c>
      <c r="H25" s="1">
        <v>0.5</v>
      </c>
      <c r="I25" s="1">
        <v>0</v>
      </c>
      <c r="J25" s="1">
        <v>0</v>
      </c>
      <c r="K25" s="1">
        <v>34</v>
      </c>
      <c r="L25" s="1">
        <v>1</v>
      </c>
      <c r="M25" s="1">
        <v>4</v>
      </c>
      <c r="N25" s="1">
        <v>0.15</v>
      </c>
      <c r="O25" s="7">
        <v>40816</v>
      </c>
      <c r="P25" s="1">
        <v>0.97</v>
      </c>
      <c r="Q25" s="11">
        <v>47</v>
      </c>
      <c r="R25" s="1">
        <v>0</v>
      </c>
      <c r="S25" s="1">
        <v>1.9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2">
        <v>0</v>
      </c>
      <c r="AA25" s="2"/>
      <c r="AB25" s="1">
        <v>6.9400000000000003E-2</v>
      </c>
      <c r="AC25" s="1">
        <v>0.33</v>
      </c>
      <c r="AD25" s="6">
        <v>1.2</v>
      </c>
      <c r="AE25">
        <v>1.4659545392745716</v>
      </c>
      <c r="AF25" s="1">
        <v>2</v>
      </c>
      <c r="AG25" s="1">
        <v>59</v>
      </c>
      <c r="AH25" s="1">
        <v>1</v>
      </c>
      <c r="AI25" s="1">
        <v>1</v>
      </c>
      <c r="AJ25" s="1">
        <v>0.3</v>
      </c>
      <c r="AK25" s="1">
        <v>0.15</v>
      </c>
      <c r="AL25" s="1">
        <v>0.15</v>
      </c>
      <c r="AM25" s="1">
        <v>40</v>
      </c>
      <c r="AN25" s="2">
        <v>0.66666666666666663</v>
      </c>
      <c r="AO25" s="1">
        <v>0</v>
      </c>
      <c r="AP25" s="1">
        <v>0.5</v>
      </c>
      <c r="AT25" s="8"/>
      <c r="AV25" s="8"/>
      <c r="AX25" s="8"/>
      <c r="AZ25" s="8"/>
    </row>
    <row r="26" spans="1:52" s="1" customFormat="1" hidden="1">
      <c r="A26" s="1" t="s">
        <v>63</v>
      </c>
      <c r="B26" s="11">
        <v>0.23</v>
      </c>
      <c r="C26" s="11">
        <v>0</v>
      </c>
      <c r="D26" s="1">
        <v>100</v>
      </c>
      <c r="E26" s="2">
        <v>0.78200000000000003</v>
      </c>
      <c r="F26" s="2">
        <v>0.374</v>
      </c>
      <c r="G26" s="2">
        <v>0.73799999999999999</v>
      </c>
      <c r="H26" s="1">
        <v>0</v>
      </c>
      <c r="I26" s="1">
        <v>0</v>
      </c>
      <c r="J26" s="1">
        <v>1</v>
      </c>
      <c r="K26" s="1">
        <v>24</v>
      </c>
      <c r="L26" s="1">
        <v>1</v>
      </c>
      <c r="M26" s="1">
        <v>2</v>
      </c>
      <c r="N26" s="1">
        <v>0.25</v>
      </c>
      <c r="O26" s="13">
        <v>4950</v>
      </c>
      <c r="P26" s="1">
        <v>0.56000000000000005</v>
      </c>
      <c r="Q26" s="1">
        <v>44</v>
      </c>
      <c r="R26" s="1">
        <v>1</v>
      </c>
      <c r="S26" s="1">
        <v>0.4</v>
      </c>
      <c r="T26" s="1">
        <v>1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2">
        <v>0.23</v>
      </c>
      <c r="AA26" s="2"/>
      <c r="AB26" s="11">
        <v>0.30590000000000001</v>
      </c>
      <c r="AC26" s="1">
        <v>0.46700000000000003</v>
      </c>
      <c r="AD26" s="6">
        <v>1.6</v>
      </c>
      <c r="AE26" s="11">
        <v>1.2482480581223094</v>
      </c>
      <c r="AF26" s="1">
        <v>1</v>
      </c>
      <c r="AG26" s="1">
        <v>15</v>
      </c>
      <c r="AH26" s="1">
        <v>0.97</v>
      </c>
      <c r="AI26" s="1">
        <v>1</v>
      </c>
      <c r="AJ26" s="1">
        <v>0.25</v>
      </c>
      <c r="AK26" s="1">
        <v>0</v>
      </c>
      <c r="AL26" s="1">
        <v>0</v>
      </c>
      <c r="AM26" s="11">
        <v>88</v>
      </c>
      <c r="AN26" s="2">
        <v>0.83333333333333337</v>
      </c>
      <c r="AO26" s="1">
        <v>1</v>
      </c>
      <c r="AP26" s="1">
        <v>1</v>
      </c>
      <c r="AT26" s="8"/>
      <c r="AV26" s="8"/>
      <c r="AX26" s="8"/>
      <c r="AZ26" s="8"/>
    </row>
    <row r="27" spans="1:52" s="1" customFormat="1" hidden="1">
      <c r="A27" s="1" t="s">
        <v>64</v>
      </c>
      <c r="B27" s="1">
        <v>0.19</v>
      </c>
      <c r="C27" s="1">
        <v>0</v>
      </c>
      <c r="D27" s="1">
        <v>2.5</v>
      </c>
      <c r="E27" s="2">
        <v>0.73799999999999999</v>
      </c>
      <c r="F27" s="2">
        <v>0.33800000000000002</v>
      </c>
      <c r="G27" s="2">
        <v>0.87</v>
      </c>
      <c r="H27" s="1">
        <v>1</v>
      </c>
      <c r="I27" s="1">
        <v>0</v>
      </c>
      <c r="J27" s="1">
        <v>1</v>
      </c>
      <c r="K27" s="11">
        <v>59</v>
      </c>
      <c r="L27" s="1">
        <v>1</v>
      </c>
      <c r="M27" s="1">
        <v>4</v>
      </c>
      <c r="N27" s="1">
        <v>0.23</v>
      </c>
      <c r="O27" s="13">
        <v>111732</v>
      </c>
      <c r="P27" s="1">
        <v>0.44</v>
      </c>
      <c r="Q27" s="1">
        <v>98</v>
      </c>
      <c r="R27" s="1">
        <v>1</v>
      </c>
      <c r="S27" s="1">
        <v>1.2</v>
      </c>
      <c r="T27" s="1">
        <v>0</v>
      </c>
      <c r="U27" s="1">
        <v>1</v>
      </c>
      <c r="V27" s="1">
        <v>1</v>
      </c>
      <c r="W27" s="11">
        <v>1</v>
      </c>
      <c r="X27" s="1">
        <v>1</v>
      </c>
      <c r="Y27" s="1">
        <v>1</v>
      </c>
      <c r="Z27" s="2">
        <v>0.19</v>
      </c>
      <c r="AA27" s="2"/>
      <c r="AB27" s="1">
        <v>0.19</v>
      </c>
      <c r="AC27" s="11">
        <v>0.39900000000000002</v>
      </c>
      <c r="AD27" s="6">
        <v>2</v>
      </c>
      <c r="AE27">
        <v>1.0373301700844437</v>
      </c>
      <c r="AF27" s="1">
        <v>2</v>
      </c>
      <c r="AG27" s="1">
        <v>103</v>
      </c>
      <c r="AH27" s="1">
        <v>1</v>
      </c>
      <c r="AI27" s="1">
        <v>0</v>
      </c>
      <c r="AJ27" s="1">
        <v>0.19</v>
      </c>
      <c r="AK27" s="1">
        <v>0.2</v>
      </c>
      <c r="AL27" s="1">
        <v>0.2</v>
      </c>
      <c r="AM27" s="11">
        <v>82</v>
      </c>
      <c r="AN27" s="2">
        <v>0.83333333333333337</v>
      </c>
      <c r="AO27" s="1">
        <v>1</v>
      </c>
      <c r="AP27" s="11">
        <v>1</v>
      </c>
      <c r="AT27" s="8"/>
      <c r="AV27" s="8"/>
      <c r="AX27" s="8"/>
      <c r="AZ27" s="8"/>
    </row>
    <row r="28" spans="1:52" s="1" customFormat="1" hidden="1">
      <c r="A28" s="1" t="s">
        <v>65</v>
      </c>
      <c r="B28" s="11">
        <v>0.315</v>
      </c>
      <c r="C28" s="1">
        <v>0</v>
      </c>
      <c r="D28" s="1">
        <v>3.5</v>
      </c>
      <c r="E28" s="2">
        <v>0.88800000000000001</v>
      </c>
      <c r="F28" s="2">
        <v>0.54800000000000004</v>
      </c>
      <c r="G28" s="2">
        <v>0.73799999999999999</v>
      </c>
      <c r="H28" s="1">
        <v>0.5</v>
      </c>
      <c r="I28" s="1">
        <v>1</v>
      </c>
      <c r="J28" s="1">
        <v>1</v>
      </c>
      <c r="K28" s="1">
        <v>63</v>
      </c>
      <c r="L28" s="1">
        <v>1</v>
      </c>
      <c r="M28" s="1">
        <v>6</v>
      </c>
      <c r="N28" s="1">
        <v>0.23</v>
      </c>
      <c r="O28" s="13">
        <v>16949</v>
      </c>
      <c r="P28" s="1">
        <v>0.48</v>
      </c>
      <c r="Q28" s="1">
        <v>90</v>
      </c>
      <c r="R28" s="1">
        <v>0.5</v>
      </c>
      <c r="S28" s="1">
        <v>0.8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1</v>
      </c>
      <c r="Z28" s="2">
        <v>0.28000000000000003</v>
      </c>
      <c r="AA28" s="2"/>
      <c r="AB28" s="1">
        <v>0.28000000000000003</v>
      </c>
      <c r="AC28" s="1">
        <v>0.61</v>
      </c>
      <c r="AD28" s="14">
        <v>15.6</v>
      </c>
      <c r="AE28">
        <v>1.2632683636545734</v>
      </c>
      <c r="AF28" s="1">
        <v>1</v>
      </c>
      <c r="AG28" s="1">
        <v>90</v>
      </c>
      <c r="AH28" s="1">
        <v>1</v>
      </c>
      <c r="AI28" s="1">
        <v>1</v>
      </c>
      <c r="AJ28" s="1">
        <v>0.25</v>
      </c>
      <c r="AK28" s="1">
        <v>0.25</v>
      </c>
      <c r="AL28" s="1">
        <v>0.25</v>
      </c>
      <c r="AM28" s="11">
        <v>79</v>
      </c>
      <c r="AN28" s="2">
        <v>0.83333333333333337</v>
      </c>
      <c r="AO28" s="1">
        <v>1</v>
      </c>
      <c r="AP28" s="1">
        <v>1</v>
      </c>
      <c r="AT28" s="8"/>
      <c r="AV28" s="8"/>
      <c r="AX28" s="8"/>
      <c r="AZ28" s="8"/>
    </row>
    <row r="29" spans="1:52" s="1" customFormat="1" hidden="1">
      <c r="A29" s="1" t="s">
        <v>66</v>
      </c>
      <c r="B29" s="1">
        <v>0.21</v>
      </c>
      <c r="C29" s="1">
        <v>0</v>
      </c>
      <c r="D29" s="1">
        <v>4</v>
      </c>
      <c r="E29" s="2">
        <v>0.874</v>
      </c>
      <c r="F29" s="2">
        <v>0.65300000000000002</v>
      </c>
      <c r="G29" s="2">
        <v>0.87</v>
      </c>
      <c r="H29" s="1">
        <v>0.5</v>
      </c>
      <c r="I29" s="1">
        <v>0</v>
      </c>
      <c r="J29" s="1">
        <v>1</v>
      </c>
      <c r="K29" s="1">
        <v>46</v>
      </c>
      <c r="L29" s="1">
        <v>1</v>
      </c>
      <c r="M29" s="1">
        <v>6</v>
      </c>
      <c r="N29" s="1">
        <v>0.2</v>
      </c>
      <c r="O29" s="13">
        <v>101612</v>
      </c>
      <c r="P29" s="1">
        <v>0.48</v>
      </c>
      <c r="Q29" s="1">
        <v>84</v>
      </c>
      <c r="R29" s="1">
        <v>0.5</v>
      </c>
      <c r="S29" s="1">
        <v>0.4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2">
        <v>0.25</v>
      </c>
      <c r="AA29" s="2"/>
      <c r="AB29" s="1">
        <v>7.0000000000000007E-2</v>
      </c>
      <c r="AC29" s="1">
        <v>0.35100000000000003</v>
      </c>
      <c r="AD29" s="14">
        <v>3.5</v>
      </c>
      <c r="AE29">
        <v>1.1127861207957699</v>
      </c>
      <c r="AF29" s="1">
        <v>1</v>
      </c>
      <c r="AG29" s="1">
        <v>62</v>
      </c>
      <c r="AH29" s="1">
        <v>0</v>
      </c>
      <c r="AI29" s="1">
        <v>0</v>
      </c>
      <c r="AJ29" s="15">
        <v>0</v>
      </c>
      <c r="AK29" s="1">
        <v>0.19</v>
      </c>
      <c r="AL29" s="1">
        <v>0.19</v>
      </c>
      <c r="AM29" s="11">
        <v>67</v>
      </c>
      <c r="AN29" s="12">
        <v>1</v>
      </c>
      <c r="AO29" s="1">
        <v>1</v>
      </c>
      <c r="AP29" s="1">
        <v>0.5</v>
      </c>
      <c r="AT29" s="8"/>
      <c r="AV29" s="8"/>
      <c r="AX29" s="8"/>
      <c r="AZ29" s="8"/>
    </row>
    <row r="30" spans="1:52" s="1" customFormat="1" hidden="1">
      <c r="A30" s="1" t="s">
        <v>67</v>
      </c>
      <c r="B30" s="1">
        <v>0.19</v>
      </c>
      <c r="C30" s="1">
        <v>0</v>
      </c>
      <c r="D30" s="1">
        <v>50</v>
      </c>
      <c r="E30" s="2">
        <v>0.87</v>
      </c>
      <c r="F30" s="2">
        <v>0.39100000000000001</v>
      </c>
      <c r="G30" s="2">
        <v>0.73799999999999999</v>
      </c>
      <c r="H30" s="1">
        <v>0.5</v>
      </c>
      <c r="I30" s="1">
        <v>0</v>
      </c>
      <c r="J30" s="1">
        <v>0</v>
      </c>
      <c r="K30" s="1">
        <v>86</v>
      </c>
      <c r="L30" s="1">
        <v>1</v>
      </c>
      <c r="M30" s="1">
        <v>8</v>
      </c>
      <c r="N30" s="1">
        <v>0.22</v>
      </c>
      <c r="O30" s="7">
        <v>83333</v>
      </c>
      <c r="P30" s="1">
        <v>0.6</v>
      </c>
      <c r="Q30" s="1">
        <v>69</v>
      </c>
      <c r="R30" s="11">
        <v>0</v>
      </c>
      <c r="S30" s="1">
        <v>0.5</v>
      </c>
      <c r="T30" s="1">
        <v>0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2">
        <v>0</v>
      </c>
      <c r="AA30" s="2"/>
      <c r="AB30" s="1">
        <v>0.25</v>
      </c>
      <c r="AC30" s="1">
        <v>0.61099999999999999</v>
      </c>
      <c r="AD30" s="14">
        <v>5</v>
      </c>
      <c r="AE30">
        <v>1.1538371326530812</v>
      </c>
      <c r="AF30" s="1">
        <v>1</v>
      </c>
      <c r="AG30" s="1">
        <v>90</v>
      </c>
      <c r="AH30" s="1">
        <v>0.95</v>
      </c>
      <c r="AI30" s="1">
        <v>0.47499999999999998</v>
      </c>
      <c r="AJ30" s="1">
        <v>0.15</v>
      </c>
      <c r="AK30" s="1">
        <v>0.15</v>
      </c>
      <c r="AL30" s="1">
        <v>0.15</v>
      </c>
      <c r="AM30" s="11">
        <v>58</v>
      </c>
      <c r="AN30" s="2">
        <v>0</v>
      </c>
      <c r="AO30" s="1">
        <v>1</v>
      </c>
      <c r="AP30" s="1">
        <v>0.5</v>
      </c>
      <c r="AT30" s="8"/>
      <c r="AV30" s="8"/>
      <c r="AX30" s="8"/>
      <c r="AZ30" s="8"/>
    </row>
    <row r="31" spans="1:52" s="1" customFormat="1" hidden="1">
      <c r="A31" s="1" t="s">
        <v>68</v>
      </c>
      <c r="B31" s="1">
        <v>0.25</v>
      </c>
      <c r="C31" s="1">
        <v>0</v>
      </c>
      <c r="D31" s="11">
        <v>100</v>
      </c>
      <c r="E31" s="2">
        <v>0.77900000000000003</v>
      </c>
      <c r="F31" s="2">
        <v>0.39100000000000001</v>
      </c>
      <c r="G31" s="2">
        <v>0.27900000000000003</v>
      </c>
      <c r="H31" s="1">
        <v>0.5</v>
      </c>
      <c r="I31" s="1">
        <v>1</v>
      </c>
      <c r="J31" s="1">
        <v>1</v>
      </c>
      <c r="K31" s="1">
        <v>33</v>
      </c>
      <c r="L31" s="1">
        <v>1</v>
      </c>
      <c r="M31" s="11">
        <v>7</v>
      </c>
      <c r="N31" s="1">
        <v>0.21</v>
      </c>
      <c r="O31" s="7">
        <v>0</v>
      </c>
      <c r="P31" s="1">
        <v>0.41</v>
      </c>
      <c r="Q31" s="1">
        <v>35</v>
      </c>
      <c r="R31" s="1">
        <v>1</v>
      </c>
      <c r="S31" s="1">
        <v>1.2</v>
      </c>
      <c r="T31" s="1">
        <v>1</v>
      </c>
      <c r="U31" s="1">
        <v>1</v>
      </c>
      <c r="V31" s="1">
        <v>1</v>
      </c>
      <c r="W31" s="1">
        <v>0</v>
      </c>
      <c r="X31" s="1">
        <v>1</v>
      </c>
      <c r="Y31" s="1">
        <v>0</v>
      </c>
      <c r="Z31" s="2">
        <v>0.23</v>
      </c>
      <c r="AA31" s="2"/>
      <c r="AB31" s="1">
        <v>0.23</v>
      </c>
      <c r="AC31" s="11">
        <v>0.435</v>
      </c>
      <c r="AD31" s="6">
        <v>2.4</v>
      </c>
      <c r="AE31" s="11">
        <v>1.2204405943878098</v>
      </c>
      <c r="AF31" s="1">
        <v>1</v>
      </c>
      <c r="AG31" s="1">
        <v>84</v>
      </c>
      <c r="AH31" s="1">
        <v>1</v>
      </c>
      <c r="AI31" s="1">
        <v>1</v>
      </c>
      <c r="AJ31" s="1">
        <v>0.19</v>
      </c>
      <c r="AK31" s="1">
        <v>0.19</v>
      </c>
      <c r="AL31" s="11">
        <v>0.24</v>
      </c>
      <c r="AM31" s="11">
        <v>89</v>
      </c>
      <c r="AN31" s="2">
        <v>0.5</v>
      </c>
      <c r="AO31" s="1">
        <v>1</v>
      </c>
      <c r="AP31" s="1">
        <v>1</v>
      </c>
      <c r="AT31" s="8"/>
      <c r="AV31" s="8"/>
      <c r="AX31" s="8"/>
      <c r="AZ31" s="8"/>
    </row>
    <row r="32" spans="1:52" s="1" customFormat="1" hidden="1">
      <c r="A32" s="1" t="s">
        <v>69</v>
      </c>
      <c r="B32" s="1">
        <v>0.22</v>
      </c>
      <c r="C32" s="1">
        <v>0</v>
      </c>
      <c r="D32" s="1">
        <v>100</v>
      </c>
      <c r="E32" s="2">
        <v>0.86</v>
      </c>
      <c r="F32" s="2">
        <v>0.47899999999999998</v>
      </c>
      <c r="G32" s="2">
        <v>0.86</v>
      </c>
      <c r="H32" s="1">
        <v>0</v>
      </c>
      <c r="I32" s="1">
        <v>0</v>
      </c>
      <c r="J32" s="1">
        <v>0</v>
      </c>
      <c r="K32" s="1">
        <v>50</v>
      </c>
      <c r="L32" s="1">
        <v>1</v>
      </c>
      <c r="M32" s="1">
        <v>4</v>
      </c>
      <c r="N32" s="1">
        <v>0.25</v>
      </c>
      <c r="O32" s="7">
        <v>3304</v>
      </c>
      <c r="P32" s="1">
        <v>0.56999999999999995</v>
      </c>
      <c r="Q32" s="1">
        <v>36</v>
      </c>
      <c r="R32" s="1">
        <v>0.5</v>
      </c>
      <c r="S32" s="1">
        <v>0.8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1</v>
      </c>
      <c r="Z32" s="2">
        <v>0.3</v>
      </c>
      <c r="AA32" s="2"/>
      <c r="AB32" s="1">
        <v>0.3</v>
      </c>
      <c r="AC32" s="1">
        <v>0.60099999999999998</v>
      </c>
      <c r="AD32" s="6">
        <v>1.5</v>
      </c>
      <c r="AE32">
        <v>1.231902977263251</v>
      </c>
      <c r="AF32" s="1">
        <v>1</v>
      </c>
      <c r="AG32" s="1">
        <v>36</v>
      </c>
      <c r="AH32" s="1">
        <v>1</v>
      </c>
      <c r="AI32" s="1">
        <v>1</v>
      </c>
      <c r="AJ32" s="1">
        <v>0.3</v>
      </c>
      <c r="AK32" s="1">
        <v>0</v>
      </c>
      <c r="AL32" s="1">
        <v>0</v>
      </c>
      <c r="AM32" s="11">
        <v>81</v>
      </c>
      <c r="AN32" s="2">
        <v>0.66666666666666663</v>
      </c>
      <c r="AO32" s="1">
        <v>0</v>
      </c>
      <c r="AP32" s="1">
        <v>0.5</v>
      </c>
      <c r="AT32" s="8"/>
      <c r="AV32" s="8"/>
      <c r="AX32" s="8"/>
      <c r="AZ32" s="8"/>
    </row>
    <row r="33" spans="1:52" s="1" customFormat="1" hidden="1">
      <c r="A33" s="1" t="s">
        <v>70</v>
      </c>
      <c r="B33" s="1">
        <v>0.21149999999999999</v>
      </c>
      <c r="C33" s="1">
        <v>0</v>
      </c>
      <c r="D33" s="1">
        <v>7</v>
      </c>
      <c r="E33" s="2">
        <v>0.86</v>
      </c>
      <c r="F33" s="2">
        <v>0.55500000000000005</v>
      </c>
      <c r="G33" s="2">
        <v>0.90500000000000003</v>
      </c>
      <c r="H33" s="1">
        <v>1</v>
      </c>
      <c r="I33" s="1">
        <v>0</v>
      </c>
      <c r="J33" s="1">
        <v>0</v>
      </c>
      <c r="K33" s="1">
        <v>15</v>
      </c>
      <c r="L33" s="1">
        <v>2</v>
      </c>
      <c r="M33" s="1">
        <v>10</v>
      </c>
      <c r="N33" s="1">
        <v>7.6999999999999999E-2</v>
      </c>
      <c r="O33" s="13">
        <v>81301</v>
      </c>
      <c r="P33" s="1">
        <v>0.71</v>
      </c>
      <c r="Q33" s="1">
        <v>8</v>
      </c>
      <c r="R33" s="1">
        <v>1</v>
      </c>
      <c r="S33" s="1">
        <v>0.2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v>0</v>
      </c>
      <c r="AA33" s="2"/>
      <c r="AB33" s="1">
        <v>0.2114</v>
      </c>
      <c r="AC33" s="1">
        <v>0.41700000000000004</v>
      </c>
      <c r="AD33" s="6">
        <v>3.5</v>
      </c>
      <c r="AE33">
        <v>1.3430106357425033</v>
      </c>
      <c r="AF33" s="1">
        <v>7</v>
      </c>
      <c r="AG33" s="1">
        <v>40</v>
      </c>
      <c r="AH33" s="1">
        <v>1</v>
      </c>
      <c r="AI33" s="1">
        <v>1</v>
      </c>
      <c r="AJ33" s="1">
        <v>0.35000000000000003</v>
      </c>
      <c r="AK33" s="1">
        <v>0.35000000000000003</v>
      </c>
      <c r="AL33" s="1">
        <v>0</v>
      </c>
      <c r="AM33" s="11">
        <v>93</v>
      </c>
      <c r="AN33" s="2">
        <v>0</v>
      </c>
      <c r="AO33" s="1">
        <v>0</v>
      </c>
      <c r="AP33" s="1">
        <v>0.5</v>
      </c>
      <c r="AT33" s="8"/>
      <c r="AV33" s="8"/>
      <c r="AX33" s="8"/>
      <c r="AZ33" s="8"/>
    </row>
    <row r="34" spans="1:52" s="1" customFormat="1" hidden="1">
      <c r="A34" s="1" t="s">
        <v>71</v>
      </c>
      <c r="B34" s="11">
        <v>0.22</v>
      </c>
      <c r="C34" s="1">
        <v>0</v>
      </c>
      <c r="D34" s="1">
        <v>5</v>
      </c>
      <c r="E34" s="2">
        <v>0.876</v>
      </c>
      <c r="F34" s="2">
        <v>0.47899999999999998</v>
      </c>
      <c r="G34" s="2">
        <v>0.63200000000000001</v>
      </c>
      <c r="H34" s="1">
        <v>1</v>
      </c>
      <c r="I34" s="1">
        <v>1</v>
      </c>
      <c r="J34" s="1">
        <v>1</v>
      </c>
      <c r="K34" s="11">
        <v>45</v>
      </c>
      <c r="L34" s="1">
        <v>1</v>
      </c>
      <c r="M34" s="1">
        <v>9</v>
      </c>
      <c r="N34" s="1">
        <v>0.18</v>
      </c>
      <c r="O34" s="7">
        <v>0</v>
      </c>
      <c r="P34" s="1">
        <v>0.42</v>
      </c>
      <c r="Q34" s="1">
        <v>91</v>
      </c>
      <c r="R34" s="1">
        <v>0.5</v>
      </c>
      <c r="S34" s="1">
        <v>0.3</v>
      </c>
      <c r="T34" s="1">
        <v>0</v>
      </c>
      <c r="U34" s="1">
        <v>1</v>
      </c>
      <c r="V34" s="1">
        <v>1</v>
      </c>
      <c r="W34" s="1">
        <v>0</v>
      </c>
      <c r="X34" s="1">
        <v>1</v>
      </c>
      <c r="Y34" s="1">
        <v>1</v>
      </c>
      <c r="Z34" s="2">
        <v>0</v>
      </c>
      <c r="AA34" s="2"/>
      <c r="AB34" s="1">
        <v>0.17500000000000002</v>
      </c>
      <c r="AC34" s="11">
        <v>0.45500000000000002</v>
      </c>
      <c r="AD34" s="14">
        <v>3.2</v>
      </c>
      <c r="AE34">
        <v>1.2065660008024217</v>
      </c>
      <c r="AF34" s="1">
        <v>1</v>
      </c>
      <c r="AG34" s="1">
        <v>80</v>
      </c>
      <c r="AH34" s="1">
        <v>1</v>
      </c>
      <c r="AI34" s="1">
        <v>1</v>
      </c>
      <c r="AJ34" s="1">
        <v>0.15</v>
      </c>
      <c r="AK34" s="1">
        <v>0.1</v>
      </c>
      <c r="AL34" s="1">
        <v>0.2</v>
      </c>
      <c r="AM34" s="1">
        <v>84</v>
      </c>
      <c r="AN34" s="2">
        <v>0.66666666666666663</v>
      </c>
      <c r="AO34" s="1">
        <v>0</v>
      </c>
      <c r="AP34" s="1">
        <v>0.5</v>
      </c>
      <c r="AT34" s="8"/>
      <c r="AV34" s="8"/>
      <c r="AX34" s="8"/>
      <c r="AZ34" s="8"/>
    </row>
    <row r="35" spans="1:52" s="1" customFormat="1" hidden="1">
      <c r="A35" s="1" t="s">
        <v>72</v>
      </c>
      <c r="B35" s="1">
        <v>0.19</v>
      </c>
      <c r="C35" s="1">
        <v>1</v>
      </c>
      <c r="D35" s="1">
        <v>50</v>
      </c>
      <c r="E35" s="2">
        <v>0.75900000000000001</v>
      </c>
      <c r="F35" s="2">
        <v>0</v>
      </c>
      <c r="G35" s="2">
        <v>0.82699999999999996</v>
      </c>
      <c r="H35" s="1">
        <v>0.5</v>
      </c>
      <c r="I35" s="1">
        <v>1</v>
      </c>
      <c r="J35" s="1">
        <v>1</v>
      </c>
      <c r="K35" s="1">
        <v>37</v>
      </c>
      <c r="L35" s="1">
        <v>1</v>
      </c>
      <c r="M35" s="1">
        <v>6</v>
      </c>
      <c r="N35" s="1">
        <v>0.2</v>
      </c>
      <c r="O35" s="11">
        <v>121429</v>
      </c>
      <c r="P35" s="1">
        <v>0.44</v>
      </c>
      <c r="Q35" s="1">
        <v>24</v>
      </c>
      <c r="R35" s="1">
        <v>0.5</v>
      </c>
      <c r="S35" s="1">
        <v>3.1</v>
      </c>
      <c r="T35" s="1">
        <v>0</v>
      </c>
      <c r="U35" s="1">
        <v>1</v>
      </c>
      <c r="V35" s="1">
        <v>1</v>
      </c>
      <c r="W35" s="1">
        <v>1</v>
      </c>
      <c r="X35" s="1">
        <v>0</v>
      </c>
      <c r="Y35" s="1">
        <v>1</v>
      </c>
      <c r="Z35" s="2">
        <v>0.28000000000000003</v>
      </c>
      <c r="AA35" s="2"/>
      <c r="AB35" s="1">
        <v>0.38100000000000001</v>
      </c>
      <c r="AC35" s="1">
        <v>0.47000000000000003</v>
      </c>
      <c r="AD35" s="14">
        <v>3.9</v>
      </c>
      <c r="AE35">
        <v>1.3961178782024719</v>
      </c>
      <c r="AF35" s="1">
        <v>1</v>
      </c>
      <c r="AG35" s="1">
        <v>48</v>
      </c>
      <c r="AH35" s="1">
        <v>1</v>
      </c>
      <c r="AI35" s="1">
        <v>1</v>
      </c>
      <c r="AJ35" s="1">
        <v>0</v>
      </c>
      <c r="AK35" s="1">
        <v>0.2</v>
      </c>
      <c r="AL35" s="1">
        <v>0.2</v>
      </c>
      <c r="AM35" s="11">
        <v>131</v>
      </c>
      <c r="AN35" s="2">
        <v>0.66666666666666663</v>
      </c>
      <c r="AO35" s="1">
        <v>0</v>
      </c>
      <c r="AP35" s="1">
        <v>0</v>
      </c>
      <c r="AT35" s="8"/>
      <c r="AV35" s="8"/>
      <c r="AX35" s="8"/>
      <c r="AZ35" s="8"/>
    </row>
    <row r="36" spans="1:52" hidden="1">
      <c r="A36" t="s">
        <v>73</v>
      </c>
      <c r="B36" s="11">
        <v>0.25840000000000002</v>
      </c>
      <c r="C36" s="9">
        <v>0</v>
      </c>
      <c r="D36" s="11">
        <v>80</v>
      </c>
      <c r="E36" s="12">
        <v>1</v>
      </c>
      <c r="F36" s="2">
        <v>0.35</v>
      </c>
      <c r="G36" s="2">
        <v>0.63300000000000001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 s="4">
        <v>0.74</v>
      </c>
      <c r="O36" s="2">
        <v>0</v>
      </c>
      <c r="P36" s="4">
        <v>0.4</v>
      </c>
      <c r="Q36">
        <v>33</v>
      </c>
      <c r="R36">
        <v>0.5</v>
      </c>
      <c r="S36">
        <v>2.5</v>
      </c>
      <c r="T36">
        <v>0</v>
      </c>
      <c r="U36" s="1">
        <v>1</v>
      </c>
      <c r="V36" s="1">
        <v>1</v>
      </c>
      <c r="W36" s="1">
        <v>1</v>
      </c>
      <c r="X36" s="1">
        <v>0</v>
      </c>
      <c r="Y36" s="1">
        <v>1</v>
      </c>
      <c r="Z36" s="12">
        <v>0.2</v>
      </c>
      <c r="AB36" s="11">
        <v>0.29239999999999999</v>
      </c>
      <c r="AC36" s="11">
        <v>0.46</v>
      </c>
      <c r="AD36" s="6">
        <v>9.4</v>
      </c>
      <c r="AE36">
        <v>1.2514742986570191</v>
      </c>
      <c r="AF36" s="1">
        <v>4</v>
      </c>
      <c r="AG36" s="1">
        <v>55</v>
      </c>
      <c r="AH36" s="11">
        <v>1</v>
      </c>
      <c r="AI36" s="1">
        <v>0</v>
      </c>
      <c r="AJ36" s="1">
        <v>0.3</v>
      </c>
      <c r="AK36" s="1">
        <v>0.3</v>
      </c>
      <c r="AL36" s="1">
        <v>0.3</v>
      </c>
      <c r="AM36" s="11">
        <v>58</v>
      </c>
      <c r="AN36" s="2">
        <v>0.66666666666666663</v>
      </c>
      <c r="AO36" s="1">
        <v>0</v>
      </c>
      <c r="AP36" s="1">
        <v>1</v>
      </c>
      <c r="AR36" s="1"/>
      <c r="AT36" s="3"/>
      <c r="AV36" s="3"/>
      <c r="AX36" s="3"/>
      <c r="AZ36" s="3"/>
    </row>
    <row r="37" spans="1:52" hidden="1">
      <c r="M37">
        <f>AVERAGE(N2:N36)</f>
        <v>0.21003627714285719</v>
      </c>
      <c r="AT37" s="3"/>
      <c r="AV37" s="3"/>
      <c r="AX37" s="3"/>
      <c r="AZ37" s="3"/>
    </row>
    <row r="38" spans="1:52" hidden="1">
      <c r="N38" t="s">
        <v>74</v>
      </c>
      <c r="P38" t="s">
        <v>75</v>
      </c>
    </row>
    <row r="39" spans="1:52" hidden="1">
      <c r="N39">
        <f>((N2/(N2+1))*P2)</f>
        <v>4.4545454545454548E-2</v>
      </c>
      <c r="AB39" t="s">
        <v>169</v>
      </c>
      <c r="AC39">
        <v>0.37</v>
      </c>
    </row>
    <row r="40" spans="1:52" hidden="1">
      <c r="N40">
        <f t="shared" ref="N40:N73" si="0">((N3/(N3+1))*P3)</f>
        <v>9.8333333333333342E-2</v>
      </c>
      <c r="W40" s="1">
        <f>0.396*(1-0.0425)*(1-0.024)*(1-0.077)</f>
        <v>0.34157453616</v>
      </c>
      <c r="AB40" t="s">
        <v>170</v>
      </c>
      <c r="AC40">
        <v>1.4500000000000001E-2</v>
      </c>
    </row>
    <row r="41" spans="1:52" hidden="1">
      <c r="N41">
        <f t="shared" si="0"/>
        <v>8.1570247933884302E-2</v>
      </c>
      <c r="AB41" t="s">
        <v>171</v>
      </c>
      <c r="AC41">
        <v>8.9999999999999993E-3</v>
      </c>
    </row>
    <row r="42" spans="1:52" hidden="1">
      <c r="N42">
        <f t="shared" si="0"/>
        <v>5.4161517472186615E-2</v>
      </c>
      <c r="AB42" t="s">
        <v>172</v>
      </c>
      <c r="AC42">
        <v>4.2500000000000003E-2</v>
      </c>
    </row>
    <row r="43" spans="1:52" hidden="1">
      <c r="N43">
        <f t="shared" si="0"/>
        <v>0.10058823529411766</v>
      </c>
      <c r="AB43" t="s">
        <v>173</v>
      </c>
      <c r="AC43">
        <v>2.4E-2</v>
      </c>
    </row>
    <row r="44" spans="1:52" hidden="1">
      <c r="N44">
        <f t="shared" si="0"/>
        <v>0.10066115702479339</v>
      </c>
      <c r="AB44" t="s">
        <v>174</v>
      </c>
      <c r="AC44">
        <f>SUM(AC39:AC43)</f>
        <v>0.46</v>
      </c>
    </row>
    <row r="45" spans="1:52" hidden="1">
      <c r="N45">
        <f t="shared" si="0"/>
        <v>0.11799999999999999</v>
      </c>
    </row>
    <row r="46" spans="1:52" hidden="1">
      <c r="N46">
        <f t="shared" si="0"/>
        <v>0.11666666666666667</v>
      </c>
    </row>
    <row r="47" spans="1:52" hidden="1">
      <c r="N47">
        <f t="shared" si="0"/>
        <v>0.10451612903225807</v>
      </c>
    </row>
    <row r="48" spans="1:52" hidden="1">
      <c r="N48">
        <f t="shared" si="0"/>
        <v>0.08</v>
      </c>
    </row>
    <row r="49" spans="14:14" hidden="1">
      <c r="N49">
        <f t="shared" si="0"/>
        <v>8.7815126050420189E-2</v>
      </c>
    </row>
    <row r="50" spans="14:14" hidden="1">
      <c r="N50">
        <f t="shared" si="0"/>
        <v>7.1612903225806449E-2</v>
      </c>
    </row>
    <row r="51" spans="14:14" hidden="1">
      <c r="N51">
        <f t="shared" si="0"/>
        <v>0.12118110236220472</v>
      </c>
    </row>
    <row r="52" spans="14:14" hidden="1">
      <c r="N52">
        <f t="shared" si="0"/>
        <v>8.9032258064516132E-2</v>
      </c>
    </row>
    <row r="53" spans="14:14" hidden="1">
      <c r="N53">
        <f t="shared" si="0"/>
        <v>9.1626016260162604E-2</v>
      </c>
    </row>
    <row r="54" spans="14:14" hidden="1">
      <c r="N54">
        <f t="shared" si="0"/>
        <v>9.1538461538461541E-2</v>
      </c>
    </row>
    <row r="55" spans="14:14" hidden="1">
      <c r="N55">
        <f t="shared" si="0"/>
        <v>6.6721311475409842E-2</v>
      </c>
    </row>
    <row r="56" spans="14:14" hidden="1">
      <c r="N56">
        <f t="shared" si="0"/>
        <v>5.1851851851851843E-2</v>
      </c>
    </row>
    <row r="57" spans="14:14" hidden="1">
      <c r="N57">
        <f t="shared" si="0"/>
        <v>6.2727272727272729E-2</v>
      </c>
    </row>
    <row r="58" spans="14:14" hidden="1">
      <c r="N58">
        <f t="shared" si="0"/>
        <v>8.8512396694214873E-2</v>
      </c>
    </row>
    <row r="59" spans="14:14" hidden="1">
      <c r="N59">
        <f t="shared" si="0"/>
        <v>0.14529914529914531</v>
      </c>
    </row>
    <row r="60" spans="14:14" hidden="1">
      <c r="N60">
        <f t="shared" si="0"/>
        <v>4.4137931034482769E-2</v>
      </c>
    </row>
    <row r="61" spans="14:14" hidden="1">
      <c r="N61">
        <f t="shared" si="0"/>
        <v>8.3305785123966941E-2</v>
      </c>
    </row>
    <row r="62" spans="14:14" hidden="1">
      <c r="N62">
        <f t="shared" si="0"/>
        <v>0.12652173913043477</v>
      </c>
    </row>
    <row r="63" spans="14:14" hidden="1">
      <c r="N63">
        <f t="shared" si="0"/>
        <v>0.11200000000000002</v>
      </c>
    </row>
    <row r="64" spans="14:14" hidden="1">
      <c r="N64">
        <f t="shared" si="0"/>
        <v>8.2276422764227655E-2</v>
      </c>
    </row>
    <row r="65" spans="14:14" hidden="1">
      <c r="N65">
        <f t="shared" si="0"/>
        <v>8.975609756097562E-2</v>
      </c>
    </row>
    <row r="66" spans="14:14" hidden="1">
      <c r="N66">
        <f t="shared" si="0"/>
        <v>0.08</v>
      </c>
    </row>
    <row r="67" spans="14:14" hidden="1">
      <c r="N67">
        <f t="shared" si="0"/>
        <v>0.10819672131147541</v>
      </c>
    </row>
    <row r="68" spans="14:14" hidden="1">
      <c r="N68">
        <f t="shared" si="0"/>
        <v>7.1157024793388424E-2</v>
      </c>
    </row>
    <row r="69" spans="14:14" hidden="1">
      <c r="N69">
        <f t="shared" si="0"/>
        <v>0.11399999999999999</v>
      </c>
    </row>
    <row r="70" spans="14:14" hidden="1">
      <c r="N70">
        <f t="shared" si="0"/>
        <v>5.0761374187558037E-2</v>
      </c>
    </row>
    <row r="71" spans="14:14" hidden="1">
      <c r="N71">
        <f t="shared" si="0"/>
        <v>6.4067796610169495E-2</v>
      </c>
    </row>
    <row r="72" spans="14:14" hidden="1">
      <c r="N72">
        <f t="shared" si="0"/>
        <v>7.3333333333333348E-2</v>
      </c>
    </row>
    <row r="73" spans="14:14" hidden="1">
      <c r="N73">
        <f t="shared" si="0"/>
        <v>0.17011494252873563</v>
      </c>
    </row>
  </sheetData>
  <autoFilter ref="A1:AP73" xr:uid="{EED46A6B-8306-495B-AB9D-668B0AB969ED}">
    <filterColumn colId="0">
      <filters>
        <filter val="Estonia"/>
        <filter val="Latvia"/>
      </filters>
    </filterColumn>
  </autoFilter>
  <sortState ref="AR2:AZ35">
    <sortCondition ref="AR2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FDEE-39D0-41A1-8B82-7A4729FA0921}">
  <dimension ref="A1:AP37"/>
  <sheetViews>
    <sheetView tabSelected="1" topLeftCell="R1" workbookViewId="0">
      <selection activeCell="T11" sqref="T11"/>
    </sheetView>
  </sheetViews>
  <sheetFormatPr defaultRowHeight="15"/>
  <cols>
    <col min="1" max="1" width="15.42578125" bestFit="1" customWidth="1"/>
    <col min="2" max="42" width="17.140625" style="31" customWidth="1"/>
  </cols>
  <sheetData>
    <row r="1" spans="1:42" ht="30">
      <c r="A1" s="1" t="s">
        <v>0</v>
      </c>
      <c r="B1" s="26" t="s">
        <v>1</v>
      </c>
      <c r="C1" s="26" t="s">
        <v>150</v>
      </c>
      <c r="D1" s="26" t="s">
        <v>151</v>
      </c>
      <c r="E1" s="27" t="s">
        <v>2</v>
      </c>
      <c r="F1" s="27" t="s">
        <v>3</v>
      </c>
      <c r="G1" s="27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8" t="s">
        <v>23</v>
      </c>
      <c r="AA1" s="27" t="s">
        <v>24</v>
      </c>
      <c r="AB1" s="26" t="s">
        <v>25</v>
      </c>
      <c r="AC1" s="26" t="s">
        <v>26</v>
      </c>
      <c r="AD1" s="29" t="s">
        <v>12</v>
      </c>
      <c r="AE1" s="26" t="s">
        <v>27</v>
      </c>
      <c r="AF1" s="26" t="s">
        <v>28</v>
      </c>
      <c r="AG1" s="26" t="s">
        <v>29</v>
      </c>
      <c r="AH1" s="26" t="s">
        <v>30</v>
      </c>
      <c r="AI1" s="26" t="s">
        <v>31</v>
      </c>
      <c r="AJ1" s="26" t="s">
        <v>32</v>
      </c>
      <c r="AK1" s="26" t="s">
        <v>33</v>
      </c>
      <c r="AL1" s="26" t="s">
        <v>34</v>
      </c>
      <c r="AM1" s="26" t="s">
        <v>35</v>
      </c>
      <c r="AN1" s="27" t="s">
        <v>36</v>
      </c>
      <c r="AO1" s="26" t="s">
        <v>37</v>
      </c>
      <c r="AP1" s="26" t="s">
        <v>38</v>
      </c>
    </row>
    <row r="2" spans="1:42" ht="150">
      <c r="A2" t="s">
        <v>147</v>
      </c>
      <c r="B2" s="30" t="s">
        <v>149</v>
      </c>
      <c r="C2" s="30" t="s">
        <v>152</v>
      </c>
      <c r="D2" s="30" t="s">
        <v>152</v>
      </c>
      <c r="E2" s="30" t="s">
        <v>153</v>
      </c>
      <c r="F2" s="30" t="s">
        <v>154</v>
      </c>
      <c r="G2" s="30" t="s">
        <v>154</v>
      </c>
      <c r="H2" s="30" t="s">
        <v>154</v>
      </c>
      <c r="I2" s="30" t="s">
        <v>155</v>
      </c>
      <c r="J2" s="30" t="s">
        <v>155</v>
      </c>
      <c r="K2" s="30" t="s">
        <v>156</v>
      </c>
      <c r="L2" s="30" t="s">
        <v>158</v>
      </c>
      <c r="M2" s="30" t="s">
        <v>158</v>
      </c>
      <c r="N2" s="30" t="s">
        <v>159</v>
      </c>
      <c r="O2" s="30" t="s">
        <v>160</v>
      </c>
      <c r="P2" s="30" t="s">
        <v>161</v>
      </c>
      <c r="Q2" s="30" t="s">
        <v>157</v>
      </c>
      <c r="R2" s="30" t="s">
        <v>168</v>
      </c>
      <c r="S2" s="30" t="s">
        <v>163</v>
      </c>
      <c r="T2" s="30" t="s">
        <v>155</v>
      </c>
      <c r="U2" s="30" t="s">
        <v>162</v>
      </c>
      <c r="V2" s="30" t="s">
        <v>162</v>
      </c>
      <c r="W2" s="30" t="s">
        <v>162</v>
      </c>
      <c r="X2" s="30" t="s">
        <v>164</v>
      </c>
      <c r="Y2" s="30" t="s">
        <v>155</v>
      </c>
      <c r="Z2" s="30" t="s">
        <v>152</v>
      </c>
      <c r="AB2" s="30" t="s">
        <v>165</v>
      </c>
      <c r="AC2" s="30" t="s">
        <v>148</v>
      </c>
      <c r="AD2" s="30" t="s">
        <v>148</v>
      </c>
      <c r="AE2" s="30" t="s">
        <v>166</v>
      </c>
      <c r="AF2" s="30" t="s">
        <v>158</v>
      </c>
      <c r="AG2" s="30" t="s">
        <v>156</v>
      </c>
      <c r="AH2" s="30" t="s">
        <v>164</v>
      </c>
      <c r="AI2" s="30" t="s">
        <v>167</v>
      </c>
      <c r="AJ2" s="30" t="s">
        <v>152</v>
      </c>
      <c r="AK2" s="30" t="s">
        <v>152</v>
      </c>
      <c r="AL2" s="30" t="s">
        <v>164</v>
      </c>
      <c r="AM2" s="30" t="s">
        <v>175</v>
      </c>
      <c r="AN2" s="30" t="s">
        <v>176</v>
      </c>
      <c r="AO2" s="30" t="s">
        <v>155</v>
      </c>
      <c r="AP2" s="30" t="s">
        <v>155</v>
      </c>
    </row>
    <row r="3" spans="1:42" ht="30">
      <c r="A3" s="1" t="s">
        <v>39</v>
      </c>
      <c r="E3" s="31" t="s">
        <v>176</v>
      </c>
      <c r="F3" s="31" t="s">
        <v>176</v>
      </c>
      <c r="G3" s="31" t="s">
        <v>176</v>
      </c>
    </row>
    <row r="4" spans="1:42">
      <c r="A4" s="1" t="s">
        <v>40</v>
      </c>
    </row>
    <row r="5" spans="1:42">
      <c r="A5" s="1" t="s">
        <v>41</v>
      </c>
    </row>
    <row r="6" spans="1:42">
      <c r="A6" s="1" t="s">
        <v>42</v>
      </c>
    </row>
    <row r="7" spans="1:42">
      <c r="A7" s="1" t="s">
        <v>43</v>
      </c>
    </row>
    <row r="8" spans="1:42">
      <c r="A8" s="1" t="s">
        <v>44</v>
      </c>
    </row>
    <row r="9" spans="1:42">
      <c r="A9" s="1" t="s">
        <v>45</v>
      </c>
    </row>
    <row r="10" spans="1:42">
      <c r="A10" s="1" t="s">
        <v>46</v>
      </c>
    </row>
    <row r="11" spans="1:42">
      <c r="A11" s="1" t="s">
        <v>47</v>
      </c>
    </row>
    <row r="12" spans="1:42">
      <c r="A12" s="1" t="s">
        <v>48</v>
      </c>
    </row>
    <row r="13" spans="1:42">
      <c r="A13" s="1" t="s">
        <v>49</v>
      </c>
    </row>
    <row r="14" spans="1:42">
      <c r="A14" s="1" t="s">
        <v>50</v>
      </c>
    </row>
    <row r="15" spans="1:42">
      <c r="A15" s="1" t="s">
        <v>51</v>
      </c>
    </row>
    <row r="16" spans="1:42">
      <c r="A16" s="1" t="s">
        <v>52</v>
      </c>
    </row>
    <row r="17" spans="1:1">
      <c r="A17" s="1" t="s">
        <v>53</v>
      </c>
    </row>
    <row r="18" spans="1:1">
      <c r="A18" s="1" t="s">
        <v>54</v>
      </c>
    </row>
    <row r="19" spans="1:1">
      <c r="A19" s="1" t="s">
        <v>55</v>
      </c>
    </row>
    <row r="20" spans="1:1">
      <c r="A20" s="1" t="s">
        <v>56</v>
      </c>
    </row>
    <row r="21" spans="1:1">
      <c r="A21" s="1" t="s">
        <v>57</v>
      </c>
    </row>
    <row r="22" spans="1:1">
      <c r="A22" s="1" t="s">
        <v>58</v>
      </c>
    </row>
    <row r="23" spans="1:1">
      <c r="A23" s="1" t="s">
        <v>59</v>
      </c>
    </row>
    <row r="24" spans="1:1">
      <c r="A24" s="1" t="s">
        <v>60</v>
      </c>
    </row>
    <row r="25" spans="1:1">
      <c r="A25" s="1" t="s">
        <v>61</v>
      </c>
    </row>
    <row r="26" spans="1:1">
      <c r="A26" s="1" t="s">
        <v>62</v>
      </c>
    </row>
    <row r="27" spans="1:1">
      <c r="A27" s="1" t="s">
        <v>63</v>
      </c>
    </row>
    <row r="28" spans="1:1">
      <c r="A28" s="1" t="s">
        <v>64</v>
      </c>
    </row>
    <row r="29" spans="1:1">
      <c r="A29" s="1" t="s">
        <v>65</v>
      </c>
    </row>
    <row r="30" spans="1:1">
      <c r="A30" s="1" t="s">
        <v>66</v>
      </c>
    </row>
    <row r="31" spans="1:1">
      <c r="A31" s="1" t="s">
        <v>67</v>
      </c>
    </row>
    <row r="32" spans="1:1">
      <c r="A32" s="1" t="s">
        <v>68</v>
      </c>
    </row>
    <row r="33" spans="1:1">
      <c r="A33" s="1" t="s">
        <v>69</v>
      </c>
    </row>
    <row r="34" spans="1:1">
      <c r="A34" s="1" t="s">
        <v>70</v>
      </c>
    </row>
    <row r="35" spans="1:1">
      <c r="A35" s="1" t="s">
        <v>71</v>
      </c>
    </row>
    <row r="36" spans="1:1">
      <c r="A36" s="1" t="s">
        <v>72</v>
      </c>
    </row>
    <row r="37" spans="1:1">
      <c r="A37" s="25" t="s">
        <v>73</v>
      </c>
    </row>
  </sheetData>
  <hyperlinks>
    <hyperlink ref="AC2" r:id="rId1" xr:uid="{889AC18C-4D97-48F3-A359-09C302C6CD18}"/>
    <hyperlink ref="B2" r:id="rId2" xr:uid="{28EDFCC8-27C0-4D8F-AF08-F2BE602EA6D2}"/>
    <hyperlink ref="C2" r:id="rId3" xr:uid="{44F367DB-4B3B-46E1-AABD-5626B1D4D88E}"/>
    <hyperlink ref="D2" r:id="rId4" xr:uid="{20B06791-89DD-4B26-856B-A7C025E72A82}"/>
    <hyperlink ref="E2" r:id="rId5" xr:uid="{87DE18A5-41D7-43A8-9323-E30BC360545D}"/>
    <hyperlink ref="F2" r:id="rId6" xr:uid="{95137C97-65DB-4D05-841E-5FA01FCAEB90}"/>
    <hyperlink ref="G2" r:id="rId7" xr:uid="{340818BA-7DE3-4FD4-9760-37D545894253}"/>
    <hyperlink ref="H2" r:id="rId8" xr:uid="{B48CFFAB-81AA-4CD2-8401-F85441D2E7D4}"/>
    <hyperlink ref="I2" r:id="rId9" xr:uid="{91BA3CAD-E238-4E70-82EB-25353349B26D}"/>
    <hyperlink ref="J2" r:id="rId10" xr:uid="{0AFCCFF5-0411-40DD-B7EB-F38CDD5CC6C5}"/>
    <hyperlink ref="K2" r:id="rId11" location="page=96" xr:uid="{BB831AD4-BAC9-41AC-ACE0-CC424FAD2AAC}"/>
    <hyperlink ref="Q2" r:id="rId12" location="page=96 " xr:uid="{81934100-5D85-4D55-93D6-6886BEF53C69}"/>
    <hyperlink ref="AG2" r:id="rId13" location="page=96" xr:uid="{911027E1-FBCF-4AF4-93DB-4928BFFC31BA}"/>
    <hyperlink ref="L2" r:id="rId14" location="page=100 " xr:uid="{61442039-0C84-4319-B72F-6DD805D67E86}"/>
    <hyperlink ref="M2" r:id="rId15" location="page=100 " xr:uid="{7B9BB046-4881-43E7-BE1C-5A36B071D34D}"/>
    <hyperlink ref="AF2" r:id="rId16" location="page=100 " xr:uid="{A402D9F3-40CE-449E-B81E-3D82FA0400C9}"/>
    <hyperlink ref="O2" r:id="rId17" location="page23 " xr:uid="{5C353C78-1F4B-4435-9552-3782A40E8522}"/>
    <hyperlink ref="P2" r:id="rId18" location="page18 " xr:uid="{4C85483C-1030-4067-ACCB-C72BAE53376D}"/>
    <hyperlink ref="R2" r:id="rId19" location="TaxGuides" xr:uid="{F919B6A3-DBCD-4525-BB42-83038D48662F}"/>
    <hyperlink ref="S2" r:id="rId20" xr:uid="{E90BEBF0-9538-48A8-B44C-6A71A90E9921}"/>
    <hyperlink ref="T2" r:id="rId21" xr:uid="{1A8630E6-CC3D-4A22-BBAF-DAF4BB86BE28}"/>
    <hyperlink ref="U2" r:id="rId22" xr:uid="{A1620C37-0958-4A76-9A8A-704E1B63B0EB}"/>
    <hyperlink ref="V2" r:id="rId23" xr:uid="{841089DB-FE4F-4DC9-B6D9-D96AF76B35E4}"/>
    <hyperlink ref="W2" r:id="rId24" xr:uid="{AF7CFC49-556F-4BB2-A531-3868B8AAC324}"/>
    <hyperlink ref="X2" r:id="rId25" xr:uid="{A0829A44-F32E-4DD7-B339-35C114D8E55F}"/>
    <hyperlink ref="Y2" r:id="rId26" xr:uid="{00CAA810-5BE0-41E5-A6B5-542509DA82F9}"/>
    <hyperlink ref="Z2" r:id="rId27" xr:uid="{5B067706-F83E-4D4A-8C26-EA6B9903DF90}"/>
    <hyperlink ref="AB2" r:id="rId28" xr:uid="{968F652B-8B18-4673-BB3D-7B5905D28AA9}"/>
    <hyperlink ref="AD2" r:id="rId29" xr:uid="{DAC2F587-36E7-4534-8A13-1AE4024F2C53}"/>
    <hyperlink ref="AE2" r:id="rId30" display="https://stats.oecd.org/viewhtml.aspx?datasetcode=TABLE_I5&amp;lang=en AND " xr:uid="{FC9EE57F-D674-4FB8-8C66-FF20092550D3}"/>
    <hyperlink ref="AJ2" r:id="rId31" xr:uid="{2C209C7A-F07F-4DB9-9410-F544555F5BD6}"/>
    <hyperlink ref="AK2" r:id="rId32" xr:uid="{DC871097-14A8-4860-9700-D1DA8C196ED9}"/>
    <hyperlink ref="AL2" r:id="rId33" xr:uid="{2052A091-0CE1-442E-9D51-5A3049F2FD52}"/>
    <hyperlink ref="AP2" r:id="rId34" xr:uid="{C68FB467-8D68-4D3D-9003-9A0408CAAA83}"/>
    <hyperlink ref="AM2" r:id="rId35" xr:uid="{F77BFA88-BC33-4E3C-8146-071EAF51385B}"/>
    <hyperlink ref="AH2" r:id="rId36" xr:uid="{3B9C1BC8-BE98-48B9-99A5-739387F96ECF}"/>
    <hyperlink ref="AI2" r:id="rId37" location="TaxGuides " xr:uid="{C79F6CA6-9D72-447B-892C-F8C04DFB95C1}"/>
    <hyperlink ref="AO2" r:id="rId38" xr:uid="{73F621AD-8138-4078-A00A-FA822E1A8B87}"/>
    <hyperlink ref="N2" r:id="rId39" location="page17" xr:uid="{BA5B23C8-3135-4E6B-A0AD-FC1F5F2525B3}"/>
  </hyperlinks>
  <pageMargins left="0.7" right="0.7" top="0.75" bottom="0.75" header="0.3" footer="0.3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33C2-2180-46C4-A077-653D6F67A7FF}">
  <dimension ref="A1:R59"/>
  <sheetViews>
    <sheetView topLeftCell="A7" workbookViewId="0">
      <selection activeCell="A59" sqref="A9:A59"/>
    </sheetView>
  </sheetViews>
  <sheetFormatPr defaultRowHeight="15"/>
  <sheetData>
    <row r="1" spans="1:18" ht="83.25" thickBot="1">
      <c r="A1" s="17" t="s">
        <v>76</v>
      </c>
      <c r="B1" s="17" t="s">
        <v>77</v>
      </c>
      <c r="C1" s="17" t="s">
        <v>78</v>
      </c>
      <c r="D1" s="17" t="s">
        <v>79</v>
      </c>
      <c r="E1" s="17" t="s">
        <v>80</v>
      </c>
      <c r="F1" s="17" t="s">
        <v>81</v>
      </c>
      <c r="G1" s="18" t="s">
        <v>82</v>
      </c>
      <c r="L1" s="33" t="s">
        <v>140</v>
      </c>
      <c r="M1" s="34"/>
      <c r="N1" s="34"/>
      <c r="O1" s="34"/>
      <c r="P1" s="34"/>
      <c r="Q1" s="34"/>
      <c r="R1" s="34"/>
    </row>
    <row r="2" spans="1:18" ht="49.5" customHeight="1" thickBot="1">
      <c r="A2" s="35" t="s">
        <v>83</v>
      </c>
      <c r="B2" s="35"/>
      <c r="C2" s="35"/>
      <c r="D2" s="35"/>
      <c r="E2" s="35"/>
      <c r="F2" s="35"/>
      <c r="G2" s="35"/>
      <c r="L2" s="17" t="s">
        <v>76</v>
      </c>
      <c r="M2" s="17" t="s">
        <v>77</v>
      </c>
      <c r="N2" s="17" t="s">
        <v>78</v>
      </c>
      <c r="O2" s="17" t="s">
        <v>79</v>
      </c>
      <c r="P2" s="17" t="s">
        <v>80</v>
      </c>
      <c r="Q2" s="17" t="s">
        <v>81</v>
      </c>
      <c r="R2" s="18" t="s">
        <v>82</v>
      </c>
    </row>
    <row r="3" spans="1:18" ht="66" customHeight="1">
      <c r="A3" s="36" t="s">
        <v>84</v>
      </c>
      <c r="B3" s="36"/>
      <c r="C3" s="36"/>
      <c r="D3" s="36"/>
      <c r="E3" s="36"/>
      <c r="F3" s="36"/>
      <c r="G3" s="36"/>
      <c r="L3" s="35" t="s">
        <v>141</v>
      </c>
      <c r="M3" s="35"/>
      <c r="N3" s="35"/>
      <c r="O3" s="35"/>
      <c r="P3" s="35"/>
      <c r="Q3" s="35"/>
      <c r="R3" s="35"/>
    </row>
    <row r="4" spans="1:18" ht="66" customHeight="1">
      <c r="A4" s="36" t="s">
        <v>85</v>
      </c>
      <c r="B4" s="36"/>
      <c r="C4" s="36"/>
      <c r="D4" s="36"/>
      <c r="E4" s="36"/>
      <c r="F4" s="36"/>
      <c r="G4" s="36"/>
      <c r="L4" s="36" t="s">
        <v>142</v>
      </c>
      <c r="M4" s="36"/>
      <c r="N4" s="36"/>
      <c r="O4" s="36"/>
      <c r="P4" s="36"/>
      <c r="Q4" s="36"/>
      <c r="R4" s="36"/>
    </row>
    <row r="5" spans="1:18" ht="33" customHeight="1">
      <c r="A5" s="36" t="s">
        <v>86</v>
      </c>
      <c r="B5" s="36"/>
      <c r="C5" s="36"/>
      <c r="D5" s="36"/>
      <c r="E5" s="36"/>
      <c r="F5" s="36"/>
      <c r="G5" s="36"/>
      <c r="L5" s="36" t="s">
        <v>143</v>
      </c>
      <c r="M5" s="36"/>
      <c r="N5" s="36"/>
      <c r="O5" s="36"/>
      <c r="P5" s="36"/>
      <c r="Q5" s="36"/>
      <c r="R5" s="36"/>
    </row>
    <row r="6" spans="1:18" ht="49.5" customHeight="1">
      <c r="A6" s="36" t="s">
        <v>87</v>
      </c>
      <c r="B6" s="36"/>
      <c r="C6" s="36"/>
      <c r="D6" s="36"/>
      <c r="E6" s="36"/>
      <c r="F6" s="36"/>
      <c r="G6" s="36"/>
      <c r="L6" s="36" t="s">
        <v>144</v>
      </c>
      <c r="M6" s="36"/>
      <c r="N6" s="36"/>
      <c r="O6" s="36"/>
      <c r="P6" s="36"/>
      <c r="Q6" s="36"/>
      <c r="R6" s="36"/>
    </row>
    <row r="7" spans="1:18" ht="49.5" customHeight="1">
      <c r="A7" s="37"/>
      <c r="B7" s="37"/>
      <c r="C7" s="37"/>
      <c r="D7" s="37"/>
      <c r="E7" s="37"/>
      <c r="F7" s="37"/>
      <c r="G7" s="37"/>
      <c r="L7" s="36" t="s">
        <v>145</v>
      </c>
      <c r="M7" s="36"/>
      <c r="N7" s="36"/>
      <c r="O7" s="36"/>
      <c r="P7" s="36"/>
      <c r="Q7" s="36"/>
      <c r="R7" s="36"/>
    </row>
    <row r="8" spans="1:18" ht="33" customHeight="1">
      <c r="A8" s="32" t="s">
        <v>88</v>
      </c>
      <c r="B8" s="32"/>
      <c r="C8" s="32"/>
      <c r="D8" s="32"/>
      <c r="E8" s="32"/>
      <c r="F8" s="32"/>
      <c r="G8" s="32"/>
      <c r="L8" s="36" t="s">
        <v>146</v>
      </c>
      <c r="M8" s="36"/>
      <c r="N8" s="36"/>
      <c r="O8" s="36"/>
      <c r="P8" s="36"/>
      <c r="Q8" s="36"/>
      <c r="R8" s="36"/>
    </row>
    <row r="9" spans="1:18" ht="35.25" thickBot="1">
      <c r="A9" s="19" t="s">
        <v>89</v>
      </c>
      <c r="B9" s="20">
        <v>0.04</v>
      </c>
      <c r="C9" s="19">
        <v>40</v>
      </c>
      <c r="D9" s="20">
        <v>5.0999999999999997E-2</v>
      </c>
      <c r="E9" s="20">
        <v>9.0999999999999998E-2</v>
      </c>
      <c r="F9" s="19">
        <v>5</v>
      </c>
      <c r="G9" s="21">
        <v>7.4999999999999997E-2</v>
      </c>
      <c r="L9" s="19" t="s">
        <v>89</v>
      </c>
      <c r="M9" s="20">
        <v>0.04</v>
      </c>
      <c r="N9" s="19">
        <v>40</v>
      </c>
      <c r="O9" s="20">
        <v>5.0099999999999999E-2</v>
      </c>
      <c r="P9" s="20">
        <v>9.01E-2</v>
      </c>
      <c r="Q9" s="19">
        <v>4</v>
      </c>
      <c r="R9" s="21">
        <v>7.0000000000000007E-2</v>
      </c>
    </row>
    <row r="10" spans="1:18" ht="35.25" thickBot="1">
      <c r="A10" s="22" t="s">
        <v>90</v>
      </c>
      <c r="B10" s="23">
        <v>0</v>
      </c>
      <c r="C10" s="22">
        <v>46</v>
      </c>
      <c r="D10" s="23">
        <v>1.7600000000000001E-2</v>
      </c>
      <c r="E10" s="23">
        <v>1.7600000000000001E-2</v>
      </c>
      <c r="F10" s="22">
        <v>46</v>
      </c>
      <c r="G10" s="24">
        <v>7.4999999999999997E-2</v>
      </c>
      <c r="L10" s="22" t="s">
        <v>90</v>
      </c>
      <c r="M10" s="23">
        <v>0</v>
      </c>
      <c r="N10" s="22">
        <v>46</v>
      </c>
      <c r="O10" s="23">
        <v>1.7600000000000001E-2</v>
      </c>
      <c r="P10" s="23">
        <v>1.7600000000000001E-2</v>
      </c>
      <c r="Q10" s="22">
        <v>46</v>
      </c>
      <c r="R10" s="24">
        <v>7.4999999999999997E-2</v>
      </c>
    </row>
    <row r="11" spans="1:18" ht="35.25" thickBot="1">
      <c r="A11" s="19" t="s">
        <v>91</v>
      </c>
      <c r="B11" s="20">
        <v>5.6000000000000001E-2</v>
      </c>
      <c r="C11" s="19">
        <v>28</v>
      </c>
      <c r="D11" s="20">
        <v>2.7300000000000001E-2</v>
      </c>
      <c r="E11" s="20">
        <v>8.3299999999999999E-2</v>
      </c>
      <c r="F11" s="19">
        <v>11</v>
      </c>
      <c r="G11" s="21">
        <v>5.2999999999999999E-2</v>
      </c>
      <c r="L11" s="19" t="s">
        <v>91</v>
      </c>
      <c r="M11" s="20">
        <v>5.6000000000000001E-2</v>
      </c>
      <c r="N11" s="19">
        <v>28</v>
      </c>
      <c r="O11" s="20">
        <v>2.6499999999999999E-2</v>
      </c>
      <c r="P11" s="20">
        <v>8.2500000000000004E-2</v>
      </c>
      <c r="Q11" s="19">
        <v>11</v>
      </c>
      <c r="R11" s="21">
        <v>5.2999999999999999E-2</v>
      </c>
    </row>
    <row r="12" spans="1:18" ht="35.25" thickBot="1">
      <c r="A12" s="22" t="s">
        <v>92</v>
      </c>
      <c r="B12" s="23">
        <v>6.5000000000000002E-2</v>
      </c>
      <c r="C12" s="22">
        <v>9</v>
      </c>
      <c r="D12" s="23">
        <v>2.9100000000000001E-2</v>
      </c>
      <c r="E12" s="23">
        <v>9.4100000000000003E-2</v>
      </c>
      <c r="F12" s="22">
        <v>3</v>
      </c>
      <c r="G12" s="24">
        <v>5.1249999999999997E-2</v>
      </c>
      <c r="L12" s="22" t="s">
        <v>92</v>
      </c>
      <c r="M12" s="23">
        <v>6.5000000000000002E-2</v>
      </c>
      <c r="N12" s="22">
        <v>9</v>
      </c>
      <c r="O12" s="23">
        <v>2.8000000000000001E-2</v>
      </c>
      <c r="P12" s="23">
        <v>9.2999999999999999E-2</v>
      </c>
      <c r="Q12" s="22">
        <v>3</v>
      </c>
      <c r="R12" s="24">
        <v>5.1249999999999997E-2</v>
      </c>
    </row>
    <row r="13" spans="1:18" ht="52.5" thickBot="1">
      <c r="A13" s="19" t="s">
        <v>93</v>
      </c>
      <c r="B13" s="20">
        <v>7.2499999999999995E-2</v>
      </c>
      <c r="C13" s="19">
        <v>1</v>
      </c>
      <c r="D13" s="20">
        <v>1.29E-2</v>
      </c>
      <c r="E13" s="20">
        <v>8.5400000000000004E-2</v>
      </c>
      <c r="F13" s="19">
        <v>9</v>
      </c>
      <c r="G13" s="21">
        <v>2.5000000000000001E-2</v>
      </c>
      <c r="L13" s="19" t="s">
        <v>93</v>
      </c>
      <c r="M13" s="20">
        <v>7.2499999999999995E-2</v>
      </c>
      <c r="N13" s="19">
        <v>1</v>
      </c>
      <c r="O13" s="20">
        <v>0.01</v>
      </c>
      <c r="P13" s="20">
        <v>8.2500000000000004E-2</v>
      </c>
      <c r="Q13" s="19">
        <v>10</v>
      </c>
      <c r="R13" s="21">
        <v>2.5000000000000001E-2</v>
      </c>
    </row>
    <row r="14" spans="1:18" ht="35.25" thickBot="1">
      <c r="A14" s="22" t="s">
        <v>94</v>
      </c>
      <c r="B14" s="23">
        <v>2.9000000000000001E-2</v>
      </c>
      <c r="C14" s="22">
        <v>45</v>
      </c>
      <c r="D14" s="23">
        <v>4.6199999999999998E-2</v>
      </c>
      <c r="E14" s="23">
        <v>7.5200000000000003E-2</v>
      </c>
      <c r="F14" s="22">
        <v>16</v>
      </c>
      <c r="G14" s="24">
        <v>8.3000000000000004E-2</v>
      </c>
      <c r="L14" s="22" t="s">
        <v>94</v>
      </c>
      <c r="M14" s="23">
        <v>2.9000000000000001E-2</v>
      </c>
      <c r="N14" s="22">
        <v>45</v>
      </c>
      <c r="O14" s="23">
        <v>4.5999999999999999E-2</v>
      </c>
      <c r="P14" s="23">
        <v>7.4999999999999997E-2</v>
      </c>
      <c r="Q14" s="22">
        <v>16</v>
      </c>
      <c r="R14" s="24">
        <v>8.3000000000000004E-2</v>
      </c>
    </row>
    <row r="15" spans="1:18" ht="52.5" thickBot="1">
      <c r="A15" s="19" t="s">
        <v>95</v>
      </c>
      <c r="B15" s="20">
        <v>6.3500000000000001E-2</v>
      </c>
      <c r="C15" s="19">
        <v>12</v>
      </c>
      <c r="D15" s="20">
        <v>0</v>
      </c>
      <c r="E15" s="20">
        <v>6.3500000000000001E-2</v>
      </c>
      <c r="F15" s="19">
        <v>33</v>
      </c>
      <c r="G15" s="21">
        <v>0</v>
      </c>
      <c r="L15" s="19" t="s">
        <v>95</v>
      </c>
      <c r="M15" s="20">
        <v>6.3500000000000001E-2</v>
      </c>
      <c r="N15" s="19">
        <v>12</v>
      </c>
      <c r="O15" s="20">
        <v>0</v>
      </c>
      <c r="P15" s="20">
        <v>6.3500000000000001E-2</v>
      </c>
      <c r="Q15" s="19">
        <v>32</v>
      </c>
      <c r="R15" s="21">
        <v>0</v>
      </c>
    </row>
    <row r="16" spans="1:18" ht="35.25" thickBot="1">
      <c r="A16" s="22" t="s">
        <v>96</v>
      </c>
      <c r="B16" s="23">
        <v>0</v>
      </c>
      <c r="C16" s="22">
        <v>46</v>
      </c>
      <c r="D16" s="23">
        <v>0</v>
      </c>
      <c r="E16" s="23">
        <v>0</v>
      </c>
      <c r="F16" s="22">
        <v>47</v>
      </c>
      <c r="G16" s="24">
        <v>0</v>
      </c>
      <c r="L16" s="22" t="s">
        <v>96</v>
      </c>
      <c r="M16" s="23">
        <v>0</v>
      </c>
      <c r="N16" s="22">
        <v>46</v>
      </c>
      <c r="O16" s="23">
        <v>0</v>
      </c>
      <c r="P16" s="23">
        <v>0</v>
      </c>
      <c r="Q16" s="22">
        <v>47</v>
      </c>
      <c r="R16" s="24">
        <v>0</v>
      </c>
    </row>
    <row r="17" spans="1:18" ht="35.25" thickBot="1">
      <c r="A17" s="19" t="s">
        <v>97</v>
      </c>
      <c r="B17" s="20">
        <v>0.06</v>
      </c>
      <c r="C17" s="19">
        <v>16</v>
      </c>
      <c r="D17" s="20">
        <v>8.0000000000000002E-3</v>
      </c>
      <c r="E17" s="20">
        <v>6.8000000000000005E-2</v>
      </c>
      <c r="F17" s="19">
        <v>28</v>
      </c>
      <c r="G17" s="21">
        <v>0.02</v>
      </c>
      <c r="L17" s="19" t="s">
        <v>97</v>
      </c>
      <c r="M17" s="20">
        <v>0.06</v>
      </c>
      <c r="N17" s="19">
        <v>16</v>
      </c>
      <c r="O17" s="20">
        <v>8.0000000000000002E-3</v>
      </c>
      <c r="P17" s="20">
        <v>6.8000000000000005E-2</v>
      </c>
      <c r="Q17" s="19">
        <v>28</v>
      </c>
      <c r="R17" s="21">
        <v>0.02</v>
      </c>
    </row>
    <row r="18" spans="1:18" ht="35.25" thickBot="1">
      <c r="A18" s="22" t="s">
        <v>98</v>
      </c>
      <c r="B18" s="23">
        <v>0.04</v>
      </c>
      <c r="C18" s="22">
        <v>40</v>
      </c>
      <c r="D18" s="23">
        <v>3.15E-2</v>
      </c>
      <c r="E18" s="23">
        <v>7.1499999999999994E-2</v>
      </c>
      <c r="F18" s="22">
        <v>20</v>
      </c>
      <c r="G18" s="24">
        <v>4.9000000000000002E-2</v>
      </c>
      <c r="L18" s="22" t="s">
        <v>98</v>
      </c>
      <c r="M18" s="23">
        <v>0.04</v>
      </c>
      <c r="N18" s="22">
        <v>40</v>
      </c>
      <c r="O18" s="23">
        <v>0.03</v>
      </c>
      <c r="P18" s="23">
        <v>7.0000000000000007E-2</v>
      </c>
      <c r="Q18" s="22">
        <v>23</v>
      </c>
      <c r="R18" s="24">
        <v>0.04</v>
      </c>
    </row>
    <row r="19" spans="1:18" ht="35.25" thickBot="1">
      <c r="A19" s="19" t="s">
        <v>99</v>
      </c>
      <c r="B19" s="20">
        <v>0.04</v>
      </c>
      <c r="C19" s="19">
        <v>40</v>
      </c>
      <c r="D19" s="20">
        <v>3.5000000000000001E-3</v>
      </c>
      <c r="E19" s="20">
        <v>4.3499999999999997E-2</v>
      </c>
      <c r="F19" s="19">
        <v>45</v>
      </c>
      <c r="G19" s="21">
        <v>5.0000000000000001E-3</v>
      </c>
      <c r="L19" s="19" t="s">
        <v>99</v>
      </c>
      <c r="M19" s="20">
        <v>0.04</v>
      </c>
      <c r="N19" s="19">
        <v>40</v>
      </c>
      <c r="O19" s="20">
        <v>3.5000000000000001E-3</v>
      </c>
      <c r="P19" s="20">
        <v>4.3499999999999997E-2</v>
      </c>
      <c r="Q19" s="19">
        <v>45</v>
      </c>
      <c r="R19" s="21">
        <v>5.0000000000000001E-3</v>
      </c>
    </row>
    <row r="20" spans="1:18" ht="18" thickBot="1">
      <c r="A20" s="22" t="s">
        <v>100</v>
      </c>
      <c r="B20" s="23">
        <v>0.06</v>
      </c>
      <c r="C20" s="22">
        <v>16</v>
      </c>
      <c r="D20" s="23">
        <v>2.9999999999999997E-4</v>
      </c>
      <c r="E20" s="23">
        <v>6.0299999999999999E-2</v>
      </c>
      <c r="F20" s="22">
        <v>37</v>
      </c>
      <c r="G20" s="24">
        <v>0.03</v>
      </c>
      <c r="L20" s="22" t="s">
        <v>100</v>
      </c>
      <c r="M20" s="23">
        <v>0.06</v>
      </c>
      <c r="N20" s="22">
        <v>16</v>
      </c>
      <c r="O20" s="23">
        <v>2.9999999999999997E-4</v>
      </c>
      <c r="P20" s="23">
        <v>6.0299999999999999E-2</v>
      </c>
      <c r="Q20" s="22">
        <v>37</v>
      </c>
      <c r="R20" s="24">
        <v>0.03</v>
      </c>
    </row>
    <row r="21" spans="1:18" ht="35.25" thickBot="1">
      <c r="A21" s="19" t="s">
        <v>101</v>
      </c>
      <c r="B21" s="20">
        <v>6.25E-2</v>
      </c>
      <c r="C21" s="19">
        <v>13</v>
      </c>
      <c r="D21" s="20">
        <v>2.4500000000000001E-2</v>
      </c>
      <c r="E21" s="20">
        <v>8.6999999999999994E-2</v>
      </c>
      <c r="F21" s="19">
        <v>7</v>
      </c>
      <c r="G21" s="21">
        <v>4.7500000000000001E-2</v>
      </c>
      <c r="L21" s="19" t="s">
        <v>101</v>
      </c>
      <c r="M21" s="20">
        <v>6.25E-2</v>
      </c>
      <c r="N21" s="19">
        <v>13</v>
      </c>
      <c r="O21" s="20">
        <v>2.3900000000000001E-2</v>
      </c>
      <c r="P21" s="20">
        <v>8.6400000000000005E-2</v>
      </c>
      <c r="Q21" s="19">
        <v>7</v>
      </c>
      <c r="R21" s="21">
        <v>4.7500000000000001E-2</v>
      </c>
    </row>
    <row r="22" spans="1:18" ht="35.25" thickBot="1">
      <c r="A22" s="22" t="s">
        <v>102</v>
      </c>
      <c r="B22" s="23">
        <v>7.0000000000000007E-2</v>
      </c>
      <c r="C22" s="22">
        <v>2</v>
      </c>
      <c r="D22" s="23">
        <v>0</v>
      </c>
      <c r="E22" s="23">
        <v>7.0000000000000007E-2</v>
      </c>
      <c r="F22" s="22">
        <v>22</v>
      </c>
      <c r="G22" s="24">
        <v>0</v>
      </c>
      <c r="L22" s="22" t="s">
        <v>102</v>
      </c>
      <c r="M22" s="23">
        <v>7.0000000000000007E-2</v>
      </c>
      <c r="N22" s="22">
        <v>2</v>
      </c>
      <c r="O22" s="23">
        <v>0</v>
      </c>
      <c r="P22" s="23">
        <v>7.0000000000000007E-2</v>
      </c>
      <c r="Q22" s="22">
        <v>21</v>
      </c>
      <c r="R22" s="24">
        <v>0</v>
      </c>
    </row>
    <row r="23" spans="1:18" ht="18" thickBot="1">
      <c r="A23" s="19" t="s">
        <v>103</v>
      </c>
      <c r="B23" s="20">
        <v>0.06</v>
      </c>
      <c r="C23" s="19">
        <v>16</v>
      </c>
      <c r="D23" s="20">
        <v>8.0000000000000002E-3</v>
      </c>
      <c r="E23" s="20">
        <v>6.8000000000000005E-2</v>
      </c>
      <c r="F23" s="19">
        <v>27</v>
      </c>
      <c r="G23" s="21">
        <v>0.01</v>
      </c>
      <c r="L23" s="19" t="s">
        <v>103</v>
      </c>
      <c r="M23" s="20">
        <v>0.06</v>
      </c>
      <c r="N23" s="19">
        <v>16</v>
      </c>
      <c r="O23" s="20">
        <v>8.0000000000000002E-3</v>
      </c>
      <c r="P23" s="20">
        <v>6.8000000000000005E-2</v>
      </c>
      <c r="Q23" s="19">
        <v>27</v>
      </c>
      <c r="R23" s="21">
        <v>0.01</v>
      </c>
    </row>
    <row r="24" spans="1:18" ht="35.25" thickBot="1">
      <c r="A24" s="22" t="s">
        <v>104</v>
      </c>
      <c r="B24" s="23">
        <v>6.5000000000000002E-2</v>
      </c>
      <c r="C24" s="22">
        <v>9</v>
      </c>
      <c r="D24" s="23">
        <v>2.18E-2</v>
      </c>
      <c r="E24" s="23">
        <v>8.6800000000000002E-2</v>
      </c>
      <c r="F24" s="22">
        <v>8</v>
      </c>
      <c r="G24" s="24">
        <v>0.04</v>
      </c>
      <c r="L24" s="22" t="s">
        <v>104</v>
      </c>
      <c r="M24" s="23">
        <v>6.5000000000000002E-2</v>
      </c>
      <c r="N24" s="22">
        <v>9</v>
      </c>
      <c r="O24" s="23">
        <v>2.12E-2</v>
      </c>
      <c r="P24" s="23">
        <v>8.6199999999999999E-2</v>
      </c>
      <c r="Q24" s="22">
        <v>8</v>
      </c>
      <c r="R24" s="24">
        <v>0.04</v>
      </c>
    </row>
    <row r="25" spans="1:18" ht="35.25" thickBot="1">
      <c r="A25" s="19" t="s">
        <v>105</v>
      </c>
      <c r="B25" s="20">
        <v>0.06</v>
      </c>
      <c r="C25" s="19">
        <v>16</v>
      </c>
      <c r="D25" s="20">
        <v>0</v>
      </c>
      <c r="E25" s="20">
        <v>0.06</v>
      </c>
      <c r="F25" s="19">
        <v>38</v>
      </c>
      <c r="G25" s="21">
        <v>0</v>
      </c>
      <c r="L25" s="19" t="s">
        <v>105</v>
      </c>
      <c r="M25" s="20">
        <v>0.06</v>
      </c>
      <c r="N25" s="19">
        <v>16</v>
      </c>
      <c r="O25" s="20">
        <v>0</v>
      </c>
      <c r="P25" s="20">
        <v>0.06</v>
      </c>
      <c r="Q25" s="19">
        <v>38</v>
      </c>
      <c r="R25" s="21">
        <v>0</v>
      </c>
    </row>
    <row r="26" spans="1:18" ht="35.25" thickBot="1">
      <c r="A26" s="22" t="s">
        <v>106</v>
      </c>
      <c r="B26" s="23">
        <v>0.05</v>
      </c>
      <c r="C26" s="22">
        <v>33</v>
      </c>
      <c r="D26" s="23">
        <v>5.0200000000000002E-2</v>
      </c>
      <c r="E26" s="23">
        <v>0.1002</v>
      </c>
      <c r="F26" s="22">
        <v>1</v>
      </c>
      <c r="G26" s="24">
        <v>7.0000000000000007E-2</v>
      </c>
      <c r="L26" s="22" t="s">
        <v>106</v>
      </c>
      <c r="M26" s="23">
        <v>0.05</v>
      </c>
      <c r="N26" s="22">
        <v>33</v>
      </c>
      <c r="O26" s="23">
        <v>4.9799999999999997E-2</v>
      </c>
      <c r="P26" s="23">
        <v>9.98E-2</v>
      </c>
      <c r="Q26" s="22">
        <v>1</v>
      </c>
      <c r="R26" s="24">
        <v>7.0000000000000007E-2</v>
      </c>
    </row>
    <row r="27" spans="1:18" ht="18" thickBot="1">
      <c r="A27" s="19" t="s">
        <v>107</v>
      </c>
      <c r="B27" s="20">
        <v>5.5E-2</v>
      </c>
      <c r="C27" s="19">
        <v>29</v>
      </c>
      <c r="D27" s="20">
        <v>0</v>
      </c>
      <c r="E27" s="20">
        <v>5.5E-2</v>
      </c>
      <c r="F27" s="19">
        <v>42</v>
      </c>
      <c r="G27" s="21">
        <v>0</v>
      </c>
      <c r="L27" s="19" t="s">
        <v>107</v>
      </c>
      <c r="M27" s="20">
        <v>5.5E-2</v>
      </c>
      <c r="N27" s="19">
        <v>29</v>
      </c>
      <c r="O27" s="20">
        <v>0</v>
      </c>
      <c r="P27" s="20">
        <v>5.5E-2</v>
      </c>
      <c r="Q27" s="19">
        <v>42</v>
      </c>
      <c r="R27" s="21">
        <v>0</v>
      </c>
    </row>
    <row r="28" spans="1:18" ht="35.25" thickBot="1">
      <c r="A28" s="22" t="s">
        <v>108</v>
      </c>
      <c r="B28" s="23">
        <v>0.06</v>
      </c>
      <c r="C28" s="22">
        <v>16</v>
      </c>
      <c r="D28" s="23">
        <v>0</v>
      </c>
      <c r="E28" s="23">
        <v>0.06</v>
      </c>
      <c r="F28" s="22">
        <v>38</v>
      </c>
      <c r="G28" s="24">
        <v>0</v>
      </c>
      <c r="L28" s="22" t="s">
        <v>108</v>
      </c>
      <c r="M28" s="23">
        <v>0.06</v>
      </c>
      <c r="N28" s="22">
        <v>16</v>
      </c>
      <c r="O28" s="23">
        <v>0</v>
      </c>
      <c r="P28" s="23">
        <v>0.06</v>
      </c>
      <c r="Q28" s="22">
        <v>38</v>
      </c>
      <c r="R28" s="24">
        <v>0</v>
      </c>
    </row>
    <row r="29" spans="1:18" ht="52.5" thickBot="1">
      <c r="A29" s="19" t="s">
        <v>109</v>
      </c>
      <c r="B29" s="20">
        <v>6.25E-2</v>
      </c>
      <c r="C29" s="19">
        <v>13</v>
      </c>
      <c r="D29" s="20">
        <v>0</v>
      </c>
      <c r="E29" s="20">
        <v>6.25E-2</v>
      </c>
      <c r="F29" s="19">
        <v>35</v>
      </c>
      <c r="G29" s="21">
        <v>0</v>
      </c>
      <c r="L29" s="19" t="s">
        <v>109</v>
      </c>
      <c r="M29" s="20">
        <v>6.25E-2</v>
      </c>
      <c r="N29" s="19">
        <v>13</v>
      </c>
      <c r="O29" s="20">
        <v>0</v>
      </c>
      <c r="P29" s="20">
        <v>6.25E-2</v>
      </c>
      <c r="Q29" s="19">
        <v>35</v>
      </c>
      <c r="R29" s="21">
        <v>0</v>
      </c>
    </row>
    <row r="30" spans="1:18" ht="35.25" thickBot="1">
      <c r="A30" s="22" t="s">
        <v>110</v>
      </c>
      <c r="B30" s="23">
        <v>0.06</v>
      </c>
      <c r="C30" s="22">
        <v>16</v>
      </c>
      <c r="D30" s="23">
        <v>0</v>
      </c>
      <c r="E30" s="23">
        <v>0.06</v>
      </c>
      <c r="F30" s="22">
        <v>38</v>
      </c>
      <c r="G30" s="24">
        <v>0</v>
      </c>
      <c r="L30" s="22" t="s">
        <v>110</v>
      </c>
      <c r="M30" s="23">
        <v>0.06</v>
      </c>
      <c r="N30" s="22">
        <v>16</v>
      </c>
      <c r="O30" s="23">
        <v>0</v>
      </c>
      <c r="P30" s="23">
        <v>0.06</v>
      </c>
      <c r="Q30" s="22">
        <v>38</v>
      </c>
      <c r="R30" s="24">
        <v>0</v>
      </c>
    </row>
    <row r="31" spans="1:18" ht="35.25" thickBot="1">
      <c r="A31" s="19" t="s">
        <v>111</v>
      </c>
      <c r="B31" s="20">
        <v>6.8750000000000006E-2</v>
      </c>
      <c r="C31" s="19">
        <v>6</v>
      </c>
      <c r="D31" s="20">
        <v>5.4999999999999997E-3</v>
      </c>
      <c r="E31" s="20">
        <v>7.4200000000000002E-2</v>
      </c>
      <c r="F31" s="19">
        <v>17</v>
      </c>
      <c r="G31" s="21">
        <v>0.02</v>
      </c>
      <c r="L31" s="19" t="s">
        <v>111</v>
      </c>
      <c r="M31" s="20">
        <v>6.8750000000000006E-2</v>
      </c>
      <c r="N31" s="19">
        <v>6</v>
      </c>
      <c r="O31" s="20">
        <v>4.1999999999999997E-3</v>
      </c>
      <c r="P31" s="20">
        <v>7.2999999999999995E-2</v>
      </c>
      <c r="Q31" s="19">
        <v>17</v>
      </c>
      <c r="R31" s="21">
        <v>1.4999999999999999E-2</v>
      </c>
    </row>
    <row r="32" spans="1:18" ht="52.5" thickBot="1">
      <c r="A32" s="22" t="s">
        <v>112</v>
      </c>
      <c r="B32" s="23">
        <v>7.0000000000000007E-2</v>
      </c>
      <c r="C32" s="22">
        <v>2</v>
      </c>
      <c r="D32" s="23">
        <v>6.9999999999999999E-4</v>
      </c>
      <c r="E32" s="23">
        <v>7.0699999999999999E-2</v>
      </c>
      <c r="F32" s="22">
        <v>21</v>
      </c>
      <c r="G32" s="24">
        <v>0.01</v>
      </c>
      <c r="L32" s="22" t="s">
        <v>112</v>
      </c>
      <c r="M32" s="23">
        <v>7.0000000000000007E-2</v>
      </c>
      <c r="N32" s="22">
        <v>2</v>
      </c>
      <c r="O32" s="23">
        <v>6.9999999999999999E-4</v>
      </c>
      <c r="P32" s="23">
        <v>7.0699999999999999E-2</v>
      </c>
      <c r="Q32" s="22">
        <v>20</v>
      </c>
      <c r="R32" s="24">
        <v>0.01</v>
      </c>
    </row>
    <row r="33" spans="1:18" ht="35.25" thickBot="1">
      <c r="A33" s="19" t="s">
        <v>113</v>
      </c>
      <c r="B33" s="20">
        <v>4.2250000000000003E-2</v>
      </c>
      <c r="C33" s="19">
        <v>39</v>
      </c>
      <c r="D33" s="20">
        <v>3.7999999999999999E-2</v>
      </c>
      <c r="E33" s="20">
        <v>8.0299999999999996E-2</v>
      </c>
      <c r="F33" s="19">
        <v>14</v>
      </c>
      <c r="G33" s="21">
        <v>5.3900000000000003E-2</v>
      </c>
      <c r="L33" s="19" t="s">
        <v>113</v>
      </c>
      <c r="M33" s="20">
        <v>4.2250000000000003E-2</v>
      </c>
      <c r="N33" s="19">
        <v>39</v>
      </c>
      <c r="O33" s="20">
        <v>3.6600000000000001E-2</v>
      </c>
      <c r="P33" s="20">
        <v>7.8899999999999998E-2</v>
      </c>
      <c r="Q33" s="19">
        <v>14</v>
      </c>
      <c r="R33" s="21">
        <v>0.05</v>
      </c>
    </row>
    <row r="34" spans="1:18" ht="52.5" thickBot="1">
      <c r="A34" s="22" t="s">
        <v>114</v>
      </c>
      <c r="B34" s="23">
        <v>0</v>
      </c>
      <c r="C34" s="22">
        <v>46</v>
      </c>
      <c r="D34" s="23">
        <v>0</v>
      </c>
      <c r="E34" s="23">
        <v>0</v>
      </c>
      <c r="F34" s="22">
        <v>47</v>
      </c>
      <c r="G34" s="24">
        <v>0</v>
      </c>
      <c r="L34" s="22" t="s">
        <v>114</v>
      </c>
      <c r="M34" s="23">
        <v>0</v>
      </c>
      <c r="N34" s="22">
        <v>46</v>
      </c>
      <c r="O34" s="23">
        <v>0</v>
      </c>
      <c r="P34" s="23">
        <v>0</v>
      </c>
      <c r="Q34" s="22">
        <v>47</v>
      </c>
      <c r="R34" s="24">
        <v>0</v>
      </c>
    </row>
    <row r="35" spans="1:18" ht="35.25" thickBot="1">
      <c r="A35" s="19" t="s">
        <v>115</v>
      </c>
      <c r="B35" s="20">
        <v>5.5E-2</v>
      </c>
      <c r="C35" s="19">
        <v>29</v>
      </c>
      <c r="D35" s="20">
        <v>1.3899999999999999E-2</v>
      </c>
      <c r="E35" s="20">
        <v>6.8900000000000003E-2</v>
      </c>
      <c r="F35" s="19">
        <v>25</v>
      </c>
      <c r="G35" s="21">
        <v>0.02</v>
      </c>
      <c r="L35" s="19" t="s">
        <v>115</v>
      </c>
      <c r="M35" s="20">
        <v>5.5E-2</v>
      </c>
      <c r="N35" s="19">
        <v>29</v>
      </c>
      <c r="O35" s="20">
        <v>1.3899999999999999E-2</v>
      </c>
      <c r="P35" s="20">
        <v>6.8900000000000003E-2</v>
      </c>
      <c r="Q35" s="19">
        <v>25</v>
      </c>
      <c r="R35" s="21">
        <v>0.02</v>
      </c>
    </row>
    <row r="36" spans="1:18" ht="35.25" thickBot="1">
      <c r="A36" s="22" t="s">
        <v>116</v>
      </c>
      <c r="B36" s="23">
        <v>6.8500000000000005E-2</v>
      </c>
      <c r="C36" s="22">
        <v>7</v>
      </c>
      <c r="D36" s="23">
        <v>1.29E-2</v>
      </c>
      <c r="E36" s="23">
        <v>8.14E-2</v>
      </c>
      <c r="F36" s="22">
        <v>13</v>
      </c>
      <c r="G36" s="24">
        <v>1.4200000000000001E-2</v>
      </c>
      <c r="L36" s="22" t="s">
        <v>116</v>
      </c>
      <c r="M36" s="23">
        <v>6.8500000000000005E-2</v>
      </c>
      <c r="N36" s="22">
        <v>8</v>
      </c>
      <c r="O36" s="23">
        <v>1.1299999999999999E-2</v>
      </c>
      <c r="P36" s="23">
        <v>7.9799999999999996E-2</v>
      </c>
      <c r="Q36" s="22">
        <v>13</v>
      </c>
      <c r="R36" s="24">
        <v>1.2999999999999999E-2</v>
      </c>
    </row>
    <row r="37" spans="1:18" ht="52.5" thickBot="1">
      <c r="A37" s="19" t="s">
        <v>117</v>
      </c>
      <c r="B37" s="20">
        <v>0</v>
      </c>
      <c r="C37" s="19">
        <v>46</v>
      </c>
      <c r="D37" s="20">
        <v>0</v>
      </c>
      <c r="E37" s="20">
        <v>0</v>
      </c>
      <c r="F37" s="19">
        <v>47</v>
      </c>
      <c r="G37" s="21">
        <v>0</v>
      </c>
      <c r="L37" s="19" t="s">
        <v>117</v>
      </c>
      <c r="M37" s="20">
        <v>0</v>
      </c>
      <c r="N37" s="19">
        <v>46</v>
      </c>
      <c r="O37" s="20">
        <v>0</v>
      </c>
      <c r="P37" s="20">
        <v>0</v>
      </c>
      <c r="Q37" s="19">
        <v>47</v>
      </c>
      <c r="R37" s="21">
        <v>0</v>
      </c>
    </row>
    <row r="38" spans="1:18" ht="52.5" thickBot="1">
      <c r="A38" s="22" t="s">
        <v>118</v>
      </c>
      <c r="B38" s="23">
        <v>6.6250000000000003E-2</v>
      </c>
      <c r="C38" s="22">
        <v>8</v>
      </c>
      <c r="D38" s="23">
        <v>-2.9999999999999997E-4</v>
      </c>
      <c r="E38" s="23">
        <v>6.6000000000000003E-2</v>
      </c>
      <c r="F38" s="22">
        <v>30</v>
      </c>
      <c r="G38" s="24">
        <v>3.3099999999999997E-2</v>
      </c>
      <c r="L38" s="22" t="s">
        <v>118</v>
      </c>
      <c r="M38" s="23">
        <v>6.8750000000000006E-2</v>
      </c>
      <c r="N38" s="22">
        <v>6</v>
      </c>
      <c r="O38" s="23">
        <v>-2.9999999999999997E-4</v>
      </c>
      <c r="P38" s="23">
        <v>6.8500000000000005E-2</v>
      </c>
      <c r="Q38" s="22">
        <v>26</v>
      </c>
      <c r="R38" s="24">
        <v>0</v>
      </c>
    </row>
    <row r="39" spans="1:18" ht="52.5" thickBot="1">
      <c r="A39" s="19" t="s">
        <v>119</v>
      </c>
      <c r="B39" s="20">
        <v>5.1249999999999997E-2</v>
      </c>
      <c r="C39" s="19">
        <v>32</v>
      </c>
      <c r="D39" s="20">
        <v>2.5399999999999999E-2</v>
      </c>
      <c r="E39" s="20">
        <v>7.6600000000000001E-2</v>
      </c>
      <c r="F39" s="19">
        <v>15</v>
      </c>
      <c r="G39" s="21">
        <v>4.1250000000000002E-2</v>
      </c>
      <c r="L39" s="19" t="s">
        <v>119</v>
      </c>
      <c r="M39" s="20">
        <v>5.1249999999999997E-2</v>
      </c>
      <c r="N39" s="19">
        <v>32</v>
      </c>
      <c r="O39" s="20">
        <v>2.4299999999999999E-2</v>
      </c>
      <c r="P39" s="20">
        <v>7.5499999999999998E-2</v>
      </c>
      <c r="Q39" s="19">
        <v>15</v>
      </c>
      <c r="R39" s="21">
        <v>3.5624999999999997E-2</v>
      </c>
    </row>
    <row r="40" spans="1:18" ht="35.25" thickBot="1">
      <c r="A40" s="22" t="s">
        <v>120</v>
      </c>
      <c r="B40" s="23">
        <v>0.04</v>
      </c>
      <c r="C40" s="22">
        <v>40</v>
      </c>
      <c r="D40" s="23">
        <v>4.4900000000000002E-2</v>
      </c>
      <c r="E40" s="23">
        <v>8.4900000000000003E-2</v>
      </c>
      <c r="F40" s="22">
        <v>10</v>
      </c>
      <c r="G40" s="24">
        <v>4.8750000000000002E-2</v>
      </c>
      <c r="L40" s="22" t="s">
        <v>120</v>
      </c>
      <c r="M40" s="23">
        <v>0.04</v>
      </c>
      <c r="N40" s="22">
        <v>40</v>
      </c>
      <c r="O40" s="23">
        <v>4.4900000000000002E-2</v>
      </c>
      <c r="P40" s="23">
        <v>8.4900000000000003E-2</v>
      </c>
      <c r="Q40" s="22">
        <v>9</v>
      </c>
      <c r="R40" s="24">
        <v>4.8750000000000002E-2</v>
      </c>
    </row>
    <row r="41" spans="1:18" ht="52.5" thickBot="1">
      <c r="A41" s="19" t="s">
        <v>121</v>
      </c>
      <c r="B41" s="20">
        <v>4.7500000000000001E-2</v>
      </c>
      <c r="C41" s="19">
        <v>36</v>
      </c>
      <c r="D41" s="20">
        <v>2.1999999999999999E-2</v>
      </c>
      <c r="E41" s="20">
        <v>6.9500000000000006E-2</v>
      </c>
      <c r="F41" s="19">
        <v>24</v>
      </c>
      <c r="G41" s="21">
        <v>2.75E-2</v>
      </c>
      <c r="L41" s="19" t="s">
        <v>121</v>
      </c>
      <c r="M41" s="20">
        <v>4.7500000000000001E-2</v>
      </c>
      <c r="N41" s="19">
        <v>36</v>
      </c>
      <c r="O41" s="20">
        <v>2.1499999999999998E-2</v>
      </c>
      <c r="P41" s="20">
        <v>6.9000000000000006E-2</v>
      </c>
      <c r="Q41" s="19">
        <v>24</v>
      </c>
      <c r="R41" s="21">
        <v>2.75E-2</v>
      </c>
    </row>
    <row r="42" spans="1:18" ht="52.5" thickBot="1">
      <c r="A42" s="22" t="s">
        <v>122</v>
      </c>
      <c r="B42" s="23">
        <v>0.05</v>
      </c>
      <c r="C42" s="22">
        <v>33</v>
      </c>
      <c r="D42" s="23">
        <v>1.7999999999999999E-2</v>
      </c>
      <c r="E42" s="23">
        <v>6.8000000000000005E-2</v>
      </c>
      <c r="F42" s="22">
        <v>26</v>
      </c>
      <c r="G42" s="24">
        <v>3.5000000000000003E-2</v>
      </c>
      <c r="L42" s="22" t="s">
        <v>122</v>
      </c>
      <c r="M42" s="23">
        <v>0.05</v>
      </c>
      <c r="N42" s="22">
        <v>33</v>
      </c>
      <c r="O42" s="23">
        <v>1.78E-2</v>
      </c>
      <c r="P42" s="23">
        <v>6.7799999999999999E-2</v>
      </c>
      <c r="Q42" s="22">
        <v>29</v>
      </c>
      <c r="R42" s="24">
        <v>3.5000000000000003E-2</v>
      </c>
    </row>
    <row r="43" spans="1:18" ht="18" thickBot="1">
      <c r="A43" s="19" t="s">
        <v>123</v>
      </c>
      <c r="B43" s="20">
        <v>5.7500000000000002E-2</v>
      </c>
      <c r="C43" s="19">
        <v>27</v>
      </c>
      <c r="D43" s="20">
        <v>1.4E-2</v>
      </c>
      <c r="E43" s="20">
        <v>7.1499999999999994E-2</v>
      </c>
      <c r="F43" s="19">
        <v>19</v>
      </c>
      <c r="G43" s="21">
        <v>2.2499999999999999E-2</v>
      </c>
      <c r="L43" s="19" t="s">
        <v>123</v>
      </c>
      <c r="M43" s="20">
        <v>5.7500000000000002E-2</v>
      </c>
      <c r="N43" s="19">
        <v>27</v>
      </c>
      <c r="O43" s="20">
        <v>1.3899999999999999E-2</v>
      </c>
      <c r="P43" s="20">
        <v>7.1400000000000005E-2</v>
      </c>
      <c r="Q43" s="19">
        <v>19</v>
      </c>
      <c r="R43" s="21">
        <v>2.2499999999999999E-2</v>
      </c>
    </row>
    <row r="44" spans="1:18" ht="35.25" thickBot="1">
      <c r="A44" s="22" t="s">
        <v>124</v>
      </c>
      <c r="B44" s="23">
        <v>4.4999999999999998E-2</v>
      </c>
      <c r="C44" s="22">
        <v>37</v>
      </c>
      <c r="D44" s="23">
        <v>4.41E-2</v>
      </c>
      <c r="E44" s="23">
        <v>8.9099999999999999E-2</v>
      </c>
      <c r="F44" s="22">
        <v>6</v>
      </c>
      <c r="G44" s="24">
        <v>6.5000000000000002E-2</v>
      </c>
      <c r="L44" s="22" t="s">
        <v>124</v>
      </c>
      <c r="M44" s="23">
        <v>4.4999999999999998E-2</v>
      </c>
      <c r="N44" s="22">
        <v>37</v>
      </c>
      <c r="O44" s="23">
        <v>4.36E-2</v>
      </c>
      <c r="P44" s="23">
        <v>8.8599999999999998E-2</v>
      </c>
      <c r="Q44" s="22">
        <v>6</v>
      </c>
      <c r="R44" s="24">
        <v>6.5000000000000002E-2</v>
      </c>
    </row>
    <row r="45" spans="1:18" ht="35.25" thickBot="1">
      <c r="A45" s="19" t="s">
        <v>125</v>
      </c>
      <c r="B45" s="20">
        <v>0</v>
      </c>
      <c r="C45" s="19">
        <v>46</v>
      </c>
      <c r="D45" s="20">
        <v>0</v>
      </c>
      <c r="E45" s="20">
        <v>0</v>
      </c>
      <c r="F45" s="19">
        <v>47</v>
      </c>
      <c r="G45" s="21">
        <v>0</v>
      </c>
      <c r="L45" s="19" t="s">
        <v>125</v>
      </c>
      <c r="M45" s="20">
        <v>0</v>
      </c>
      <c r="N45" s="19">
        <v>46</v>
      </c>
      <c r="O45" s="20">
        <v>0</v>
      </c>
      <c r="P45" s="20">
        <v>0</v>
      </c>
      <c r="Q45" s="19">
        <v>47</v>
      </c>
      <c r="R45" s="21">
        <v>0</v>
      </c>
    </row>
    <row r="46" spans="1:18" ht="52.5" thickBot="1">
      <c r="A46" s="22" t="s">
        <v>126</v>
      </c>
      <c r="B46" s="23">
        <v>0.06</v>
      </c>
      <c r="C46" s="22">
        <v>16</v>
      </c>
      <c r="D46" s="23">
        <v>3.3999999999999998E-3</v>
      </c>
      <c r="E46" s="23">
        <v>6.3399999999999998E-2</v>
      </c>
      <c r="F46" s="22">
        <v>34</v>
      </c>
      <c r="G46" s="24">
        <v>0.02</v>
      </c>
      <c r="L46" s="22" t="s">
        <v>126</v>
      </c>
      <c r="M46" s="23">
        <v>0.06</v>
      </c>
      <c r="N46" s="22">
        <v>16</v>
      </c>
      <c r="O46" s="23">
        <v>3.3999999999999998E-3</v>
      </c>
      <c r="P46" s="23">
        <v>6.3399999999999998E-2</v>
      </c>
      <c r="Q46" s="22">
        <v>33</v>
      </c>
      <c r="R46" s="24">
        <v>0.02</v>
      </c>
    </row>
    <row r="47" spans="1:18" ht="52.5" thickBot="1">
      <c r="A47" s="19" t="s">
        <v>127</v>
      </c>
      <c r="B47" s="20">
        <v>7.0000000000000007E-2</v>
      </c>
      <c r="C47" s="19">
        <v>2</v>
      </c>
      <c r="D47" s="20">
        <v>0</v>
      </c>
      <c r="E47" s="20">
        <v>7.0000000000000007E-2</v>
      </c>
      <c r="F47" s="19">
        <v>22</v>
      </c>
      <c r="G47" s="21">
        <v>0</v>
      </c>
      <c r="L47" s="19" t="s">
        <v>127</v>
      </c>
      <c r="M47" s="20">
        <v>7.0000000000000007E-2</v>
      </c>
      <c r="N47" s="19">
        <v>2</v>
      </c>
      <c r="O47" s="20">
        <v>0</v>
      </c>
      <c r="P47" s="20">
        <v>7.0000000000000007E-2</v>
      </c>
      <c r="Q47" s="19">
        <v>21</v>
      </c>
      <c r="R47" s="21">
        <v>0</v>
      </c>
    </row>
    <row r="48" spans="1:18" ht="52.5" thickBot="1">
      <c r="A48" s="22" t="s">
        <v>128</v>
      </c>
      <c r="B48" s="23">
        <v>0.06</v>
      </c>
      <c r="C48" s="22">
        <v>16</v>
      </c>
      <c r="D48" s="23">
        <v>1.37E-2</v>
      </c>
      <c r="E48" s="23">
        <v>7.3700000000000002E-2</v>
      </c>
      <c r="F48" s="22">
        <v>18</v>
      </c>
      <c r="G48" s="24">
        <v>0.03</v>
      </c>
      <c r="L48" s="22" t="s">
        <v>128</v>
      </c>
      <c r="M48" s="23">
        <v>0.06</v>
      </c>
      <c r="N48" s="22">
        <v>16</v>
      </c>
      <c r="O48" s="23">
        <v>1.2200000000000001E-2</v>
      </c>
      <c r="P48" s="23">
        <v>7.22E-2</v>
      </c>
      <c r="Q48" s="22">
        <v>18</v>
      </c>
      <c r="R48" s="24">
        <v>2.5000000000000001E-2</v>
      </c>
    </row>
    <row r="49" spans="1:18" ht="52.5" thickBot="1">
      <c r="A49" s="19" t="s">
        <v>129</v>
      </c>
      <c r="B49" s="20">
        <v>4.4999999999999998E-2</v>
      </c>
      <c r="C49" s="19">
        <v>37</v>
      </c>
      <c r="D49" s="20">
        <v>1.9E-2</v>
      </c>
      <c r="E49" s="20">
        <v>6.4000000000000001E-2</v>
      </c>
      <c r="F49" s="19">
        <v>31</v>
      </c>
      <c r="G49" s="21">
        <v>4.4999999999999998E-2</v>
      </c>
      <c r="L49" s="19" t="s">
        <v>129</v>
      </c>
      <c r="M49" s="20">
        <v>4.4999999999999998E-2</v>
      </c>
      <c r="N49" s="19">
        <v>37</v>
      </c>
      <c r="O49" s="20">
        <v>1.89E-2</v>
      </c>
      <c r="P49" s="20">
        <v>6.3899999999999998E-2</v>
      </c>
      <c r="Q49" s="19">
        <v>31</v>
      </c>
      <c r="R49" s="21">
        <v>4.4999999999999998E-2</v>
      </c>
    </row>
    <row r="50" spans="1:18" ht="35.25" thickBot="1">
      <c r="A50" s="22" t="s">
        <v>130</v>
      </c>
      <c r="B50" s="23">
        <v>7.0000000000000007E-2</v>
      </c>
      <c r="C50" s="22">
        <v>2</v>
      </c>
      <c r="D50" s="23">
        <v>2.46E-2</v>
      </c>
      <c r="E50" s="23">
        <v>9.4600000000000004E-2</v>
      </c>
      <c r="F50" s="22">
        <v>2</v>
      </c>
      <c r="G50" s="24">
        <v>2.75E-2</v>
      </c>
      <c r="L50" s="22" t="s">
        <v>130</v>
      </c>
      <c r="M50" s="23">
        <v>7.0000000000000007E-2</v>
      </c>
      <c r="N50" s="22">
        <v>2</v>
      </c>
      <c r="O50" s="23">
        <v>2.46E-2</v>
      </c>
      <c r="P50" s="23">
        <v>9.4600000000000004E-2</v>
      </c>
      <c r="Q50" s="22">
        <v>2</v>
      </c>
      <c r="R50" s="24">
        <v>2.75E-2</v>
      </c>
    </row>
    <row r="51" spans="1:18" ht="18" thickBot="1">
      <c r="A51" s="19" t="s">
        <v>131</v>
      </c>
      <c r="B51" s="20">
        <v>6.25E-2</v>
      </c>
      <c r="C51" s="19">
        <v>13</v>
      </c>
      <c r="D51" s="20">
        <v>1.9199999999999998E-2</v>
      </c>
      <c r="E51" s="20">
        <v>8.1699999999999995E-2</v>
      </c>
      <c r="F51" s="19">
        <v>12</v>
      </c>
      <c r="G51" s="21">
        <v>0.02</v>
      </c>
      <c r="L51" s="19" t="s">
        <v>131</v>
      </c>
      <c r="M51" s="20">
        <v>6.25E-2</v>
      </c>
      <c r="N51" s="19">
        <v>13</v>
      </c>
      <c r="O51" s="20">
        <v>1.9400000000000001E-2</v>
      </c>
      <c r="P51" s="20">
        <v>8.1900000000000001E-2</v>
      </c>
      <c r="Q51" s="19">
        <v>12</v>
      </c>
      <c r="R51" s="21">
        <v>0.02</v>
      </c>
    </row>
    <row r="52" spans="1:18" ht="35.25" thickBot="1">
      <c r="A52" s="22" t="s">
        <v>132</v>
      </c>
      <c r="B52" s="23">
        <v>5.9499999999999997E-2</v>
      </c>
      <c r="C52" s="22">
        <v>26</v>
      </c>
      <c r="D52" s="23">
        <v>8.2000000000000007E-3</v>
      </c>
      <c r="E52" s="23">
        <v>6.7699999999999996E-2</v>
      </c>
      <c r="F52" s="22">
        <v>29</v>
      </c>
      <c r="G52" s="24">
        <v>2.6499999999999999E-2</v>
      </c>
      <c r="L52" s="22" t="s">
        <v>132</v>
      </c>
      <c r="M52" s="23">
        <v>5.9499999999999997E-2</v>
      </c>
      <c r="N52" s="22">
        <v>26</v>
      </c>
      <c r="O52" s="23">
        <v>8.0999999999999996E-3</v>
      </c>
      <c r="P52" s="23">
        <v>6.7599999999999993E-2</v>
      </c>
      <c r="Q52" s="22">
        <v>30</v>
      </c>
      <c r="R52" s="24">
        <v>2.1499999999999998E-2</v>
      </c>
    </row>
    <row r="53" spans="1:18" ht="35.25" thickBot="1">
      <c r="A53" s="19" t="s">
        <v>133</v>
      </c>
      <c r="B53" s="20">
        <v>0.06</v>
      </c>
      <c r="C53" s="19">
        <v>16</v>
      </c>
      <c r="D53" s="20">
        <v>1.8E-3</v>
      </c>
      <c r="E53" s="20">
        <v>6.1800000000000001E-2</v>
      </c>
      <c r="F53" s="19">
        <v>36</v>
      </c>
      <c r="G53" s="21">
        <v>0.01</v>
      </c>
      <c r="L53" s="19" t="s">
        <v>133</v>
      </c>
      <c r="M53" s="20">
        <v>0.06</v>
      </c>
      <c r="N53" s="19">
        <v>16</v>
      </c>
      <c r="O53" s="20">
        <v>1.8E-3</v>
      </c>
      <c r="P53" s="20">
        <v>6.1800000000000001E-2</v>
      </c>
      <c r="Q53" s="19">
        <v>36</v>
      </c>
      <c r="R53" s="21">
        <v>0.01</v>
      </c>
    </row>
    <row r="54" spans="1:18" ht="52.5" thickBot="1">
      <c r="A54" s="22" t="s">
        <v>134</v>
      </c>
      <c r="B54" s="23">
        <v>5.2999999999999999E-2</v>
      </c>
      <c r="C54" s="22">
        <v>31</v>
      </c>
      <c r="D54" s="23">
        <v>3.3E-3</v>
      </c>
      <c r="E54" s="23">
        <v>5.6300000000000003E-2</v>
      </c>
      <c r="F54" s="22">
        <v>41</v>
      </c>
      <c r="G54" s="24">
        <v>7.0000000000000001E-3</v>
      </c>
      <c r="L54" s="22" t="s">
        <v>134</v>
      </c>
      <c r="M54" s="23">
        <v>5.2999999999999999E-2</v>
      </c>
      <c r="N54" s="22">
        <v>31</v>
      </c>
      <c r="O54" s="23">
        <v>3.3E-3</v>
      </c>
      <c r="P54" s="23">
        <v>5.6300000000000003E-2</v>
      </c>
      <c r="Q54" s="22">
        <v>41</v>
      </c>
      <c r="R54" s="24">
        <v>7.0000000000000001E-3</v>
      </c>
    </row>
    <row r="55" spans="1:18" ht="35.25" thickBot="1">
      <c r="A55" s="19" t="s">
        <v>135</v>
      </c>
      <c r="B55" s="20">
        <v>6.5000000000000002E-2</v>
      </c>
      <c r="C55" s="19">
        <v>9</v>
      </c>
      <c r="D55" s="20">
        <v>2.6800000000000001E-2</v>
      </c>
      <c r="E55" s="20">
        <v>9.1800000000000007E-2</v>
      </c>
      <c r="F55" s="19">
        <v>4</v>
      </c>
      <c r="G55" s="21">
        <v>3.9E-2</v>
      </c>
      <c r="L55" s="19" t="s">
        <v>135</v>
      </c>
      <c r="M55" s="20">
        <v>6.5000000000000002E-2</v>
      </c>
      <c r="N55" s="19">
        <v>9</v>
      </c>
      <c r="O55" s="20">
        <v>2.4199999999999999E-2</v>
      </c>
      <c r="P55" s="20">
        <v>8.9200000000000002E-2</v>
      </c>
      <c r="Q55" s="19">
        <v>5</v>
      </c>
      <c r="R55" s="21">
        <v>3.4000000000000002E-2</v>
      </c>
    </row>
    <row r="56" spans="1:18" ht="52.5" thickBot="1">
      <c r="A56" s="22" t="s">
        <v>136</v>
      </c>
      <c r="B56" s="23">
        <v>0.06</v>
      </c>
      <c r="C56" s="22">
        <v>16</v>
      </c>
      <c r="D56" s="23">
        <v>3.7000000000000002E-3</v>
      </c>
      <c r="E56" s="23">
        <v>6.3700000000000007E-2</v>
      </c>
      <c r="F56" s="22">
        <v>32</v>
      </c>
      <c r="G56" s="24">
        <v>0.01</v>
      </c>
      <c r="L56" s="22" t="s">
        <v>136</v>
      </c>
      <c r="M56" s="23">
        <v>0.06</v>
      </c>
      <c r="N56" s="22">
        <v>16</v>
      </c>
      <c r="O56" s="23">
        <v>2.8999999999999998E-3</v>
      </c>
      <c r="P56" s="23">
        <v>6.2899999999999998E-2</v>
      </c>
      <c r="Q56" s="22">
        <v>34</v>
      </c>
      <c r="R56" s="24">
        <v>0.01</v>
      </c>
    </row>
    <row r="57" spans="1:18" ht="35.25" thickBot="1">
      <c r="A57" s="19" t="s">
        <v>137</v>
      </c>
      <c r="B57" s="20">
        <v>0.05</v>
      </c>
      <c r="C57" s="19">
        <v>33</v>
      </c>
      <c r="D57" s="20">
        <v>4.1999999999999997E-3</v>
      </c>
      <c r="E57" s="20">
        <v>5.4199999999999998E-2</v>
      </c>
      <c r="F57" s="19">
        <v>44</v>
      </c>
      <c r="G57" s="21">
        <v>1.7500000000000002E-2</v>
      </c>
      <c r="L57" s="19" t="s">
        <v>137</v>
      </c>
      <c r="M57" s="20">
        <v>0.05</v>
      </c>
      <c r="N57" s="19">
        <v>33</v>
      </c>
      <c r="O57" s="20">
        <v>4.1999999999999997E-3</v>
      </c>
      <c r="P57" s="20">
        <v>5.4199999999999998E-2</v>
      </c>
      <c r="Q57" s="19">
        <v>43</v>
      </c>
      <c r="R57" s="21">
        <v>1.7500000000000002E-2</v>
      </c>
    </row>
    <row r="58" spans="1:18" ht="35.25" thickBot="1">
      <c r="A58" s="22" t="s">
        <v>138</v>
      </c>
      <c r="B58" s="23">
        <v>0.04</v>
      </c>
      <c r="C58" s="22">
        <v>40</v>
      </c>
      <c r="D58" s="23">
        <v>1.46E-2</v>
      </c>
      <c r="E58" s="23">
        <v>5.4600000000000003E-2</v>
      </c>
      <c r="F58" s="22">
        <v>43</v>
      </c>
      <c r="G58" s="24">
        <v>0.02</v>
      </c>
      <c r="L58" s="22" t="s">
        <v>138</v>
      </c>
      <c r="M58" s="23">
        <v>0.04</v>
      </c>
      <c r="N58" s="22">
        <v>40</v>
      </c>
      <c r="O58" s="23">
        <v>1.4E-2</v>
      </c>
      <c r="P58" s="23">
        <v>5.3999999999999999E-2</v>
      </c>
      <c r="Q58" s="22">
        <v>44</v>
      </c>
      <c r="R58" s="24">
        <v>0.02</v>
      </c>
    </row>
    <row r="59" spans="1:18" ht="18" thickBot="1">
      <c r="A59" s="19" t="s">
        <v>139</v>
      </c>
      <c r="B59" s="20">
        <v>5.7500000000000002E-2</v>
      </c>
      <c r="C59" s="19">
        <v>-27</v>
      </c>
      <c r="D59" s="20">
        <v>0</v>
      </c>
      <c r="E59" s="20">
        <v>5.7500000000000002E-2</v>
      </c>
      <c r="F59" s="19">
        <v>-41</v>
      </c>
      <c r="G59" s="21">
        <v>0</v>
      </c>
      <c r="L59" s="19" t="s">
        <v>139</v>
      </c>
      <c r="M59" s="20">
        <v>5.7500000000000002E-2</v>
      </c>
      <c r="N59" s="19">
        <v>-27</v>
      </c>
      <c r="O59" s="20">
        <v>0</v>
      </c>
      <c r="P59" s="20">
        <v>5.7500000000000002E-2</v>
      </c>
      <c r="Q59" s="19">
        <v>-41</v>
      </c>
      <c r="R59" s="21">
        <v>0</v>
      </c>
    </row>
  </sheetData>
  <mergeCells count="14">
    <mergeCell ref="A8:G8"/>
    <mergeCell ref="L1:R1"/>
    <mergeCell ref="L3:R3"/>
    <mergeCell ref="L4:R4"/>
    <mergeCell ref="L5:R5"/>
    <mergeCell ref="L6:R6"/>
    <mergeCell ref="L7:R7"/>
    <mergeCell ref="L8:R8"/>
    <mergeCell ref="A2:G2"/>
    <mergeCell ref="A3:G3"/>
    <mergeCell ref="A4:G4"/>
    <mergeCell ref="A5:G5"/>
    <mergeCell ref="A6:G6"/>
    <mergeCell ref="A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2018data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Garbe</dc:creator>
  <cp:lastModifiedBy>Daniel Bunn</cp:lastModifiedBy>
  <dcterms:created xsi:type="dcterms:W3CDTF">2018-06-07T18:55:14Z</dcterms:created>
  <dcterms:modified xsi:type="dcterms:W3CDTF">2018-09-20T17:52:48Z</dcterms:modified>
</cp:coreProperties>
</file>