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Учебные материалы ФизТех\Лабы\Сами лабы\Лаба триф подвес\"/>
    </mc:Choice>
  </mc:AlternateContent>
  <xr:revisionPtr revIDLastSave="0" documentId="13_ncr:1_{E7A1D158-A102-4379-B416-C7048C6D4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5" i="1"/>
  <c r="E15" i="1" s="1"/>
  <c r="D14" i="1"/>
  <c r="E14" i="1" s="1"/>
  <c r="D28" i="1"/>
  <c r="D27" i="1"/>
  <c r="A26" i="1"/>
  <c r="B27" i="1" s="1"/>
  <c r="E27" i="1" s="1"/>
  <c r="D26" i="1"/>
  <c r="D25" i="1"/>
  <c r="D21" i="1"/>
  <c r="D22" i="1"/>
  <c r="D23" i="1"/>
  <c r="D24" i="1"/>
  <c r="E25" i="1"/>
  <c r="E20" i="1"/>
  <c r="B22" i="1"/>
  <c r="E22" i="1" s="1"/>
  <c r="B23" i="1"/>
  <c r="E23" i="1" s="1"/>
  <c r="B24" i="1"/>
  <c r="E24" i="1" s="1"/>
  <c r="B25" i="1"/>
  <c r="B26" i="1"/>
  <c r="E26" i="1" s="1"/>
  <c r="B21" i="1"/>
  <c r="E21" i="1" s="1"/>
  <c r="D20" i="1"/>
  <c r="E7" i="1"/>
  <c r="E9" i="1"/>
  <c r="D4" i="1"/>
  <c r="E4" i="1" s="1"/>
  <c r="D5" i="1"/>
  <c r="E5" i="1" s="1"/>
  <c r="D6" i="1"/>
  <c r="E6" i="1" s="1"/>
  <c r="D7" i="1"/>
  <c r="D8" i="1"/>
  <c r="E8" i="1" s="1"/>
  <c r="D9" i="1"/>
  <c r="D10" i="1"/>
  <c r="E10" i="1" s="1"/>
  <c r="D11" i="1"/>
  <c r="E11" i="1" s="1"/>
  <c r="D12" i="1"/>
  <c r="E12" i="1" s="1"/>
  <c r="D13" i="1"/>
  <c r="E13" i="1" s="1"/>
  <c r="D3" i="1"/>
  <c r="E3" i="1" s="1"/>
  <c r="D2" i="1"/>
  <c r="A27" i="1" l="1"/>
  <c r="A28" i="1" l="1"/>
  <c r="B28" i="1"/>
  <c r="E28" i="1" s="1"/>
</calcChain>
</file>

<file path=xl/sharedStrings.xml><?xml version="1.0" encoding="utf-8"?>
<sst xmlns="http://schemas.openxmlformats.org/spreadsheetml/2006/main" count="37" uniqueCount="34">
  <si>
    <t>масса</t>
  </si>
  <si>
    <t>момент инерции</t>
  </si>
  <si>
    <t>масса, кг</t>
  </si>
  <si>
    <t>114,6+-0,5 мм</t>
  </si>
  <si>
    <t>30,2+-0,3 мм</t>
  </si>
  <si>
    <t>1066,8+-0,5 г</t>
  </si>
  <si>
    <t>215+-1 см</t>
  </si>
  <si>
    <t>номер</t>
  </si>
  <si>
    <t>период х 25</t>
  </si>
  <si>
    <t>h</t>
  </si>
  <si>
    <t>R</t>
  </si>
  <si>
    <t>r</t>
  </si>
  <si>
    <t>m0</t>
  </si>
  <si>
    <t>L</t>
  </si>
  <si>
    <t>4,8+-0,1</t>
  </si>
  <si>
    <t>лед частично вода</t>
  </si>
  <si>
    <t>теор расчет</t>
  </si>
  <si>
    <t>кольцо</t>
  </si>
  <si>
    <t>диск</t>
  </si>
  <si>
    <t>стержень</t>
  </si>
  <si>
    <t>полдиска</t>
  </si>
  <si>
    <t>момент</t>
  </si>
  <si>
    <t>смещение, см *3*0,48/100</t>
  </si>
  <si>
    <t>лед плавает в воде</t>
  </si>
  <si>
    <t>лед без воды</t>
  </si>
  <si>
    <t>сосуд для жидкости</t>
  </si>
  <si>
    <t>итоговый момент</t>
  </si>
  <si>
    <t>комментарий</t>
  </si>
  <si>
    <t>маятник</t>
  </si>
  <si>
    <t>кольцо+диск</t>
  </si>
  <si>
    <t>кольцо+диск+стержень</t>
  </si>
  <si>
    <t>толстый диск+стержень</t>
  </si>
  <si>
    <t>толстый диск+кольцо</t>
  </si>
  <si>
    <t>вертикальный стержень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</si>
</sst>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K8" sqref="K8"/>
    </sheetView>
  </sheetViews>
  <sheetFormatPr defaultRowHeight="14.4" x14ac:dyDescent="0.3"/>
  <cols>
    <col min="2" max="2" width="23.33203125" customWidth="1"/>
    <col min="3" max="4" width="18.109375" customWidth="1"/>
    <col min="5" max="5" width="26.44140625" customWidth="1"/>
    <col min="6" max="7" width="18.109375" customWidth="1"/>
  </cols>
  <sheetData>
    <row r="1" spans="1:12" x14ac:dyDescent="0.3">
      <c r="A1" s="2" t="s">
        <v>7</v>
      </c>
      <c r="B1" s="2" t="s">
        <v>8</v>
      </c>
      <c r="C1" s="2" t="s">
        <v>2</v>
      </c>
      <c r="D1" s="2" t="s">
        <v>1</v>
      </c>
      <c r="E1" s="2" t="s">
        <v>26</v>
      </c>
      <c r="F1" s="2" t="s">
        <v>27</v>
      </c>
      <c r="G1" s="2" t="s">
        <v>16</v>
      </c>
      <c r="H1" t="s">
        <v>3</v>
      </c>
      <c r="I1" t="s">
        <v>4</v>
      </c>
      <c r="J1" t="s">
        <v>5</v>
      </c>
      <c r="K1" t="s">
        <v>6</v>
      </c>
      <c r="L1" t="s">
        <v>9</v>
      </c>
    </row>
    <row r="2" spans="1:12" x14ac:dyDescent="0.3">
      <c r="A2" s="2">
        <v>1</v>
      </c>
      <c r="B2" s="2">
        <v>108</v>
      </c>
      <c r="C2" s="2">
        <v>1.0668</v>
      </c>
      <c r="D2" s="2">
        <f>9.855*0.1146*0.0302/4/3.1415/3.14/2.15*C2*B2*B2/625</f>
        <v>8.0044874213004869E-3</v>
      </c>
      <c r="E2" s="2"/>
      <c r="F2" s="2" t="s">
        <v>28</v>
      </c>
      <c r="G2" s="2"/>
      <c r="H2" t="s">
        <v>10</v>
      </c>
      <c r="I2" t="s">
        <v>11</v>
      </c>
      <c r="J2" t="s">
        <v>12</v>
      </c>
      <c r="K2" t="s">
        <v>13</v>
      </c>
      <c r="L2" s="1" t="s">
        <v>14</v>
      </c>
    </row>
    <row r="3" spans="1:12" x14ac:dyDescent="0.3">
      <c r="A3" s="2">
        <v>2</v>
      </c>
      <c r="B3" s="2">
        <v>94</v>
      </c>
      <c r="C3" s="2">
        <v>1.5617000000000001</v>
      </c>
      <c r="D3" s="2">
        <f>9.855*0.1146*0.0302/4/3.1415/3.14/2.15*C3*B3*B3/625</f>
        <v>8.8767977706848966E-3</v>
      </c>
      <c r="E3" s="2">
        <f>D3-0.008</f>
        <v>8.7679777068489645E-4</v>
      </c>
      <c r="F3" s="2" t="s">
        <v>24</v>
      </c>
      <c r="G3" s="2"/>
    </row>
    <row r="4" spans="1:12" x14ac:dyDescent="0.3">
      <c r="A4" s="2">
        <v>3</v>
      </c>
      <c r="B4" s="2">
        <v>103</v>
      </c>
      <c r="C4" s="2">
        <v>1.8878999999999999</v>
      </c>
      <c r="D4" s="2">
        <f t="shared" ref="D4:D13" si="0">9.855*0.1146*0.0302/4/3.1415/3.14/2.15*C4*B4*B4/625</f>
        <v>1.2884169937425506E-2</v>
      </c>
      <c r="E4" s="2">
        <f t="shared" ref="E4:E14" si="1">D4-0.008</f>
        <v>4.884169937425506E-3</v>
      </c>
      <c r="F4" s="2" t="s">
        <v>17</v>
      </c>
      <c r="G4" s="2"/>
    </row>
    <row r="5" spans="1:12" x14ac:dyDescent="0.3">
      <c r="A5" s="2">
        <v>4</v>
      </c>
      <c r="B5" s="2">
        <v>94</v>
      </c>
      <c r="C5" s="2">
        <v>1.5617000000000001</v>
      </c>
      <c r="D5" s="2">
        <f t="shared" si="0"/>
        <v>8.8767977706848966E-3</v>
      </c>
      <c r="E5" s="2">
        <f t="shared" si="1"/>
        <v>8.7679777068489645E-4</v>
      </c>
      <c r="F5" s="2" t="s">
        <v>15</v>
      </c>
      <c r="G5" s="2"/>
    </row>
    <row r="6" spans="1:12" x14ac:dyDescent="0.3">
      <c r="A6" s="2">
        <v>5</v>
      </c>
      <c r="B6" s="2">
        <v>98</v>
      </c>
      <c r="C6" s="2">
        <v>1.6524000000000001</v>
      </c>
      <c r="D6" s="2">
        <f t="shared" si="0"/>
        <v>1.0208697758880829E-2</v>
      </c>
      <c r="E6" s="2">
        <f t="shared" si="1"/>
        <v>2.2086977588808288E-3</v>
      </c>
      <c r="F6" s="2" t="s">
        <v>18</v>
      </c>
      <c r="G6" s="2"/>
    </row>
    <row r="7" spans="1:12" x14ac:dyDescent="0.3">
      <c r="A7" s="2">
        <v>6</v>
      </c>
      <c r="B7" s="2">
        <v>93</v>
      </c>
      <c r="C7" s="2">
        <v>2.2587000000000002</v>
      </c>
      <c r="D7" s="2">
        <f t="shared" si="0"/>
        <v>1.2566879693199699E-2</v>
      </c>
      <c r="E7" s="2">
        <f t="shared" si="1"/>
        <v>4.5668796931996984E-3</v>
      </c>
      <c r="F7" s="2" t="s">
        <v>19</v>
      </c>
      <c r="G7" s="2"/>
    </row>
    <row r="8" spans="1:12" x14ac:dyDescent="0.3">
      <c r="A8" s="2">
        <v>7</v>
      </c>
      <c r="B8" s="2">
        <v>88</v>
      </c>
      <c r="C8" s="2">
        <v>1.7881</v>
      </c>
      <c r="D8" s="2">
        <f t="shared" si="0"/>
        <v>8.9075887063567432E-3</v>
      </c>
      <c r="E8" s="2">
        <f t="shared" si="1"/>
        <v>9.0758870635674303E-4</v>
      </c>
      <c r="F8" s="2" t="s">
        <v>20</v>
      </c>
      <c r="G8" s="2"/>
    </row>
    <row r="9" spans="1:12" x14ac:dyDescent="0.3">
      <c r="A9" s="2">
        <v>8</v>
      </c>
      <c r="B9" s="2">
        <v>91.8</v>
      </c>
      <c r="C9" s="2">
        <v>1.5383</v>
      </c>
      <c r="D9" s="2">
        <f t="shared" si="0"/>
        <v>8.3392964169804792E-3</v>
      </c>
      <c r="E9" s="2">
        <f t="shared" si="1"/>
        <v>3.3929641698047901E-4</v>
      </c>
      <c r="F9" s="2" t="s">
        <v>23</v>
      </c>
      <c r="G9" s="2"/>
    </row>
    <row r="10" spans="1:12" x14ac:dyDescent="0.3">
      <c r="A10" s="2">
        <v>9</v>
      </c>
      <c r="B10" s="2">
        <v>91.6</v>
      </c>
      <c r="C10" s="2">
        <v>1.5383</v>
      </c>
      <c r="D10" s="2">
        <f t="shared" si="0"/>
        <v>8.302999195995333E-3</v>
      </c>
      <c r="E10" s="2">
        <f t="shared" si="1"/>
        <v>3.0299919599533279E-4</v>
      </c>
      <c r="F10" s="2"/>
      <c r="G10" s="2"/>
    </row>
    <row r="11" spans="1:12" x14ac:dyDescent="0.3">
      <c r="A11" s="2">
        <v>10</v>
      </c>
      <c r="B11" s="2">
        <v>108.1</v>
      </c>
      <c r="C11" s="2">
        <v>1.0901000000000001</v>
      </c>
      <c r="D11" s="2">
        <f t="shared" si="0"/>
        <v>8.194467479600254E-3</v>
      </c>
      <c r="E11" s="2">
        <f t="shared" si="1"/>
        <v>1.9446747960025386E-4</v>
      </c>
      <c r="F11" s="2" t="s">
        <v>25</v>
      </c>
      <c r="G11" s="2"/>
    </row>
    <row r="12" spans="1:12" x14ac:dyDescent="0.3">
      <c r="A12" s="2">
        <v>11</v>
      </c>
      <c r="B12" s="2">
        <v>99</v>
      </c>
      <c r="C12" s="2">
        <v>2.3734999999999999</v>
      </c>
      <c r="D12" s="2">
        <f t="shared" si="0"/>
        <v>1.4964514580399204E-2</v>
      </c>
      <c r="E12" s="2">
        <f t="shared" si="1"/>
        <v>6.9645145803992042E-3</v>
      </c>
      <c r="F12" s="2" t="s">
        <v>29</v>
      </c>
      <c r="G12" s="2"/>
    </row>
    <row r="13" spans="1:12" x14ac:dyDescent="0.3">
      <c r="A13" s="2">
        <v>12</v>
      </c>
      <c r="B13" s="2">
        <v>91</v>
      </c>
      <c r="C13" s="2">
        <v>3.5644999999999998</v>
      </c>
      <c r="D13" s="2">
        <f t="shared" si="0"/>
        <v>1.898822687809287E-2</v>
      </c>
      <c r="E13" s="2">
        <f t="shared" si="1"/>
        <v>1.0988226878092869E-2</v>
      </c>
      <c r="F13" s="2" t="s">
        <v>30</v>
      </c>
      <c r="G13" s="2"/>
    </row>
    <row r="14" spans="1:12" x14ac:dyDescent="0.3">
      <c r="A14" s="4">
        <v>13</v>
      </c>
      <c r="B14" s="4">
        <v>77</v>
      </c>
      <c r="C14" s="4">
        <v>3.7012999999999998</v>
      </c>
      <c r="D14" s="2">
        <f>9.855*0.1146*0.0302/4/3.1415/3.14/2.15*C14*B14*B14/625</f>
        <v>1.4116880748621727E-2</v>
      </c>
      <c r="E14" s="2">
        <f>D14-0.008</f>
        <v>6.116880748621727E-3</v>
      </c>
      <c r="F14" s="4" t="s">
        <v>31</v>
      </c>
      <c r="G14" s="2"/>
    </row>
    <row r="15" spans="1:12" x14ac:dyDescent="0.3">
      <c r="A15" s="4">
        <v>14</v>
      </c>
      <c r="B15" s="4">
        <v>84</v>
      </c>
      <c r="C15" s="4">
        <v>3.3304999999999998</v>
      </c>
      <c r="D15" s="2">
        <f>9.855*0.1146*0.0302/4/3.1415/3.14/2.15*C15*B15*B15/625</f>
        <v>1.5117188157908759E-2</v>
      </c>
      <c r="E15" s="2">
        <f>D15-0.008</f>
        <v>7.117188157908759E-3</v>
      </c>
      <c r="F15" s="3" t="s">
        <v>32</v>
      </c>
    </row>
    <row r="16" spans="1:12" x14ac:dyDescent="0.3">
      <c r="A16" s="3">
        <v>15</v>
      </c>
      <c r="B16" s="3">
        <v>76</v>
      </c>
      <c r="C16" s="3">
        <v>2.2587000000000002</v>
      </c>
      <c r="D16" s="2">
        <f>9.855*0.1146*0.0302/4/3.1415/3.14/2.15*C16*B16*B16/625</f>
        <v>8.3924496598359859E-3</v>
      </c>
      <c r="E16" s="2">
        <f>D16-0.008</f>
        <v>3.9244965983598577E-4</v>
      </c>
      <c r="F16" s="3" t="s">
        <v>33</v>
      </c>
    </row>
    <row r="18" spans="1:5" x14ac:dyDescent="0.3">
      <c r="C18" t="s">
        <v>0</v>
      </c>
      <c r="D18">
        <v>2.5093999999999999</v>
      </c>
    </row>
    <row r="19" spans="1:5" x14ac:dyDescent="0.3">
      <c r="A19" s="2" t="s">
        <v>7</v>
      </c>
      <c r="B19" s="2" t="s">
        <v>22</v>
      </c>
      <c r="C19" s="2" t="s">
        <v>8</v>
      </c>
      <c r="D19" s="2" t="s">
        <v>21</v>
      </c>
      <c r="E19" s="2" t="s">
        <v>16</v>
      </c>
    </row>
    <row r="20" spans="1:5" x14ac:dyDescent="0.3">
      <c r="A20" s="2">
        <v>1</v>
      </c>
      <c r="B20" s="2">
        <v>0</v>
      </c>
      <c r="C20" s="2">
        <v>77</v>
      </c>
      <c r="D20" s="2">
        <f>9.855*0.1146*0.0302/4/3.1415/3.14/2.15*2.5094/652*C20*C20-0.008</f>
        <v>1.1745922979969417E-3</v>
      </c>
      <c r="E20" s="2">
        <f>0.0024845/2+1.4426*B20*B20/10000</f>
        <v>1.2422500000000001E-3</v>
      </c>
    </row>
    <row r="21" spans="1:5" x14ac:dyDescent="0.3">
      <c r="A21" s="2">
        <v>2</v>
      </c>
      <c r="B21" s="2">
        <f>A20*3*0.48</f>
        <v>1.44</v>
      </c>
      <c r="C21" s="2">
        <v>78</v>
      </c>
      <c r="D21" s="2">
        <f t="shared" ref="D21:D28" si="2">9.855*0.1146*0.0302/4/3.1415/3.14/2.15*2.5094/652*C21*C21-0.008</f>
        <v>1.4144408063777019E-3</v>
      </c>
      <c r="E21" s="2">
        <f t="shared" ref="E21:E26" si="3">0.0024845/2+1.4426*B21*B21/10000</f>
        <v>1.541387536E-3</v>
      </c>
    </row>
    <row r="22" spans="1:5" x14ac:dyDescent="0.3">
      <c r="A22" s="2">
        <v>3</v>
      </c>
      <c r="B22" s="2">
        <f t="shared" ref="B22:B28" si="4">A21*3*0.48</f>
        <v>2.88</v>
      </c>
      <c r="C22" s="2">
        <v>82</v>
      </c>
      <c r="D22" s="2">
        <f t="shared" si="2"/>
        <v>2.4047830345305162E-3</v>
      </c>
      <c r="E22" s="2">
        <f t="shared" si="3"/>
        <v>2.4388001439999999E-3</v>
      </c>
    </row>
    <row r="23" spans="1:5" x14ac:dyDescent="0.3">
      <c r="A23" s="2">
        <v>4</v>
      </c>
      <c r="B23" s="2">
        <f t="shared" si="4"/>
        <v>4.32</v>
      </c>
      <c r="C23" s="2">
        <v>88</v>
      </c>
      <c r="D23" s="2">
        <f t="shared" si="2"/>
        <v>3.9831409606490668E-3</v>
      </c>
      <c r="E23" s="2">
        <f t="shared" si="3"/>
        <v>3.9344878240000006E-3</v>
      </c>
    </row>
    <row r="24" spans="1:5" x14ac:dyDescent="0.3">
      <c r="A24" s="2">
        <v>5</v>
      </c>
      <c r="B24" s="2">
        <f t="shared" si="4"/>
        <v>5.76</v>
      </c>
      <c r="C24" s="2">
        <v>94.3</v>
      </c>
      <c r="D24" s="2">
        <f t="shared" si="2"/>
        <v>5.7603255631666073E-3</v>
      </c>
      <c r="E24" s="2">
        <f t="shared" si="3"/>
        <v>6.0284505760000006E-3</v>
      </c>
    </row>
    <row r="25" spans="1:5" x14ac:dyDescent="0.3">
      <c r="A25" s="2">
        <v>6</v>
      </c>
      <c r="B25" s="2">
        <f t="shared" si="4"/>
        <v>7.1999999999999993</v>
      </c>
      <c r="C25" s="2">
        <v>104</v>
      </c>
      <c r="D25" s="2">
        <f t="shared" si="2"/>
        <v>8.736783655782579E-3</v>
      </c>
      <c r="E25" s="2">
        <f t="shared" si="3"/>
        <v>8.7206883999999991E-3</v>
      </c>
    </row>
    <row r="26" spans="1:5" x14ac:dyDescent="0.3">
      <c r="A26" s="2">
        <f>A25+1</f>
        <v>7</v>
      </c>
      <c r="B26" s="2">
        <f t="shared" si="4"/>
        <v>8.64</v>
      </c>
      <c r="C26" s="2">
        <v>114.2</v>
      </c>
      <c r="D26" s="2">
        <f t="shared" si="2"/>
        <v>1.2180760650573257E-2</v>
      </c>
      <c r="E26" s="2">
        <f t="shared" si="3"/>
        <v>1.2011201296000003E-2</v>
      </c>
    </row>
    <row r="27" spans="1:5" x14ac:dyDescent="0.3">
      <c r="A27" s="2">
        <f>A26+1</f>
        <v>8</v>
      </c>
      <c r="B27" s="2">
        <f t="shared" si="4"/>
        <v>10.08</v>
      </c>
      <c r="C27" s="2">
        <v>124</v>
      </c>
      <c r="D27" s="2">
        <f t="shared" si="2"/>
        <v>1.579297203137139E-2</v>
      </c>
      <c r="E27" s="2">
        <f>0.0024845/2+1.4426*B27*B27/10000</f>
        <v>1.5899989263999999E-2</v>
      </c>
    </row>
    <row r="28" spans="1:5" x14ac:dyDescent="0.3">
      <c r="A28" s="2">
        <f>A27+1</f>
        <v>9</v>
      </c>
      <c r="B28" s="2">
        <f t="shared" si="4"/>
        <v>11.52</v>
      </c>
      <c r="C28" s="2">
        <v>135</v>
      </c>
      <c r="D28" s="2">
        <f t="shared" si="2"/>
        <v>2.0201542356382905E-2</v>
      </c>
      <c r="E28" s="2">
        <f>0.0024845/2+1.4426*B28*B28/10000</f>
        <v>2.0387052304000002E-2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2015-06-05T18:19:34Z</dcterms:created>
  <dcterms:modified xsi:type="dcterms:W3CDTF">2023-09-30T09:15:17Z</dcterms:modified>
</cp:coreProperties>
</file>