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yfri\Downloads\Д_Excel.Edited\Тема 3 Выбросы и пропуски\"/>
    </mc:Choice>
  </mc:AlternateContent>
  <xr:revisionPtr revIDLastSave="0" documentId="13_ncr:1_{C30FA186-3A0D-44CA-A88F-C9BF7A8D6BCC}" xr6:coauthVersionLast="47" xr6:coauthVersionMax="47" xr10:uidLastSave="{00000000-0000-0000-0000-000000000000}"/>
  <bookViews>
    <workbookView xWindow="3108" yWindow="948" windowWidth="18000" windowHeight="11292" firstSheet="1" activeTab="2" xr2:uid="{00000000-000D-0000-FFFF-FFFF00000000}"/>
  </bookViews>
  <sheets>
    <sheet name="Выбросы" sheetId="1" r:id="rId1"/>
    <sheet name="Пропуски" sheetId="2" r:id="rId2"/>
    <sheet name="Импутация" sheetId="3" r:id="rId3"/>
    <sheet name="Шовене" sheetId="4" r:id="rId4"/>
    <sheet name="Шовене (1)" sheetId="5" r:id="rId5"/>
    <sheet name="Шовене (2)" sheetId="6" r:id="rId6"/>
    <sheet name="Диксон" sheetId="7" r:id="rId7"/>
  </sheets>
  <externalReferences>
    <externalReference r:id="rId8"/>
  </externalReferences>
  <definedNames>
    <definedName name="ExternalData_1" localSheetId="0" hidden="1">Выбросы!$A$26:$D$495</definedName>
    <definedName name="ExternalData_2" localSheetId="0" hidden="1">Выбросы!$E$26:$G$495</definedName>
    <definedName name="ExternalData_3" localSheetId="0" hidden="1">Выбросы!$H$26:$J$495</definedName>
    <definedName name="ExternalData_4" localSheetId="0" hidden="1">Выбросы!$K$26:$M$495</definedName>
    <definedName name="ExternalData_5" localSheetId="0" hidden="1">Выбросы!$N$26:$P$495</definedName>
    <definedName name="solver_adj" localSheetId="2" hidden="1">Импутация!$O$21:$O$26</definedName>
    <definedName name="solver_cvg" localSheetId="2" hidden="1">0.0001</definedName>
    <definedName name="solver_drv" localSheetId="2" hidden="1">2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Импутация!$O$21:$O$26</definedName>
    <definedName name="solver_lhs2" localSheetId="2" hidden="1">Импутация!$O$21:$O$26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Импутация!$Q$26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Импутация!$F$29</definedName>
    <definedName name="solver_rhs2" localSheetId="2" hidden="1">Импутация!$F$30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B7" i="7"/>
  <c r="C6" i="7"/>
  <c r="B6" i="7"/>
  <c r="M5" i="7"/>
  <c r="C5" i="7"/>
  <c r="O5" i="7" s="1"/>
  <c r="B5" i="7"/>
  <c r="N5" i="7" s="1"/>
  <c r="C4" i="7"/>
  <c r="B4" i="7"/>
  <c r="Q3" i="7"/>
  <c r="P3" i="7"/>
  <c r="C3" i="7"/>
  <c r="B3" i="7"/>
  <c r="I20" i="6"/>
  <c r="H20" i="6"/>
  <c r="G20" i="6"/>
  <c r="C15" i="6" s="1"/>
  <c r="F20" i="6"/>
  <c r="C14" i="6" s="1"/>
  <c r="E20" i="6"/>
  <c r="I20" i="5"/>
  <c r="G23" i="5" s="1"/>
  <c r="G24" i="5" s="1"/>
  <c r="G25" i="5" s="1"/>
  <c r="G26" i="5" s="1"/>
  <c r="H20" i="5"/>
  <c r="F23" i="5" s="1"/>
  <c r="F24" i="5" s="1"/>
  <c r="F25" i="5" s="1"/>
  <c r="F26" i="5" s="1"/>
  <c r="G20" i="5"/>
  <c r="F20" i="5"/>
  <c r="E20" i="5"/>
  <c r="M47" i="3"/>
  <c r="M43" i="3"/>
  <c r="M42" i="3"/>
  <c r="M40" i="3"/>
  <c r="M32" i="3"/>
  <c r="M25" i="3"/>
  <c r="C9" i="6" l="1"/>
  <c r="C13" i="6"/>
  <c r="C17" i="6"/>
  <c r="C7" i="6"/>
  <c r="C11" i="6"/>
  <c r="J20" i="6"/>
  <c r="C8" i="6"/>
  <c r="C12" i="6"/>
  <c r="C16" i="6"/>
  <c r="K20" i="6"/>
  <c r="C10" i="6"/>
  <c r="M20" i="6" l="1"/>
  <c r="G23" i="6"/>
  <c r="G24" i="6" s="1"/>
  <c r="G25" i="6" s="1"/>
  <c r="G26" i="6" s="1"/>
  <c r="F23" i="6"/>
  <c r="F24" i="6" s="1"/>
  <c r="F25" i="6" s="1"/>
  <c r="F26" i="6" s="1"/>
  <c r="L20" i="6"/>
  <c r="L21" i="3" l="1"/>
  <c r="J21" i="2"/>
  <c r="B14" i="4"/>
  <c r="B13" i="4"/>
  <c r="B12" i="4"/>
  <c r="B15" i="4" s="1"/>
  <c r="B16" i="4" s="1"/>
  <c r="B18" i="4" s="1"/>
  <c r="J25" i="3"/>
  <c r="L25" i="3"/>
  <c r="L24" i="3"/>
  <c r="L23" i="3"/>
  <c r="L22" i="3"/>
  <c r="J32" i="3"/>
  <c r="J40" i="3"/>
  <c r="J42" i="3"/>
  <c r="J43" i="3"/>
  <c r="J47" i="3"/>
  <c r="I22" i="3"/>
  <c r="I23" i="3"/>
  <c r="I24" i="3"/>
  <c r="I26" i="3"/>
  <c r="I27" i="3"/>
  <c r="I28" i="3"/>
  <c r="I29" i="3"/>
  <c r="I30" i="3"/>
  <c r="I31" i="3"/>
  <c r="I33" i="3"/>
  <c r="I34" i="3"/>
  <c r="I35" i="3"/>
  <c r="I36" i="3"/>
  <c r="I37" i="3"/>
  <c r="I38" i="3"/>
  <c r="I39" i="3"/>
  <c r="I41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21" i="3"/>
  <c r="G60" i="3"/>
  <c r="C60" i="3"/>
  <c r="B60" i="3"/>
  <c r="G59" i="3"/>
  <c r="C59" i="3"/>
  <c r="B59" i="3"/>
  <c r="G58" i="3"/>
  <c r="C58" i="3"/>
  <c r="B58" i="3"/>
  <c r="G57" i="3"/>
  <c r="C57" i="3"/>
  <c r="B57" i="3"/>
  <c r="G56" i="3"/>
  <c r="C56" i="3"/>
  <c r="B56" i="3"/>
  <c r="G55" i="3"/>
  <c r="C55" i="3"/>
  <c r="B55" i="3"/>
  <c r="G54" i="3"/>
  <c r="C54" i="3"/>
  <c r="B54" i="3"/>
  <c r="G53" i="3"/>
  <c r="C53" i="3"/>
  <c r="B53" i="3"/>
  <c r="G52" i="3"/>
  <c r="C52" i="3"/>
  <c r="B52" i="3"/>
  <c r="G51" i="3"/>
  <c r="C51" i="3"/>
  <c r="B51" i="3"/>
  <c r="G50" i="3"/>
  <c r="C50" i="3"/>
  <c r="B50" i="3"/>
  <c r="G49" i="3"/>
  <c r="C49" i="3"/>
  <c r="B49" i="3"/>
  <c r="G48" i="3"/>
  <c r="C48" i="3"/>
  <c r="B48" i="3"/>
  <c r="G47" i="3"/>
  <c r="C47" i="3"/>
  <c r="B47" i="3"/>
  <c r="G46" i="3"/>
  <c r="C46" i="3"/>
  <c r="B46" i="3"/>
  <c r="G45" i="3"/>
  <c r="C45" i="3"/>
  <c r="B45" i="3"/>
  <c r="G44" i="3"/>
  <c r="C44" i="3"/>
  <c r="B44" i="3"/>
  <c r="G43" i="3"/>
  <c r="C43" i="3"/>
  <c r="B43" i="3"/>
  <c r="G42" i="3"/>
  <c r="C42" i="3"/>
  <c r="B42" i="3"/>
  <c r="G41" i="3"/>
  <c r="C41" i="3"/>
  <c r="B41" i="3"/>
  <c r="G40" i="3"/>
  <c r="C40" i="3"/>
  <c r="B40" i="3"/>
  <c r="G39" i="3"/>
  <c r="C39" i="3"/>
  <c r="B39" i="3"/>
  <c r="G38" i="3"/>
  <c r="C38" i="3"/>
  <c r="B38" i="3"/>
  <c r="G37" i="3"/>
  <c r="C37" i="3"/>
  <c r="B37" i="3"/>
  <c r="G36" i="3"/>
  <c r="C36" i="3"/>
  <c r="B36" i="3"/>
  <c r="G35" i="3"/>
  <c r="C35" i="3"/>
  <c r="B35" i="3"/>
  <c r="G34" i="3"/>
  <c r="C34" i="3"/>
  <c r="B34" i="3"/>
  <c r="G33" i="3"/>
  <c r="C33" i="3"/>
  <c r="B33" i="3"/>
  <c r="G32" i="3"/>
  <c r="C32" i="3"/>
  <c r="B32" i="3"/>
  <c r="G31" i="3"/>
  <c r="C31" i="3"/>
  <c r="B31" i="3"/>
  <c r="G30" i="3"/>
  <c r="C30" i="3"/>
  <c r="B30" i="3"/>
  <c r="G29" i="3"/>
  <c r="C29" i="3"/>
  <c r="B29" i="3"/>
  <c r="G28" i="3"/>
  <c r="C28" i="3"/>
  <c r="B28" i="3"/>
  <c r="G27" i="3"/>
  <c r="C27" i="3"/>
  <c r="B27" i="3"/>
  <c r="G26" i="3"/>
  <c r="C26" i="3"/>
  <c r="B26" i="3"/>
  <c r="G25" i="3"/>
  <c r="F25" i="3"/>
  <c r="C25" i="3"/>
  <c r="B25" i="3"/>
  <c r="G24" i="3"/>
  <c r="F24" i="3"/>
  <c r="C24" i="3"/>
  <c r="B24" i="3"/>
  <c r="G23" i="3"/>
  <c r="F23" i="3"/>
  <c r="C23" i="3"/>
  <c r="B23" i="3"/>
  <c r="G22" i="3"/>
  <c r="F22" i="3"/>
  <c r="C22" i="3"/>
  <c r="B22" i="3"/>
  <c r="G21" i="3"/>
  <c r="F21" i="3"/>
  <c r="C21" i="3"/>
  <c r="B21" i="3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21" i="2"/>
  <c r="L49" i="2"/>
  <c r="L50" i="2"/>
  <c r="L51" i="2"/>
  <c r="L52" i="2"/>
  <c r="L53" i="2"/>
  <c r="L54" i="2"/>
  <c r="L55" i="2"/>
  <c r="L56" i="2"/>
  <c r="L57" i="2"/>
  <c r="L58" i="2"/>
  <c r="L59" i="2"/>
  <c r="L60" i="2"/>
  <c r="L41" i="2"/>
  <c r="L42" i="2"/>
  <c r="L43" i="2"/>
  <c r="L44" i="2"/>
  <c r="L45" i="2"/>
  <c r="L46" i="2"/>
  <c r="L47" i="2"/>
  <c r="L48" i="2"/>
  <c r="L33" i="2"/>
  <c r="L34" i="2"/>
  <c r="L35" i="2"/>
  <c r="L36" i="2"/>
  <c r="L37" i="2"/>
  <c r="L38" i="2"/>
  <c r="L39" i="2"/>
  <c r="L40" i="2"/>
  <c r="L26" i="2"/>
  <c r="L27" i="2"/>
  <c r="L28" i="2"/>
  <c r="L29" i="2"/>
  <c r="L30" i="2"/>
  <c r="L31" i="2"/>
  <c r="L32" i="2"/>
  <c r="L23" i="2"/>
  <c r="L24" i="2"/>
  <c r="L25" i="2"/>
  <c r="L22" i="2"/>
  <c r="L21" i="2"/>
  <c r="L26" i="3" l="1"/>
  <c r="F27" i="3"/>
  <c r="F30" i="3" s="1"/>
  <c r="F29" i="3" l="1"/>
  <c r="D60" i="3" l="1"/>
  <c r="D52" i="3"/>
  <c r="D44" i="3"/>
  <c r="D36" i="3"/>
  <c r="D28" i="3"/>
  <c r="D58" i="3"/>
  <c r="D50" i="3"/>
  <c r="D42" i="3"/>
  <c r="D34" i="3"/>
  <c r="D25" i="3"/>
  <c r="D26" i="3"/>
  <c r="D35" i="3"/>
  <c r="D43" i="3"/>
  <c r="D51" i="3"/>
  <c r="D59" i="3"/>
  <c r="D31" i="3"/>
  <c r="D47" i="3"/>
  <c r="D30" i="3"/>
  <c r="D45" i="3"/>
  <c r="D29" i="3"/>
  <c r="D24" i="3"/>
  <c r="D27" i="3"/>
  <c r="D57" i="3"/>
  <c r="D49" i="3"/>
  <c r="D41" i="3"/>
  <c r="D33" i="3"/>
  <c r="D39" i="3"/>
  <c r="D55" i="3"/>
  <c r="D53" i="3"/>
  <c r="D37" i="3"/>
  <c r="D21" i="3"/>
  <c r="D56" i="3"/>
  <c r="D48" i="3"/>
  <c r="D40" i="3"/>
  <c r="D32" i="3"/>
  <c r="D23" i="3"/>
  <c r="D54" i="3"/>
  <c r="D46" i="3"/>
  <c r="D38" i="3"/>
  <c r="D22" i="3"/>
  <c r="H54" i="3" l="1"/>
  <c r="H41" i="3"/>
  <c r="H47" i="3"/>
  <c r="H44" i="3"/>
  <c r="H48" i="3"/>
  <c r="H53" i="3"/>
  <c r="H49" i="3"/>
  <c r="H24" i="3"/>
  <c r="H30" i="3"/>
  <c r="H31" i="3"/>
  <c r="H35" i="3"/>
  <c r="H34" i="3"/>
  <c r="H52" i="3"/>
  <c r="H40" i="3"/>
  <c r="H39" i="3"/>
  <c r="H58" i="3"/>
  <c r="H38" i="3"/>
  <c r="H23" i="3"/>
  <c r="H56" i="3"/>
  <c r="H57" i="3"/>
  <c r="H59" i="3"/>
  <c r="H26" i="3"/>
  <c r="H42" i="3"/>
  <c r="H28" i="3"/>
  <c r="H60" i="3"/>
  <c r="H37" i="3"/>
  <c r="H45" i="3"/>
  <c r="H43" i="3"/>
  <c r="H22" i="3"/>
  <c r="H46" i="3"/>
  <c r="H32" i="3"/>
  <c r="H21" i="3"/>
  <c r="H55" i="3"/>
  <c r="H33" i="3"/>
  <c r="H27" i="3"/>
  <c r="H29" i="3"/>
  <c r="H51" i="3"/>
  <c r="H25" i="3"/>
  <c r="H50" i="3"/>
  <c r="H36" i="3"/>
  <c r="I23" i="2" l="1"/>
  <c r="I30" i="2" s="1"/>
  <c r="I22" i="2"/>
  <c r="AA25" i="2" l="1"/>
  <c r="AA27" i="2"/>
  <c r="AA33" i="2"/>
  <c r="AA37" i="2"/>
  <c r="AA41" i="2"/>
  <c r="AA49" i="2"/>
  <c r="AA55" i="2"/>
  <c r="AA22" i="2"/>
  <c r="AA24" i="2"/>
  <c r="AA26" i="2"/>
  <c r="AA28" i="2"/>
  <c r="AA30" i="2"/>
  <c r="AA32" i="2"/>
  <c r="AA34" i="2"/>
  <c r="AA36" i="2"/>
  <c r="AA38" i="2"/>
  <c r="AA40" i="2"/>
  <c r="AA42" i="2"/>
  <c r="AA44" i="2"/>
  <c r="AA46" i="2"/>
  <c r="AA48" i="2"/>
  <c r="AA50" i="2"/>
  <c r="AA52" i="2"/>
  <c r="AA54" i="2"/>
  <c r="AA56" i="2"/>
  <c r="AA58" i="2"/>
  <c r="AA60" i="2"/>
  <c r="AA31" i="2"/>
  <c r="AA45" i="2"/>
  <c r="AA51" i="2"/>
  <c r="AA57" i="2"/>
  <c r="AA21" i="2"/>
  <c r="AA23" i="2"/>
  <c r="AA29" i="2"/>
  <c r="AA35" i="2"/>
  <c r="AA39" i="2"/>
  <c r="AA43" i="2"/>
  <c r="AA47" i="2"/>
  <c r="AA53" i="2"/>
  <c r="AA59" i="2"/>
  <c r="I29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1" i="2"/>
  <c r="G34" i="2" l="1"/>
  <c r="G38" i="2"/>
  <c r="G42" i="2"/>
  <c r="G46" i="2"/>
  <c r="G50" i="2"/>
  <c r="G54" i="2"/>
  <c r="G58" i="2"/>
  <c r="G29" i="2"/>
  <c r="G33" i="2"/>
  <c r="G25" i="2"/>
  <c r="G49" i="2"/>
  <c r="G57" i="2"/>
  <c r="G32" i="2"/>
  <c r="G35" i="2"/>
  <c r="G39" i="2"/>
  <c r="G43" i="2"/>
  <c r="G47" i="2"/>
  <c r="G51" i="2"/>
  <c r="G55" i="2"/>
  <c r="G59" i="2"/>
  <c r="G30" i="2"/>
  <c r="G22" i="2"/>
  <c r="G26" i="2"/>
  <c r="G40" i="2"/>
  <c r="G44" i="2"/>
  <c r="G48" i="2"/>
  <c r="G52" i="2"/>
  <c r="G56" i="2"/>
  <c r="G60" i="2"/>
  <c r="G31" i="2"/>
  <c r="G23" i="2"/>
  <c r="G27" i="2"/>
  <c r="G37" i="2"/>
  <c r="G41" i="2"/>
  <c r="G45" i="2"/>
  <c r="G53" i="2"/>
  <c r="G28" i="2"/>
  <c r="G24" i="2"/>
  <c r="G21" i="2"/>
  <c r="G36" i="2"/>
  <c r="Z22" i="2"/>
  <c r="Z24" i="2"/>
  <c r="Z26" i="2"/>
  <c r="Z28" i="2"/>
  <c r="Z30" i="2"/>
  <c r="Z32" i="2"/>
  <c r="Z34" i="2"/>
  <c r="Z36" i="2"/>
  <c r="Z38" i="2"/>
  <c r="Z40" i="2"/>
  <c r="Z42" i="2"/>
  <c r="Z44" i="2"/>
  <c r="Z46" i="2"/>
  <c r="Z48" i="2"/>
  <c r="Z50" i="2"/>
  <c r="Z52" i="2"/>
  <c r="Z54" i="2"/>
  <c r="Z56" i="2"/>
  <c r="Z58" i="2"/>
  <c r="Z60" i="2"/>
  <c r="Z21" i="2"/>
  <c r="Z23" i="2"/>
  <c r="Z25" i="2"/>
  <c r="Z27" i="2"/>
  <c r="Z29" i="2"/>
  <c r="Z31" i="2"/>
  <c r="Z33" i="2"/>
  <c r="Z35" i="2"/>
  <c r="Z37" i="2"/>
  <c r="Z39" i="2"/>
  <c r="Z41" i="2"/>
  <c r="Z43" i="2"/>
  <c r="Z45" i="2"/>
  <c r="Z47" i="2"/>
  <c r="Z49" i="2"/>
  <c r="Z51" i="2"/>
  <c r="Z53" i="2"/>
  <c r="Z55" i="2"/>
  <c r="Z57" i="2"/>
  <c r="Z59" i="2"/>
  <c r="F22" i="2"/>
  <c r="F27" i="2" s="1"/>
  <c r="F30" i="2" s="1"/>
  <c r="F23" i="2"/>
  <c r="F24" i="2"/>
  <c r="F25" i="2"/>
  <c r="F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21" i="2"/>
  <c r="F29" i="2" l="1"/>
  <c r="D26" i="2" s="1"/>
  <c r="Y22" i="2"/>
  <c r="Y26" i="2"/>
  <c r="Y30" i="2"/>
  <c r="Y34" i="2"/>
  <c r="Y38" i="2"/>
  <c r="Y42" i="2"/>
  <c r="Y46" i="2"/>
  <c r="Y50" i="2"/>
  <c r="Y54" i="2"/>
  <c r="Y58" i="2"/>
  <c r="Y51" i="2"/>
  <c r="Y59" i="2"/>
  <c r="Y33" i="2"/>
  <c r="Y41" i="2"/>
  <c r="Y53" i="2"/>
  <c r="Y23" i="2"/>
  <c r="Y27" i="2"/>
  <c r="Y31" i="2"/>
  <c r="Y35" i="2"/>
  <c r="Y39" i="2"/>
  <c r="Y43" i="2"/>
  <c r="Y47" i="2"/>
  <c r="Y55" i="2"/>
  <c r="Y29" i="2"/>
  <c r="Y45" i="2"/>
  <c r="Y21" i="2"/>
  <c r="Y24" i="2"/>
  <c r="Y28" i="2"/>
  <c r="Y32" i="2"/>
  <c r="Y36" i="2"/>
  <c r="Y40" i="2"/>
  <c r="Y44" i="2"/>
  <c r="Y48" i="2"/>
  <c r="Y52" i="2"/>
  <c r="Y56" i="2"/>
  <c r="Y60" i="2"/>
  <c r="Y25" i="2"/>
  <c r="Y37" i="2"/>
  <c r="Y49" i="2"/>
  <c r="Y57" i="2"/>
  <c r="D22" i="2"/>
  <c r="D29" i="2"/>
  <c r="D33" i="2"/>
  <c r="D37" i="2"/>
  <c r="D45" i="2"/>
  <c r="D49" i="2"/>
  <c r="D53" i="2"/>
  <c r="D25" i="2"/>
  <c r="D32" i="2"/>
  <c r="D40" i="2"/>
  <c r="D56" i="2"/>
  <c r="D23" i="2"/>
  <c r="D21" i="2"/>
  <c r="D34" i="2"/>
  <c r="D38" i="2"/>
  <c r="D42" i="2"/>
  <c r="D50" i="2"/>
  <c r="D54" i="2"/>
  <c r="D58" i="2"/>
  <c r="D27" i="2"/>
  <c r="D31" i="2"/>
  <c r="D35" i="2"/>
  <c r="D43" i="2"/>
  <c r="D47" i="2"/>
  <c r="D51" i="2"/>
  <c r="D59" i="2"/>
  <c r="D28" i="2"/>
  <c r="D36" i="2"/>
  <c r="D52" i="2"/>
  <c r="D60" i="2"/>
  <c r="X22" i="2"/>
  <c r="X30" i="2"/>
  <c r="X34" i="2"/>
  <c r="X38" i="2"/>
  <c r="X46" i="2"/>
  <c r="X50" i="2"/>
  <c r="X54" i="2"/>
  <c r="X27" i="2"/>
  <c r="X31" i="2"/>
  <c r="X39" i="2"/>
  <c r="X51" i="2"/>
  <c r="X59" i="2"/>
  <c r="X25" i="2"/>
  <c r="X45" i="2"/>
  <c r="X57" i="2"/>
  <c r="X23" i="2"/>
  <c r="X47" i="2"/>
  <c r="X55" i="2"/>
  <c r="X37" i="2"/>
  <c r="X24" i="2"/>
  <c r="X28" i="2"/>
  <c r="X32" i="2"/>
  <c r="X40" i="2"/>
  <c r="X44" i="2"/>
  <c r="X48" i="2"/>
  <c r="X56" i="2"/>
  <c r="X60" i="2"/>
  <c r="X29" i="2"/>
  <c r="X49" i="2"/>
  <c r="X21" i="2"/>
  <c r="X41" i="2" l="1"/>
  <c r="X52" i="2"/>
  <c r="X36" i="2"/>
  <c r="X53" i="2"/>
  <c r="X35" i="2"/>
  <c r="X33" i="2"/>
  <c r="X43" i="2"/>
  <c r="X58" i="2"/>
  <c r="X42" i="2"/>
  <c r="X26" i="2"/>
  <c r="D44" i="2"/>
  <c r="D55" i="2"/>
  <c r="D39" i="2"/>
  <c r="D24" i="2"/>
  <c r="D46" i="2"/>
  <c r="D30" i="2"/>
  <c r="D48" i="2"/>
  <c r="D57" i="2"/>
  <c r="D41" i="2"/>
  <c r="Q19" i="1" l="1"/>
  <c r="Q17" i="1"/>
  <c r="Q15" i="1"/>
  <c r="U206" i="1" l="1"/>
  <c r="U270" i="1"/>
  <c r="U462" i="1"/>
  <c r="U84" i="1"/>
  <c r="U47" i="1"/>
  <c r="U111" i="1"/>
  <c r="U303" i="1"/>
  <c r="U367" i="1"/>
  <c r="U495" i="1"/>
  <c r="U152" i="1"/>
  <c r="U284" i="1"/>
  <c r="U205" i="1"/>
  <c r="U449" i="1"/>
  <c r="U357" i="1"/>
  <c r="U177" i="1"/>
  <c r="U433" i="1"/>
  <c r="U293" i="1"/>
  <c r="P21" i="1"/>
  <c r="P24" i="1" s="1"/>
  <c r="O21" i="1"/>
  <c r="O24" i="1" s="1"/>
  <c r="J21" i="1"/>
  <c r="J24" i="1" s="1"/>
  <c r="D21" i="1"/>
  <c r="D24" i="1" s="1"/>
  <c r="U42" i="1" s="1"/>
  <c r="U239" i="1" l="1"/>
  <c r="U336" i="1"/>
  <c r="U398" i="1"/>
  <c r="U142" i="1"/>
  <c r="U313" i="1"/>
  <c r="U329" i="1"/>
  <c r="U404" i="1"/>
  <c r="U431" i="1"/>
  <c r="U175" i="1"/>
  <c r="U208" i="1"/>
  <c r="U334" i="1"/>
  <c r="U78" i="1"/>
  <c r="O23" i="1"/>
  <c r="U281" i="1"/>
  <c r="U417" i="1"/>
  <c r="U297" i="1"/>
  <c r="U441" i="1"/>
  <c r="U396" i="1"/>
  <c r="U491" i="1"/>
  <c r="U363" i="1"/>
  <c r="U235" i="1"/>
  <c r="U107" i="1"/>
  <c r="U328" i="1"/>
  <c r="U458" i="1"/>
  <c r="U74" i="1"/>
  <c r="U41" i="1"/>
  <c r="U37" i="1"/>
  <c r="U305" i="1"/>
  <c r="U49" i="1"/>
  <c r="U73" i="1"/>
  <c r="U117" i="1"/>
  <c r="U333" i="1"/>
  <c r="U77" i="1"/>
  <c r="U344" i="1"/>
  <c r="U220" i="1"/>
  <c r="U88" i="1"/>
  <c r="U463" i="1"/>
  <c r="U399" i="1"/>
  <c r="U335" i="1"/>
  <c r="U271" i="1"/>
  <c r="U207" i="1"/>
  <c r="U143" i="1"/>
  <c r="U79" i="1"/>
  <c r="U408" i="1"/>
  <c r="U272" i="1"/>
  <c r="U148" i="1"/>
  <c r="U494" i="1"/>
  <c r="U430" i="1"/>
  <c r="U366" i="1"/>
  <c r="U302" i="1"/>
  <c r="U238" i="1"/>
  <c r="U174" i="1"/>
  <c r="U110" i="1"/>
  <c r="U46" i="1"/>
  <c r="U261" i="1"/>
  <c r="U161" i="1"/>
  <c r="U325" i="1"/>
  <c r="U189" i="1"/>
  <c r="U276" i="1"/>
  <c r="U144" i="1"/>
  <c r="U427" i="1"/>
  <c r="U299" i="1"/>
  <c r="U171" i="1"/>
  <c r="U43" i="1"/>
  <c r="U200" i="1"/>
  <c r="U76" i="1"/>
  <c r="U394" i="1"/>
  <c r="U330" i="1"/>
  <c r="U266" i="1"/>
  <c r="U202" i="1"/>
  <c r="U138" i="1"/>
  <c r="U488" i="1"/>
  <c r="U485" i="1"/>
  <c r="U492" i="1"/>
  <c r="U289" i="1"/>
  <c r="U33" i="1"/>
  <c r="U57" i="1"/>
  <c r="U85" i="1"/>
  <c r="U317" i="1"/>
  <c r="U61" i="1"/>
  <c r="U340" i="1"/>
  <c r="U212" i="1"/>
  <c r="U80" i="1"/>
  <c r="U459" i="1"/>
  <c r="U395" i="1"/>
  <c r="U331" i="1"/>
  <c r="U267" i="1"/>
  <c r="U203" i="1"/>
  <c r="U139" i="1"/>
  <c r="U75" i="1"/>
  <c r="U400" i="1"/>
  <c r="U264" i="1"/>
  <c r="U140" i="1"/>
  <c r="U490" i="1"/>
  <c r="U426" i="1"/>
  <c r="U362" i="1"/>
  <c r="U298" i="1"/>
  <c r="U234" i="1"/>
  <c r="U170" i="1"/>
  <c r="U106" i="1"/>
  <c r="P23" i="1"/>
  <c r="F21" i="1"/>
  <c r="F24" i="1" s="1"/>
  <c r="AH28" i="1"/>
  <c r="AH30" i="1"/>
  <c r="AH32" i="1"/>
  <c r="AH34" i="1"/>
  <c r="AH36" i="1"/>
  <c r="AH38" i="1"/>
  <c r="AH40" i="1"/>
  <c r="AH42" i="1"/>
  <c r="AH44" i="1"/>
  <c r="AH46" i="1"/>
  <c r="AH48" i="1"/>
  <c r="AH50" i="1"/>
  <c r="AH52" i="1"/>
  <c r="AH54" i="1"/>
  <c r="AH56" i="1"/>
  <c r="AH58" i="1"/>
  <c r="AH60" i="1"/>
  <c r="AH62" i="1"/>
  <c r="AH64" i="1"/>
  <c r="AH66" i="1"/>
  <c r="AH68" i="1"/>
  <c r="AH70" i="1"/>
  <c r="AH72" i="1"/>
  <c r="AH74" i="1"/>
  <c r="AH76" i="1"/>
  <c r="AH78" i="1"/>
  <c r="AH80" i="1"/>
  <c r="AH82" i="1"/>
  <c r="AH84" i="1"/>
  <c r="AH86" i="1"/>
  <c r="AH88" i="1"/>
  <c r="AH90" i="1"/>
  <c r="AH92" i="1"/>
  <c r="AH94" i="1"/>
  <c r="AH96" i="1"/>
  <c r="AH98" i="1"/>
  <c r="AH100" i="1"/>
  <c r="AH102" i="1"/>
  <c r="AH104" i="1"/>
  <c r="AH106" i="1"/>
  <c r="AH108" i="1"/>
  <c r="AH110" i="1"/>
  <c r="AH112" i="1"/>
  <c r="AH114" i="1"/>
  <c r="AH116" i="1"/>
  <c r="AH118" i="1"/>
  <c r="AH120" i="1"/>
  <c r="AH122" i="1"/>
  <c r="AH124" i="1"/>
  <c r="AH126" i="1"/>
  <c r="AH128" i="1"/>
  <c r="AH130" i="1"/>
  <c r="AH132" i="1"/>
  <c r="AH134" i="1"/>
  <c r="AH136" i="1"/>
  <c r="AH138" i="1"/>
  <c r="AH140" i="1"/>
  <c r="AH142" i="1"/>
  <c r="AH144" i="1"/>
  <c r="AH146" i="1"/>
  <c r="AH148" i="1"/>
  <c r="AH150" i="1"/>
  <c r="AH152" i="1"/>
  <c r="AH154" i="1"/>
  <c r="AH156" i="1"/>
  <c r="AH158" i="1"/>
  <c r="AH160" i="1"/>
  <c r="AH162" i="1"/>
  <c r="AH164" i="1"/>
  <c r="AH166" i="1"/>
  <c r="AH168" i="1"/>
  <c r="AH170" i="1"/>
  <c r="AH172" i="1"/>
  <c r="AH174" i="1"/>
  <c r="AH176" i="1"/>
  <c r="AH178" i="1"/>
  <c r="AH180" i="1"/>
  <c r="AH182" i="1"/>
  <c r="AH184" i="1"/>
  <c r="AH186" i="1"/>
  <c r="AH188" i="1"/>
  <c r="AH190" i="1"/>
  <c r="AH192" i="1"/>
  <c r="AH194" i="1"/>
  <c r="AH196" i="1"/>
  <c r="AH198" i="1"/>
  <c r="AH200" i="1"/>
  <c r="AH202" i="1"/>
  <c r="AH204" i="1"/>
  <c r="AH206" i="1"/>
  <c r="AH208" i="1"/>
  <c r="AH210" i="1"/>
  <c r="AH212" i="1"/>
  <c r="AH214" i="1"/>
  <c r="AH216" i="1"/>
  <c r="AH218" i="1"/>
  <c r="AH220" i="1"/>
  <c r="AH222" i="1"/>
  <c r="AH224" i="1"/>
  <c r="AH226" i="1"/>
  <c r="AH228" i="1"/>
  <c r="AH230" i="1"/>
  <c r="AH232" i="1"/>
  <c r="AH234" i="1"/>
  <c r="AH236" i="1"/>
  <c r="AH238" i="1"/>
  <c r="AH235" i="1"/>
  <c r="AH240" i="1"/>
  <c r="AH242" i="1"/>
  <c r="AH244" i="1"/>
  <c r="AH246" i="1"/>
  <c r="AH248" i="1"/>
  <c r="AH250" i="1"/>
  <c r="AH252" i="1"/>
  <c r="AH254" i="1"/>
  <c r="AH256" i="1"/>
  <c r="AH258" i="1"/>
  <c r="AH260" i="1"/>
  <c r="AH262" i="1"/>
  <c r="AH264" i="1"/>
  <c r="AH266" i="1"/>
  <c r="AH268" i="1"/>
  <c r="AH270" i="1"/>
  <c r="AH272" i="1"/>
  <c r="AH274" i="1"/>
  <c r="AH276" i="1"/>
  <c r="AH278" i="1"/>
  <c r="AH280" i="1"/>
  <c r="AH282" i="1"/>
  <c r="AH284" i="1"/>
  <c r="AH286" i="1"/>
  <c r="AH288" i="1"/>
  <c r="AH290" i="1"/>
  <c r="AH292" i="1"/>
  <c r="AH294" i="1"/>
  <c r="AH296" i="1"/>
  <c r="AH298" i="1"/>
  <c r="AH300" i="1"/>
  <c r="AH302" i="1"/>
  <c r="AH304" i="1"/>
  <c r="AH306" i="1"/>
  <c r="AH308" i="1"/>
  <c r="AH310" i="1"/>
  <c r="AH312" i="1"/>
  <c r="AH314" i="1"/>
  <c r="AH316" i="1"/>
  <c r="AH318" i="1"/>
  <c r="AH320" i="1"/>
  <c r="AH322" i="1"/>
  <c r="AH324" i="1"/>
  <c r="AH326" i="1"/>
  <c r="AH328" i="1"/>
  <c r="AH330" i="1"/>
  <c r="AH332" i="1"/>
  <c r="AH334" i="1"/>
  <c r="AH336" i="1"/>
  <c r="AH338" i="1"/>
  <c r="AH340" i="1"/>
  <c r="AH342" i="1"/>
  <c r="AH344" i="1"/>
  <c r="AH346" i="1"/>
  <c r="AH348" i="1"/>
  <c r="AH350" i="1"/>
  <c r="AH352" i="1"/>
  <c r="AH354" i="1"/>
  <c r="AH356" i="1"/>
  <c r="AH358" i="1"/>
  <c r="AH360" i="1"/>
  <c r="AH362" i="1"/>
  <c r="AH364" i="1"/>
  <c r="AH366" i="1"/>
  <c r="AH368" i="1"/>
  <c r="AH370" i="1"/>
  <c r="AH372" i="1"/>
  <c r="AH374" i="1"/>
  <c r="AH376" i="1"/>
  <c r="AH378" i="1"/>
  <c r="AH380" i="1"/>
  <c r="AH382" i="1"/>
  <c r="AH384" i="1"/>
  <c r="AH386" i="1"/>
  <c r="AH388" i="1"/>
  <c r="AH390" i="1"/>
  <c r="AH392" i="1"/>
  <c r="AH394" i="1"/>
  <c r="AH396" i="1"/>
  <c r="AH398" i="1"/>
  <c r="AH400" i="1"/>
  <c r="AH402" i="1"/>
  <c r="AH404" i="1"/>
  <c r="AH406" i="1"/>
  <c r="AH408" i="1"/>
  <c r="AH410" i="1"/>
  <c r="AH412" i="1"/>
  <c r="AH414" i="1"/>
  <c r="AH416" i="1"/>
  <c r="AH418" i="1"/>
  <c r="AH420" i="1"/>
  <c r="AH422" i="1"/>
  <c r="AH424" i="1"/>
  <c r="AH426" i="1"/>
  <c r="AH428" i="1"/>
  <c r="AH430" i="1"/>
  <c r="AH432" i="1"/>
  <c r="AH434" i="1"/>
  <c r="AH436" i="1"/>
  <c r="AH438" i="1"/>
  <c r="AH440" i="1"/>
  <c r="AH442" i="1"/>
  <c r="AH444" i="1"/>
  <c r="AH446" i="1"/>
  <c r="AH448" i="1"/>
  <c r="AH450" i="1"/>
  <c r="AH452" i="1"/>
  <c r="AH454" i="1"/>
  <c r="AH456" i="1"/>
  <c r="AH458" i="1"/>
  <c r="AH460" i="1"/>
  <c r="AH462" i="1"/>
  <c r="AH464" i="1"/>
  <c r="AH466" i="1"/>
  <c r="AH468" i="1"/>
  <c r="AH470" i="1"/>
  <c r="AH472" i="1"/>
  <c r="AH474" i="1"/>
  <c r="AH476" i="1"/>
  <c r="AH478" i="1"/>
  <c r="AH480" i="1"/>
  <c r="AH482" i="1"/>
  <c r="AH484" i="1"/>
  <c r="AH486" i="1"/>
  <c r="AH488" i="1"/>
  <c r="AH490" i="1"/>
  <c r="AH492" i="1"/>
  <c r="AH494" i="1"/>
  <c r="AH31" i="1"/>
  <c r="AH35" i="1"/>
  <c r="AH39" i="1"/>
  <c r="AH43" i="1"/>
  <c r="AH47" i="1"/>
  <c r="AH51" i="1"/>
  <c r="AH55" i="1"/>
  <c r="AH59" i="1"/>
  <c r="AH63" i="1"/>
  <c r="AH67" i="1"/>
  <c r="AH71" i="1"/>
  <c r="AH75" i="1"/>
  <c r="AH79" i="1"/>
  <c r="AH83" i="1"/>
  <c r="AH87" i="1"/>
  <c r="AH91" i="1"/>
  <c r="AH95" i="1"/>
  <c r="AH99" i="1"/>
  <c r="AH103" i="1"/>
  <c r="AH107" i="1"/>
  <c r="AH111" i="1"/>
  <c r="AH115" i="1"/>
  <c r="AH119" i="1"/>
  <c r="AH123" i="1"/>
  <c r="AH127" i="1"/>
  <c r="AH131" i="1"/>
  <c r="AH135" i="1"/>
  <c r="AH139" i="1"/>
  <c r="AH143" i="1"/>
  <c r="AH147" i="1"/>
  <c r="AH151" i="1"/>
  <c r="AH155" i="1"/>
  <c r="AH159" i="1"/>
  <c r="AH163" i="1"/>
  <c r="AH167" i="1"/>
  <c r="AH171" i="1"/>
  <c r="AH175" i="1"/>
  <c r="AH179" i="1"/>
  <c r="AH183" i="1"/>
  <c r="AH187" i="1"/>
  <c r="AH191" i="1"/>
  <c r="AH195" i="1"/>
  <c r="AH199" i="1"/>
  <c r="AH203" i="1"/>
  <c r="AH207" i="1"/>
  <c r="AH211" i="1"/>
  <c r="AH215" i="1"/>
  <c r="AH219" i="1"/>
  <c r="AH223" i="1"/>
  <c r="AH227" i="1"/>
  <c r="AH233" i="1"/>
  <c r="AH27" i="1"/>
  <c r="AH231" i="1"/>
  <c r="AH241" i="1"/>
  <c r="AH245" i="1"/>
  <c r="AH249" i="1"/>
  <c r="AH253" i="1"/>
  <c r="AH257" i="1"/>
  <c r="AH261" i="1"/>
  <c r="AH265" i="1"/>
  <c r="AH269" i="1"/>
  <c r="AH273" i="1"/>
  <c r="AH277" i="1"/>
  <c r="AH281" i="1"/>
  <c r="AH285" i="1"/>
  <c r="AH289" i="1"/>
  <c r="AH293" i="1"/>
  <c r="AH297" i="1"/>
  <c r="AH301" i="1"/>
  <c r="AH305" i="1"/>
  <c r="AH309" i="1"/>
  <c r="AH313" i="1"/>
  <c r="AH317" i="1"/>
  <c r="AH321" i="1"/>
  <c r="AH325" i="1"/>
  <c r="AH329" i="1"/>
  <c r="AH333" i="1"/>
  <c r="AH337" i="1"/>
  <c r="AH341" i="1"/>
  <c r="AH345" i="1"/>
  <c r="AH349" i="1"/>
  <c r="AH353" i="1"/>
  <c r="AH357" i="1"/>
  <c r="AH361" i="1"/>
  <c r="AH365" i="1"/>
  <c r="AH369" i="1"/>
  <c r="AH373" i="1"/>
  <c r="AH377" i="1"/>
  <c r="AH381" i="1"/>
  <c r="AH385" i="1"/>
  <c r="AH389" i="1"/>
  <c r="AH393" i="1"/>
  <c r="AH397" i="1"/>
  <c r="AH401" i="1"/>
  <c r="AH405" i="1"/>
  <c r="AH409" i="1"/>
  <c r="AH413" i="1"/>
  <c r="AH417" i="1"/>
  <c r="AH421" i="1"/>
  <c r="AH425" i="1"/>
  <c r="AH429" i="1"/>
  <c r="AH433" i="1"/>
  <c r="AH437" i="1"/>
  <c r="AH441" i="1"/>
  <c r="AH445" i="1"/>
  <c r="AH449" i="1"/>
  <c r="AH453" i="1"/>
  <c r="AH457" i="1"/>
  <c r="AH461" i="1"/>
  <c r="AH465" i="1"/>
  <c r="AH469" i="1"/>
  <c r="AH473" i="1"/>
  <c r="AH477" i="1"/>
  <c r="AH481" i="1"/>
  <c r="AH485" i="1"/>
  <c r="AH489" i="1"/>
  <c r="AH493" i="1"/>
  <c r="AH33" i="1"/>
  <c r="AH41" i="1"/>
  <c r="AH49" i="1"/>
  <c r="AH57" i="1"/>
  <c r="AH65" i="1"/>
  <c r="AH73" i="1"/>
  <c r="AH81" i="1"/>
  <c r="AH89" i="1"/>
  <c r="AH97" i="1"/>
  <c r="AH105" i="1"/>
  <c r="AH113" i="1"/>
  <c r="AH121" i="1"/>
  <c r="AH129" i="1"/>
  <c r="AH137" i="1"/>
  <c r="AH145" i="1"/>
  <c r="AH153" i="1"/>
  <c r="AH161" i="1"/>
  <c r="AH169" i="1"/>
  <c r="AH177" i="1"/>
  <c r="AH185" i="1"/>
  <c r="AH193" i="1"/>
  <c r="AH201" i="1"/>
  <c r="AH209" i="1"/>
  <c r="AH217" i="1"/>
  <c r="AH225" i="1"/>
  <c r="AH237" i="1"/>
  <c r="AH243" i="1"/>
  <c r="AH251" i="1"/>
  <c r="AH259" i="1"/>
  <c r="AH267" i="1"/>
  <c r="AH275" i="1"/>
  <c r="AH283" i="1"/>
  <c r="AH291" i="1"/>
  <c r="AH299" i="1"/>
  <c r="AH307" i="1"/>
  <c r="AH315" i="1"/>
  <c r="AH323" i="1"/>
  <c r="AH331" i="1"/>
  <c r="AH339" i="1"/>
  <c r="AH347" i="1"/>
  <c r="AH355" i="1"/>
  <c r="AH363" i="1"/>
  <c r="AH371" i="1"/>
  <c r="AH379" i="1"/>
  <c r="AH387" i="1"/>
  <c r="AH395" i="1"/>
  <c r="AH403" i="1"/>
  <c r="AH411" i="1"/>
  <c r="AH419" i="1"/>
  <c r="AH427" i="1"/>
  <c r="AH435" i="1"/>
  <c r="AH443" i="1"/>
  <c r="AH451" i="1"/>
  <c r="AH459" i="1"/>
  <c r="AH467" i="1"/>
  <c r="AH475" i="1"/>
  <c r="AH483" i="1"/>
  <c r="AH491" i="1"/>
  <c r="AH69" i="1"/>
  <c r="AH133" i="1"/>
  <c r="AH181" i="1"/>
  <c r="AH229" i="1"/>
  <c r="AH29" i="1"/>
  <c r="AH45" i="1"/>
  <c r="AH61" i="1"/>
  <c r="AH77" i="1"/>
  <c r="AH93" i="1"/>
  <c r="AH109" i="1"/>
  <c r="AH125" i="1"/>
  <c r="AH141" i="1"/>
  <c r="AH157" i="1"/>
  <c r="AH173" i="1"/>
  <c r="AH189" i="1"/>
  <c r="AH205" i="1"/>
  <c r="AH221" i="1"/>
  <c r="AH239" i="1"/>
  <c r="AH247" i="1"/>
  <c r="AH255" i="1"/>
  <c r="AH263" i="1"/>
  <c r="AH271" i="1"/>
  <c r="AH279" i="1"/>
  <c r="AH287" i="1"/>
  <c r="AH295" i="1"/>
  <c r="AH303" i="1"/>
  <c r="AH311" i="1"/>
  <c r="AH319" i="1"/>
  <c r="AH327" i="1"/>
  <c r="AH335" i="1"/>
  <c r="AH343" i="1"/>
  <c r="AH351" i="1"/>
  <c r="AH359" i="1"/>
  <c r="AH367" i="1"/>
  <c r="AH375" i="1"/>
  <c r="AH383" i="1"/>
  <c r="AH391" i="1"/>
  <c r="AH399" i="1"/>
  <c r="AH407" i="1"/>
  <c r="AH415" i="1"/>
  <c r="AH423" i="1"/>
  <c r="AH431" i="1"/>
  <c r="AH439" i="1"/>
  <c r="AH447" i="1"/>
  <c r="AH455" i="1"/>
  <c r="AH463" i="1"/>
  <c r="AH471" i="1"/>
  <c r="AH479" i="1"/>
  <c r="AH487" i="1"/>
  <c r="AH495" i="1"/>
  <c r="AH37" i="1"/>
  <c r="AH53" i="1"/>
  <c r="AH85" i="1"/>
  <c r="AH101" i="1"/>
  <c r="AH117" i="1"/>
  <c r="AH149" i="1"/>
  <c r="AH165" i="1"/>
  <c r="AH197" i="1"/>
  <c r="AH213" i="1"/>
  <c r="U34" i="1"/>
  <c r="U50" i="1"/>
  <c r="U66" i="1"/>
  <c r="U82" i="1"/>
  <c r="U98" i="1"/>
  <c r="U114" i="1"/>
  <c r="U130" i="1"/>
  <c r="U146" i="1"/>
  <c r="U162" i="1"/>
  <c r="U178" i="1"/>
  <c r="U194" i="1"/>
  <c r="U210" i="1"/>
  <c r="U226" i="1"/>
  <c r="U242" i="1"/>
  <c r="U258" i="1"/>
  <c r="U274" i="1"/>
  <c r="U290" i="1"/>
  <c r="U306" i="1"/>
  <c r="U322" i="1"/>
  <c r="U338" i="1"/>
  <c r="U354" i="1"/>
  <c r="U370" i="1"/>
  <c r="U386" i="1"/>
  <c r="U402" i="1"/>
  <c r="U418" i="1"/>
  <c r="U434" i="1"/>
  <c r="U450" i="1"/>
  <c r="U466" i="1"/>
  <c r="U482" i="1"/>
  <c r="U28" i="1"/>
  <c r="U60" i="1"/>
  <c r="U96" i="1"/>
  <c r="U124" i="1"/>
  <c r="U156" i="1"/>
  <c r="U184" i="1"/>
  <c r="U216" i="1"/>
  <c r="U248" i="1"/>
  <c r="U280" i="1"/>
  <c r="U312" i="1"/>
  <c r="U348" i="1"/>
  <c r="U384" i="1"/>
  <c r="U420" i="1"/>
  <c r="U35" i="1"/>
  <c r="U51" i="1"/>
  <c r="U67" i="1"/>
  <c r="U83" i="1"/>
  <c r="U99" i="1"/>
  <c r="U115" i="1"/>
  <c r="U131" i="1"/>
  <c r="U147" i="1"/>
  <c r="U163" i="1"/>
  <c r="U179" i="1"/>
  <c r="U195" i="1"/>
  <c r="U211" i="1"/>
  <c r="U227" i="1"/>
  <c r="U243" i="1"/>
  <c r="U259" i="1"/>
  <c r="U275" i="1"/>
  <c r="U291" i="1"/>
  <c r="U307" i="1"/>
  <c r="U323" i="1"/>
  <c r="U339" i="1"/>
  <c r="U355" i="1"/>
  <c r="U371" i="1"/>
  <c r="U387" i="1"/>
  <c r="U403" i="1"/>
  <c r="U419" i="1"/>
  <c r="U435" i="1"/>
  <c r="U451" i="1"/>
  <c r="U467" i="1"/>
  <c r="U483" i="1"/>
  <c r="U32" i="1"/>
  <c r="U64" i="1"/>
  <c r="U92" i="1"/>
  <c r="U128" i="1"/>
  <c r="U160" i="1"/>
  <c r="U196" i="1"/>
  <c r="U228" i="1"/>
  <c r="U260" i="1"/>
  <c r="U292" i="1"/>
  <c r="U324" i="1"/>
  <c r="U352" i="1"/>
  <c r="U380" i="1"/>
  <c r="U412" i="1"/>
  <c r="U29" i="1"/>
  <c r="U93" i="1"/>
  <c r="U157" i="1"/>
  <c r="U221" i="1"/>
  <c r="U285" i="1"/>
  <c r="U349" i="1"/>
  <c r="U413" i="1"/>
  <c r="U457" i="1"/>
  <c r="U489" i="1"/>
  <c r="U149" i="1"/>
  <c r="U277" i="1"/>
  <c r="U389" i="1"/>
  <c r="U477" i="1"/>
  <c r="U105" i="1"/>
  <c r="U233" i="1"/>
  <c r="U361" i="1"/>
  <c r="U456" i="1"/>
  <c r="U65" i="1"/>
  <c r="U129" i="1"/>
  <c r="U193" i="1"/>
  <c r="U257" i="1"/>
  <c r="U321" i="1"/>
  <c r="U385" i="1"/>
  <c r="U444" i="1"/>
  <c r="U476" i="1"/>
  <c r="U69" i="1"/>
  <c r="U197" i="1"/>
  <c r="U341" i="1"/>
  <c r="U453" i="1"/>
  <c r="U89" i="1"/>
  <c r="U217" i="1"/>
  <c r="U345" i="1"/>
  <c r="U464" i="1"/>
  <c r="U38" i="1"/>
  <c r="U54" i="1"/>
  <c r="U70" i="1"/>
  <c r="U86" i="1"/>
  <c r="U102" i="1"/>
  <c r="U118" i="1"/>
  <c r="U134" i="1"/>
  <c r="U150" i="1"/>
  <c r="U166" i="1"/>
  <c r="U182" i="1"/>
  <c r="U198" i="1"/>
  <c r="U214" i="1"/>
  <c r="U230" i="1"/>
  <c r="U246" i="1"/>
  <c r="U262" i="1"/>
  <c r="U278" i="1"/>
  <c r="U294" i="1"/>
  <c r="U310" i="1"/>
  <c r="U326" i="1"/>
  <c r="U342" i="1"/>
  <c r="U358" i="1"/>
  <c r="U374" i="1"/>
  <c r="U390" i="1"/>
  <c r="U406" i="1"/>
  <c r="U422" i="1"/>
  <c r="U438" i="1"/>
  <c r="U454" i="1"/>
  <c r="U470" i="1"/>
  <c r="U486" i="1"/>
  <c r="U40" i="1"/>
  <c r="U68" i="1"/>
  <c r="U104" i="1"/>
  <c r="U132" i="1"/>
  <c r="U164" i="1"/>
  <c r="U192" i="1"/>
  <c r="U224" i="1"/>
  <c r="U256" i="1"/>
  <c r="U288" i="1"/>
  <c r="U320" i="1"/>
  <c r="U356" i="1"/>
  <c r="U392" i="1"/>
  <c r="U428" i="1"/>
  <c r="U39" i="1"/>
  <c r="U55" i="1"/>
  <c r="U71" i="1"/>
  <c r="U87" i="1"/>
  <c r="U103" i="1"/>
  <c r="U119" i="1"/>
  <c r="U135" i="1"/>
  <c r="U151" i="1"/>
  <c r="U167" i="1"/>
  <c r="U183" i="1"/>
  <c r="U199" i="1"/>
  <c r="U215" i="1"/>
  <c r="U231" i="1"/>
  <c r="U247" i="1"/>
  <c r="U263" i="1"/>
  <c r="U279" i="1"/>
  <c r="U295" i="1"/>
  <c r="U311" i="1"/>
  <c r="U327" i="1"/>
  <c r="U343" i="1"/>
  <c r="U359" i="1"/>
  <c r="U375" i="1"/>
  <c r="U391" i="1"/>
  <c r="U407" i="1"/>
  <c r="U423" i="1"/>
  <c r="U439" i="1"/>
  <c r="U455" i="1"/>
  <c r="U471" i="1"/>
  <c r="U487" i="1"/>
  <c r="U36" i="1"/>
  <c r="U72" i="1"/>
  <c r="U100" i="1"/>
  <c r="U136" i="1"/>
  <c r="U168" i="1"/>
  <c r="U204" i="1"/>
  <c r="U236" i="1"/>
  <c r="U268" i="1"/>
  <c r="U300" i="1"/>
  <c r="U332" i="1"/>
  <c r="U360" i="1"/>
  <c r="U388" i="1"/>
  <c r="U416" i="1"/>
  <c r="U45" i="1"/>
  <c r="U109" i="1"/>
  <c r="U173" i="1"/>
  <c r="U237" i="1"/>
  <c r="U301" i="1"/>
  <c r="U365" i="1"/>
  <c r="U429" i="1"/>
  <c r="U465" i="1"/>
  <c r="U53" i="1"/>
  <c r="U181" i="1"/>
  <c r="U309" i="1"/>
  <c r="U421" i="1"/>
  <c r="U493" i="1"/>
  <c r="U137" i="1"/>
  <c r="U265" i="1"/>
  <c r="U393" i="1"/>
  <c r="U480" i="1"/>
  <c r="U81" i="1"/>
  <c r="U145" i="1"/>
  <c r="U209" i="1"/>
  <c r="U273" i="1"/>
  <c r="U337" i="1"/>
  <c r="U401" i="1"/>
  <c r="U452" i="1"/>
  <c r="U484" i="1"/>
  <c r="U101" i="1"/>
  <c r="U229" i="1"/>
  <c r="U373" i="1"/>
  <c r="U469" i="1"/>
  <c r="U121" i="1"/>
  <c r="U249" i="1"/>
  <c r="U377" i="1"/>
  <c r="U472" i="1"/>
  <c r="G21" i="1"/>
  <c r="G24" i="1" s="1"/>
  <c r="M21" i="1"/>
  <c r="M24" i="1" s="1"/>
  <c r="U440" i="1"/>
  <c r="U185" i="1"/>
  <c r="U437" i="1"/>
  <c r="U165" i="1"/>
  <c r="U468" i="1"/>
  <c r="U369" i="1"/>
  <c r="U241" i="1"/>
  <c r="U113" i="1"/>
  <c r="U448" i="1"/>
  <c r="U201" i="1"/>
  <c r="U461" i="1"/>
  <c r="U245" i="1"/>
  <c r="U481" i="1"/>
  <c r="U397" i="1"/>
  <c r="U269" i="1"/>
  <c r="U141" i="1"/>
  <c r="U432" i="1"/>
  <c r="U372" i="1"/>
  <c r="U316" i="1"/>
  <c r="U252" i="1"/>
  <c r="U188" i="1"/>
  <c r="U116" i="1"/>
  <c r="U56" i="1"/>
  <c r="U479" i="1"/>
  <c r="U447" i="1"/>
  <c r="U415" i="1"/>
  <c r="U383" i="1"/>
  <c r="U351" i="1"/>
  <c r="U319" i="1"/>
  <c r="U287" i="1"/>
  <c r="U255" i="1"/>
  <c r="U223" i="1"/>
  <c r="U191" i="1"/>
  <c r="U159" i="1"/>
  <c r="U127" i="1"/>
  <c r="U95" i="1"/>
  <c r="U63" i="1"/>
  <c r="U31" i="1"/>
  <c r="U376" i="1"/>
  <c r="U304" i="1"/>
  <c r="U240" i="1"/>
  <c r="U180" i="1"/>
  <c r="U120" i="1"/>
  <c r="U52" i="1"/>
  <c r="U478" i="1"/>
  <c r="U446" i="1"/>
  <c r="U414" i="1"/>
  <c r="U382" i="1"/>
  <c r="U350" i="1"/>
  <c r="U318" i="1"/>
  <c r="U286" i="1"/>
  <c r="U254" i="1"/>
  <c r="U222" i="1"/>
  <c r="U190" i="1"/>
  <c r="U158" i="1"/>
  <c r="U126" i="1"/>
  <c r="U94" i="1"/>
  <c r="U62" i="1"/>
  <c r="U30" i="1"/>
  <c r="AI29" i="1"/>
  <c r="AI31" i="1"/>
  <c r="AI33" i="1"/>
  <c r="AI35" i="1"/>
  <c r="AI37" i="1"/>
  <c r="AI39" i="1"/>
  <c r="AI41" i="1"/>
  <c r="AI43" i="1"/>
  <c r="AI45" i="1"/>
  <c r="AI47" i="1"/>
  <c r="AI49" i="1"/>
  <c r="AI51" i="1"/>
  <c r="AI53" i="1"/>
  <c r="AI55" i="1"/>
  <c r="AI57" i="1"/>
  <c r="AI59" i="1"/>
  <c r="AI61" i="1"/>
  <c r="AI63" i="1"/>
  <c r="AI65" i="1"/>
  <c r="AI67" i="1"/>
  <c r="AI69" i="1"/>
  <c r="AI71" i="1"/>
  <c r="AI73" i="1"/>
  <c r="AI75" i="1"/>
  <c r="AI77" i="1"/>
  <c r="AI79" i="1"/>
  <c r="AI81" i="1"/>
  <c r="AI83" i="1"/>
  <c r="AI85" i="1"/>
  <c r="AI87" i="1"/>
  <c r="AI89" i="1"/>
  <c r="AI91" i="1"/>
  <c r="AI93" i="1"/>
  <c r="AI95" i="1"/>
  <c r="AI97" i="1"/>
  <c r="AI99" i="1"/>
  <c r="AI101" i="1"/>
  <c r="AI103" i="1"/>
  <c r="AI105" i="1"/>
  <c r="AI107" i="1"/>
  <c r="AI109" i="1"/>
  <c r="AI111" i="1"/>
  <c r="AI113" i="1"/>
  <c r="AI115" i="1"/>
  <c r="AI117" i="1"/>
  <c r="AI119" i="1"/>
  <c r="AI121" i="1"/>
  <c r="AI123" i="1"/>
  <c r="AI125" i="1"/>
  <c r="AI127" i="1"/>
  <c r="AI129" i="1"/>
  <c r="AI131" i="1"/>
  <c r="AI133" i="1"/>
  <c r="AI135" i="1"/>
  <c r="AI137" i="1"/>
  <c r="AI139" i="1"/>
  <c r="AI141" i="1"/>
  <c r="AI143" i="1"/>
  <c r="AI145" i="1"/>
  <c r="AI147" i="1"/>
  <c r="AI149" i="1"/>
  <c r="AI151" i="1"/>
  <c r="AI153" i="1"/>
  <c r="AI155" i="1"/>
  <c r="AI157" i="1"/>
  <c r="AI159" i="1"/>
  <c r="AI161" i="1"/>
  <c r="AI163" i="1"/>
  <c r="AI165" i="1"/>
  <c r="AI167" i="1"/>
  <c r="AI169" i="1"/>
  <c r="AI171" i="1"/>
  <c r="AI173" i="1"/>
  <c r="AI175" i="1"/>
  <c r="AI177" i="1"/>
  <c r="AI179" i="1"/>
  <c r="AI181" i="1"/>
  <c r="AI183" i="1"/>
  <c r="AI185" i="1"/>
  <c r="AI187" i="1"/>
  <c r="AI189" i="1"/>
  <c r="AI191" i="1"/>
  <c r="AI193" i="1"/>
  <c r="AI195" i="1"/>
  <c r="AI197" i="1"/>
  <c r="AI199" i="1"/>
  <c r="AI201" i="1"/>
  <c r="AI203" i="1"/>
  <c r="AI205" i="1"/>
  <c r="AI207" i="1"/>
  <c r="AI209" i="1"/>
  <c r="AI211" i="1"/>
  <c r="AI213" i="1"/>
  <c r="AI215" i="1"/>
  <c r="AI217" i="1"/>
  <c r="AI219" i="1"/>
  <c r="AI221" i="1"/>
  <c r="AI223" i="1"/>
  <c r="AI225" i="1"/>
  <c r="AI227" i="1"/>
  <c r="AI30" i="1"/>
  <c r="AI34" i="1"/>
  <c r="AI38" i="1"/>
  <c r="AI42" i="1"/>
  <c r="AI46" i="1"/>
  <c r="AI50" i="1"/>
  <c r="AI54" i="1"/>
  <c r="AI58" i="1"/>
  <c r="AI62" i="1"/>
  <c r="AI66" i="1"/>
  <c r="AI70" i="1"/>
  <c r="AI74" i="1"/>
  <c r="AI78" i="1"/>
  <c r="AI82" i="1"/>
  <c r="AI86" i="1"/>
  <c r="AI90" i="1"/>
  <c r="AI94" i="1"/>
  <c r="AI98" i="1"/>
  <c r="AI102" i="1"/>
  <c r="AI106" i="1"/>
  <c r="AI110" i="1"/>
  <c r="AI114" i="1"/>
  <c r="AI118" i="1"/>
  <c r="AI122" i="1"/>
  <c r="AI126" i="1"/>
  <c r="AI130" i="1"/>
  <c r="AI134" i="1"/>
  <c r="AI138" i="1"/>
  <c r="AI142" i="1"/>
  <c r="AI146" i="1"/>
  <c r="AI150" i="1"/>
  <c r="AI154" i="1"/>
  <c r="AI158" i="1"/>
  <c r="AI162" i="1"/>
  <c r="AI166" i="1"/>
  <c r="AI170" i="1"/>
  <c r="AI174" i="1"/>
  <c r="AI178" i="1"/>
  <c r="AI182" i="1"/>
  <c r="AI186" i="1"/>
  <c r="AI190" i="1"/>
  <c r="AI194" i="1"/>
  <c r="AI198" i="1"/>
  <c r="AI202" i="1"/>
  <c r="AI206" i="1"/>
  <c r="AI210" i="1"/>
  <c r="AI214" i="1"/>
  <c r="AI218" i="1"/>
  <c r="AI222" i="1"/>
  <c r="AI226" i="1"/>
  <c r="AI229" i="1"/>
  <c r="AI232" i="1"/>
  <c r="AI237" i="1"/>
  <c r="AI27" i="1"/>
  <c r="AI230" i="1"/>
  <c r="AI235" i="1"/>
  <c r="AI238" i="1"/>
  <c r="AI240" i="1"/>
  <c r="AI242" i="1"/>
  <c r="AI244" i="1"/>
  <c r="AI246" i="1"/>
  <c r="AI248" i="1"/>
  <c r="AI250" i="1"/>
  <c r="AI252" i="1"/>
  <c r="AI254" i="1"/>
  <c r="AI256" i="1"/>
  <c r="AI258" i="1"/>
  <c r="AI260" i="1"/>
  <c r="AI262" i="1"/>
  <c r="AI264" i="1"/>
  <c r="AI266" i="1"/>
  <c r="AI268" i="1"/>
  <c r="AI270" i="1"/>
  <c r="AI272" i="1"/>
  <c r="AI274" i="1"/>
  <c r="AI276" i="1"/>
  <c r="AI278" i="1"/>
  <c r="AI280" i="1"/>
  <c r="AI282" i="1"/>
  <c r="AI284" i="1"/>
  <c r="AI286" i="1"/>
  <c r="AI288" i="1"/>
  <c r="AI290" i="1"/>
  <c r="AI292" i="1"/>
  <c r="AI294" i="1"/>
  <c r="AI296" i="1"/>
  <c r="AI298" i="1"/>
  <c r="AI300" i="1"/>
  <c r="AI302" i="1"/>
  <c r="AI304" i="1"/>
  <c r="AI306" i="1"/>
  <c r="AI308" i="1"/>
  <c r="AI310" i="1"/>
  <c r="AI312" i="1"/>
  <c r="AI314" i="1"/>
  <c r="AI316" i="1"/>
  <c r="AI318" i="1"/>
  <c r="AI320" i="1"/>
  <c r="AI322" i="1"/>
  <c r="AI324" i="1"/>
  <c r="AI326" i="1"/>
  <c r="AI328" i="1"/>
  <c r="AI330" i="1"/>
  <c r="AI332" i="1"/>
  <c r="AI334" i="1"/>
  <c r="AI336" i="1"/>
  <c r="AI338" i="1"/>
  <c r="AI340" i="1"/>
  <c r="AI342" i="1"/>
  <c r="AI344" i="1"/>
  <c r="AI346" i="1"/>
  <c r="AI348" i="1"/>
  <c r="AI350" i="1"/>
  <c r="AI352" i="1"/>
  <c r="AI354" i="1"/>
  <c r="AI356" i="1"/>
  <c r="AI358" i="1"/>
  <c r="AI360" i="1"/>
  <c r="AI362" i="1"/>
  <c r="AI364" i="1"/>
  <c r="AI366" i="1"/>
  <c r="AI368" i="1"/>
  <c r="AI370" i="1"/>
  <c r="AI372" i="1"/>
  <c r="AI374" i="1"/>
  <c r="AI376" i="1"/>
  <c r="AI378" i="1"/>
  <c r="AI380" i="1"/>
  <c r="AI382" i="1"/>
  <c r="AI384" i="1"/>
  <c r="AI386" i="1"/>
  <c r="AI388" i="1"/>
  <c r="AI390" i="1"/>
  <c r="AI392" i="1"/>
  <c r="AI394" i="1"/>
  <c r="AI396" i="1"/>
  <c r="AI398" i="1"/>
  <c r="AI400" i="1"/>
  <c r="AI402" i="1"/>
  <c r="AI404" i="1"/>
  <c r="AI406" i="1"/>
  <c r="AI408" i="1"/>
  <c r="AI410" i="1"/>
  <c r="AI412" i="1"/>
  <c r="AI414" i="1"/>
  <c r="AI416" i="1"/>
  <c r="AI418" i="1"/>
  <c r="AI420" i="1"/>
  <c r="AI422" i="1"/>
  <c r="AI424" i="1"/>
  <c r="AI426" i="1"/>
  <c r="AI428" i="1"/>
  <c r="AI430" i="1"/>
  <c r="AI432" i="1"/>
  <c r="AI434" i="1"/>
  <c r="AI436" i="1"/>
  <c r="AI438" i="1"/>
  <c r="AI440" i="1"/>
  <c r="AI442" i="1"/>
  <c r="AI444" i="1"/>
  <c r="AI446" i="1"/>
  <c r="AI448" i="1"/>
  <c r="AI450" i="1"/>
  <c r="AI452" i="1"/>
  <c r="AI454" i="1"/>
  <c r="AI456" i="1"/>
  <c r="AI458" i="1"/>
  <c r="AI460" i="1"/>
  <c r="AI462" i="1"/>
  <c r="AI464" i="1"/>
  <c r="AI466" i="1"/>
  <c r="AI468" i="1"/>
  <c r="AI470" i="1"/>
  <c r="AI472" i="1"/>
  <c r="AI474" i="1"/>
  <c r="AI476" i="1"/>
  <c r="AI478" i="1"/>
  <c r="AI480" i="1"/>
  <c r="AI482" i="1"/>
  <c r="AI484" i="1"/>
  <c r="AI486" i="1"/>
  <c r="AI488" i="1"/>
  <c r="AI490" i="1"/>
  <c r="AI492" i="1"/>
  <c r="AI494" i="1"/>
  <c r="AI32" i="1"/>
  <c r="AI40" i="1"/>
  <c r="AI48" i="1"/>
  <c r="AI56" i="1"/>
  <c r="AI64" i="1"/>
  <c r="AI72" i="1"/>
  <c r="AI80" i="1"/>
  <c r="AI88" i="1"/>
  <c r="AI96" i="1"/>
  <c r="AI104" i="1"/>
  <c r="AI112" i="1"/>
  <c r="AI120" i="1"/>
  <c r="AI128" i="1"/>
  <c r="AI136" i="1"/>
  <c r="AI144" i="1"/>
  <c r="AI152" i="1"/>
  <c r="AI160" i="1"/>
  <c r="AI168" i="1"/>
  <c r="AI176" i="1"/>
  <c r="AI184" i="1"/>
  <c r="AI192" i="1"/>
  <c r="AI200" i="1"/>
  <c r="AI208" i="1"/>
  <c r="AI216" i="1"/>
  <c r="AI224" i="1"/>
  <c r="AI236" i="1"/>
  <c r="AI231" i="1"/>
  <c r="AI241" i="1"/>
  <c r="AI245" i="1"/>
  <c r="AI249" i="1"/>
  <c r="AI253" i="1"/>
  <c r="AI257" i="1"/>
  <c r="AI261" i="1"/>
  <c r="AI265" i="1"/>
  <c r="AI269" i="1"/>
  <c r="AI273" i="1"/>
  <c r="AI277" i="1"/>
  <c r="AI281" i="1"/>
  <c r="AI285" i="1"/>
  <c r="AI289" i="1"/>
  <c r="AI293" i="1"/>
  <c r="AI297" i="1"/>
  <c r="AI301" i="1"/>
  <c r="AI305" i="1"/>
  <c r="AI309" i="1"/>
  <c r="AI313" i="1"/>
  <c r="AI317" i="1"/>
  <c r="AI321" i="1"/>
  <c r="AI325" i="1"/>
  <c r="AI329" i="1"/>
  <c r="AI333" i="1"/>
  <c r="AI337" i="1"/>
  <c r="AI341" i="1"/>
  <c r="AI345" i="1"/>
  <c r="AI349" i="1"/>
  <c r="AI353" i="1"/>
  <c r="AI357" i="1"/>
  <c r="AI361" i="1"/>
  <c r="AI365" i="1"/>
  <c r="AI369" i="1"/>
  <c r="AI373" i="1"/>
  <c r="AI377" i="1"/>
  <c r="AI381" i="1"/>
  <c r="AI385" i="1"/>
  <c r="AI389" i="1"/>
  <c r="AI393" i="1"/>
  <c r="AI397" i="1"/>
  <c r="AI401" i="1"/>
  <c r="AI405" i="1"/>
  <c r="AI409" i="1"/>
  <c r="AI413" i="1"/>
  <c r="AI417" i="1"/>
  <c r="AI421" i="1"/>
  <c r="AI425" i="1"/>
  <c r="AI429" i="1"/>
  <c r="AI433" i="1"/>
  <c r="AI437" i="1"/>
  <c r="AI441" i="1"/>
  <c r="AI445" i="1"/>
  <c r="AI449" i="1"/>
  <c r="AI453" i="1"/>
  <c r="AI457" i="1"/>
  <c r="AI461" i="1"/>
  <c r="AI465" i="1"/>
  <c r="AI469" i="1"/>
  <c r="AI473" i="1"/>
  <c r="AI477" i="1"/>
  <c r="AI481" i="1"/>
  <c r="AI485" i="1"/>
  <c r="AI489" i="1"/>
  <c r="AI493" i="1"/>
  <c r="AI28" i="1"/>
  <c r="AI44" i="1"/>
  <c r="AI60" i="1"/>
  <c r="AI76" i="1"/>
  <c r="AI92" i="1"/>
  <c r="AI108" i="1"/>
  <c r="AI124" i="1"/>
  <c r="AI140" i="1"/>
  <c r="AI156" i="1"/>
  <c r="AI172" i="1"/>
  <c r="AI188" i="1"/>
  <c r="AI204" i="1"/>
  <c r="AI220" i="1"/>
  <c r="AI233" i="1"/>
  <c r="AI247" i="1"/>
  <c r="AI263" i="1"/>
  <c r="AI279" i="1"/>
  <c r="AI295" i="1"/>
  <c r="AI319" i="1"/>
  <c r="AI351" i="1"/>
  <c r="AI375" i="1"/>
  <c r="AI391" i="1"/>
  <c r="AI407" i="1"/>
  <c r="AI423" i="1"/>
  <c r="AI447" i="1"/>
  <c r="AI479" i="1"/>
  <c r="AI495" i="1"/>
  <c r="AI234" i="1"/>
  <c r="AI243" i="1"/>
  <c r="AI251" i="1"/>
  <c r="AI259" i="1"/>
  <c r="AI267" i="1"/>
  <c r="AI275" i="1"/>
  <c r="AI283" i="1"/>
  <c r="AI291" i="1"/>
  <c r="AI299" i="1"/>
  <c r="AI307" i="1"/>
  <c r="AI315" i="1"/>
  <c r="AI323" i="1"/>
  <c r="AI331" i="1"/>
  <c r="AI339" i="1"/>
  <c r="AI347" i="1"/>
  <c r="AI355" i="1"/>
  <c r="AI363" i="1"/>
  <c r="AI371" i="1"/>
  <c r="AI379" i="1"/>
  <c r="AI387" i="1"/>
  <c r="AI395" i="1"/>
  <c r="AI403" i="1"/>
  <c r="AI411" i="1"/>
  <c r="AI419" i="1"/>
  <c r="AI427" i="1"/>
  <c r="AI435" i="1"/>
  <c r="AI443" i="1"/>
  <c r="AI451" i="1"/>
  <c r="AI459" i="1"/>
  <c r="AI467" i="1"/>
  <c r="AI475" i="1"/>
  <c r="AI483" i="1"/>
  <c r="AI491" i="1"/>
  <c r="AI36" i="1"/>
  <c r="AI52" i="1"/>
  <c r="AI68" i="1"/>
  <c r="AI84" i="1"/>
  <c r="AI100" i="1"/>
  <c r="AI116" i="1"/>
  <c r="AI132" i="1"/>
  <c r="AI148" i="1"/>
  <c r="AI164" i="1"/>
  <c r="AI180" i="1"/>
  <c r="AI196" i="1"/>
  <c r="AI212" i="1"/>
  <c r="AI228" i="1"/>
  <c r="AI239" i="1"/>
  <c r="AI255" i="1"/>
  <c r="AI271" i="1"/>
  <c r="AI287" i="1"/>
  <c r="AI303" i="1"/>
  <c r="AI311" i="1"/>
  <c r="AI327" i="1"/>
  <c r="AI335" i="1"/>
  <c r="AI343" i="1"/>
  <c r="AI359" i="1"/>
  <c r="AI367" i="1"/>
  <c r="AI383" i="1"/>
  <c r="AI399" i="1"/>
  <c r="AI415" i="1"/>
  <c r="AI431" i="1"/>
  <c r="AI439" i="1"/>
  <c r="AI455" i="1"/>
  <c r="AI463" i="1"/>
  <c r="AI471" i="1"/>
  <c r="AI487" i="1"/>
  <c r="C21" i="1"/>
  <c r="C23" i="1" s="1"/>
  <c r="I21" i="1"/>
  <c r="I24" i="1" s="1"/>
  <c r="AJ28" i="1"/>
  <c r="AJ30" i="1"/>
  <c r="AJ32" i="1"/>
  <c r="AJ34" i="1"/>
  <c r="AJ36" i="1"/>
  <c r="AJ38" i="1"/>
  <c r="AJ40" i="1"/>
  <c r="AJ42" i="1"/>
  <c r="AJ44" i="1"/>
  <c r="AJ46" i="1"/>
  <c r="AJ48" i="1"/>
  <c r="AJ50" i="1"/>
  <c r="AJ52" i="1"/>
  <c r="AJ54" i="1"/>
  <c r="AJ56" i="1"/>
  <c r="AJ58" i="1"/>
  <c r="AJ60" i="1"/>
  <c r="AJ62" i="1"/>
  <c r="AJ64" i="1"/>
  <c r="AJ66" i="1"/>
  <c r="AJ68" i="1"/>
  <c r="AJ70" i="1"/>
  <c r="AJ72" i="1"/>
  <c r="AJ74" i="1"/>
  <c r="AJ76" i="1"/>
  <c r="AJ78" i="1"/>
  <c r="AJ80" i="1"/>
  <c r="AJ82" i="1"/>
  <c r="AJ84" i="1"/>
  <c r="AJ86" i="1"/>
  <c r="AJ88" i="1"/>
  <c r="AJ90" i="1"/>
  <c r="AJ92" i="1"/>
  <c r="AJ94" i="1"/>
  <c r="AJ96" i="1"/>
  <c r="AJ98" i="1"/>
  <c r="AJ100" i="1"/>
  <c r="AJ102" i="1"/>
  <c r="AJ104" i="1"/>
  <c r="AJ106" i="1"/>
  <c r="AJ108" i="1"/>
  <c r="AJ110" i="1"/>
  <c r="AJ112" i="1"/>
  <c r="AJ114" i="1"/>
  <c r="AJ116" i="1"/>
  <c r="AJ118" i="1"/>
  <c r="AJ120" i="1"/>
  <c r="AJ122" i="1"/>
  <c r="AJ124" i="1"/>
  <c r="AJ126" i="1"/>
  <c r="AJ128" i="1"/>
  <c r="AJ130" i="1"/>
  <c r="AJ132" i="1"/>
  <c r="AJ134" i="1"/>
  <c r="AJ136" i="1"/>
  <c r="AJ138" i="1"/>
  <c r="AJ140" i="1"/>
  <c r="AJ142" i="1"/>
  <c r="AJ144" i="1"/>
  <c r="AJ146" i="1"/>
  <c r="AJ148" i="1"/>
  <c r="AJ150" i="1"/>
  <c r="AJ152" i="1"/>
  <c r="AJ154" i="1"/>
  <c r="AJ156" i="1"/>
  <c r="AJ158" i="1"/>
  <c r="AJ160" i="1"/>
  <c r="AJ162" i="1"/>
  <c r="AJ164" i="1"/>
  <c r="AJ166" i="1"/>
  <c r="AJ168" i="1"/>
  <c r="AJ170" i="1"/>
  <c r="AJ172" i="1"/>
  <c r="AJ174" i="1"/>
  <c r="AJ176" i="1"/>
  <c r="AJ178" i="1"/>
  <c r="AJ180" i="1"/>
  <c r="AJ182" i="1"/>
  <c r="AJ184" i="1"/>
  <c r="AJ186" i="1"/>
  <c r="AJ188" i="1"/>
  <c r="AJ190" i="1"/>
  <c r="AJ192" i="1"/>
  <c r="AJ194" i="1"/>
  <c r="AJ196" i="1"/>
  <c r="AJ198" i="1"/>
  <c r="AJ200" i="1"/>
  <c r="AJ202" i="1"/>
  <c r="AJ204" i="1"/>
  <c r="AJ206" i="1"/>
  <c r="AJ208" i="1"/>
  <c r="AJ210" i="1"/>
  <c r="AJ212" i="1"/>
  <c r="AJ214" i="1"/>
  <c r="AJ216" i="1"/>
  <c r="AJ218" i="1"/>
  <c r="AJ220" i="1"/>
  <c r="AJ222" i="1"/>
  <c r="AJ224" i="1"/>
  <c r="AJ226" i="1"/>
  <c r="AJ228" i="1"/>
  <c r="AJ230" i="1"/>
  <c r="AJ232" i="1"/>
  <c r="AJ234" i="1"/>
  <c r="AJ236" i="1"/>
  <c r="AJ238" i="1"/>
  <c r="AJ240" i="1"/>
  <c r="AJ242" i="1"/>
  <c r="AJ244" i="1"/>
  <c r="AJ246" i="1"/>
  <c r="AJ248" i="1"/>
  <c r="AJ250" i="1"/>
  <c r="AJ252" i="1"/>
  <c r="AJ254" i="1"/>
  <c r="AJ256" i="1"/>
  <c r="AJ258" i="1"/>
  <c r="AJ260" i="1"/>
  <c r="AJ262" i="1"/>
  <c r="AJ264" i="1"/>
  <c r="AJ266" i="1"/>
  <c r="AJ268" i="1"/>
  <c r="AJ270" i="1"/>
  <c r="AJ272" i="1"/>
  <c r="AJ274" i="1"/>
  <c r="AJ276" i="1"/>
  <c r="AJ278" i="1"/>
  <c r="AJ280" i="1"/>
  <c r="AJ282" i="1"/>
  <c r="AJ284" i="1"/>
  <c r="AJ286" i="1"/>
  <c r="AJ288" i="1"/>
  <c r="AJ290" i="1"/>
  <c r="AJ292" i="1"/>
  <c r="AJ294" i="1"/>
  <c r="AJ296" i="1"/>
  <c r="AJ298" i="1"/>
  <c r="AJ300" i="1"/>
  <c r="AJ302" i="1"/>
  <c r="AJ304" i="1"/>
  <c r="AJ306" i="1"/>
  <c r="AJ308" i="1"/>
  <c r="AJ310" i="1"/>
  <c r="AJ312" i="1"/>
  <c r="AJ314" i="1"/>
  <c r="AJ316" i="1"/>
  <c r="AJ318" i="1"/>
  <c r="AJ320" i="1"/>
  <c r="AJ322" i="1"/>
  <c r="AJ324" i="1"/>
  <c r="AJ326" i="1"/>
  <c r="AJ328" i="1"/>
  <c r="AJ330" i="1"/>
  <c r="AJ332" i="1"/>
  <c r="AJ334" i="1"/>
  <c r="AJ336" i="1"/>
  <c r="AJ338" i="1"/>
  <c r="AJ340" i="1"/>
  <c r="AJ342" i="1"/>
  <c r="AJ344" i="1"/>
  <c r="AJ346" i="1"/>
  <c r="AJ348" i="1"/>
  <c r="AJ350" i="1"/>
  <c r="AJ352" i="1"/>
  <c r="AJ354" i="1"/>
  <c r="AJ356" i="1"/>
  <c r="AJ358" i="1"/>
  <c r="AJ360" i="1"/>
  <c r="AJ362" i="1"/>
  <c r="AJ364" i="1"/>
  <c r="AJ366" i="1"/>
  <c r="AJ368" i="1"/>
  <c r="AJ370" i="1"/>
  <c r="AJ372" i="1"/>
  <c r="AJ374" i="1"/>
  <c r="AJ376" i="1"/>
  <c r="AJ378" i="1"/>
  <c r="AJ380" i="1"/>
  <c r="AJ382" i="1"/>
  <c r="AJ384" i="1"/>
  <c r="AJ386" i="1"/>
  <c r="AJ388" i="1"/>
  <c r="AJ390" i="1"/>
  <c r="AJ392" i="1"/>
  <c r="AJ394" i="1"/>
  <c r="AJ396" i="1"/>
  <c r="AJ398" i="1"/>
  <c r="AJ400" i="1"/>
  <c r="AJ402" i="1"/>
  <c r="AJ404" i="1"/>
  <c r="AJ406" i="1"/>
  <c r="AJ408" i="1"/>
  <c r="AJ410" i="1"/>
  <c r="AJ412" i="1"/>
  <c r="AJ414" i="1"/>
  <c r="AJ416" i="1"/>
  <c r="AJ418" i="1"/>
  <c r="AJ420" i="1"/>
  <c r="AJ422" i="1"/>
  <c r="AJ424" i="1"/>
  <c r="AJ426" i="1"/>
  <c r="AJ428" i="1"/>
  <c r="AJ430" i="1"/>
  <c r="AJ432" i="1"/>
  <c r="AJ434" i="1"/>
  <c r="AJ436" i="1"/>
  <c r="AJ438" i="1"/>
  <c r="AJ440" i="1"/>
  <c r="AJ442" i="1"/>
  <c r="AJ444" i="1"/>
  <c r="AJ446" i="1"/>
  <c r="AJ448" i="1"/>
  <c r="AJ450" i="1"/>
  <c r="AJ452" i="1"/>
  <c r="AJ454" i="1"/>
  <c r="AJ456" i="1"/>
  <c r="AJ458" i="1"/>
  <c r="AJ460" i="1"/>
  <c r="AJ462" i="1"/>
  <c r="AJ464" i="1"/>
  <c r="AJ466" i="1"/>
  <c r="AJ468" i="1"/>
  <c r="AJ470" i="1"/>
  <c r="AJ472" i="1"/>
  <c r="AJ474" i="1"/>
  <c r="AJ476" i="1"/>
  <c r="AJ478" i="1"/>
  <c r="AJ480" i="1"/>
  <c r="AJ482" i="1"/>
  <c r="AJ484" i="1"/>
  <c r="AJ486" i="1"/>
  <c r="AJ488" i="1"/>
  <c r="AJ490" i="1"/>
  <c r="AJ492" i="1"/>
  <c r="AJ494" i="1"/>
  <c r="AJ29" i="1"/>
  <c r="AJ33" i="1"/>
  <c r="AJ37" i="1"/>
  <c r="AJ41" i="1"/>
  <c r="AJ45" i="1"/>
  <c r="AJ49" i="1"/>
  <c r="AJ53" i="1"/>
  <c r="AJ57" i="1"/>
  <c r="AJ61" i="1"/>
  <c r="AJ65" i="1"/>
  <c r="AJ69" i="1"/>
  <c r="AJ73" i="1"/>
  <c r="AJ77" i="1"/>
  <c r="AJ81" i="1"/>
  <c r="AJ85" i="1"/>
  <c r="AJ89" i="1"/>
  <c r="AJ93" i="1"/>
  <c r="AJ97" i="1"/>
  <c r="AJ101" i="1"/>
  <c r="AJ105" i="1"/>
  <c r="AJ109" i="1"/>
  <c r="AJ113" i="1"/>
  <c r="AJ117" i="1"/>
  <c r="AJ121" i="1"/>
  <c r="AJ125" i="1"/>
  <c r="AJ129" i="1"/>
  <c r="AJ133" i="1"/>
  <c r="AJ137" i="1"/>
  <c r="AJ141" i="1"/>
  <c r="AJ145" i="1"/>
  <c r="AJ149" i="1"/>
  <c r="AJ153" i="1"/>
  <c r="AJ157" i="1"/>
  <c r="AJ161" i="1"/>
  <c r="AJ165" i="1"/>
  <c r="AJ169" i="1"/>
  <c r="AJ173" i="1"/>
  <c r="AJ177" i="1"/>
  <c r="AJ181" i="1"/>
  <c r="AJ185" i="1"/>
  <c r="AJ189" i="1"/>
  <c r="AJ193" i="1"/>
  <c r="AJ197" i="1"/>
  <c r="AJ201" i="1"/>
  <c r="AJ205" i="1"/>
  <c r="AJ209" i="1"/>
  <c r="AJ213" i="1"/>
  <c r="AJ217" i="1"/>
  <c r="AJ221" i="1"/>
  <c r="AJ225" i="1"/>
  <c r="AJ229" i="1"/>
  <c r="AJ233" i="1"/>
  <c r="AJ237" i="1"/>
  <c r="AJ241" i="1"/>
  <c r="AJ245" i="1"/>
  <c r="AJ249" i="1"/>
  <c r="AJ253" i="1"/>
  <c r="AJ257" i="1"/>
  <c r="AJ261" i="1"/>
  <c r="AJ265" i="1"/>
  <c r="AJ269" i="1"/>
  <c r="AJ273" i="1"/>
  <c r="AJ277" i="1"/>
  <c r="AJ281" i="1"/>
  <c r="AJ285" i="1"/>
  <c r="AJ289" i="1"/>
  <c r="AJ293" i="1"/>
  <c r="AJ297" i="1"/>
  <c r="AJ301" i="1"/>
  <c r="AJ305" i="1"/>
  <c r="AJ309" i="1"/>
  <c r="AJ313" i="1"/>
  <c r="AJ317" i="1"/>
  <c r="AJ321" i="1"/>
  <c r="AJ325" i="1"/>
  <c r="AJ329" i="1"/>
  <c r="AJ333" i="1"/>
  <c r="AJ337" i="1"/>
  <c r="AJ341" i="1"/>
  <c r="AJ345" i="1"/>
  <c r="AJ349" i="1"/>
  <c r="AJ353" i="1"/>
  <c r="AJ357" i="1"/>
  <c r="AJ361" i="1"/>
  <c r="AJ365" i="1"/>
  <c r="AJ369" i="1"/>
  <c r="AJ373" i="1"/>
  <c r="AJ377" i="1"/>
  <c r="AJ381" i="1"/>
  <c r="AJ385" i="1"/>
  <c r="AJ389" i="1"/>
  <c r="AJ393" i="1"/>
  <c r="AJ397" i="1"/>
  <c r="AJ401" i="1"/>
  <c r="AJ405" i="1"/>
  <c r="AJ409" i="1"/>
  <c r="AJ413" i="1"/>
  <c r="AJ417" i="1"/>
  <c r="AJ421" i="1"/>
  <c r="AJ425" i="1"/>
  <c r="AJ429" i="1"/>
  <c r="AJ433" i="1"/>
  <c r="AJ437" i="1"/>
  <c r="AJ441" i="1"/>
  <c r="AJ445" i="1"/>
  <c r="AJ449" i="1"/>
  <c r="AJ453" i="1"/>
  <c r="AJ457" i="1"/>
  <c r="AJ461" i="1"/>
  <c r="AJ465" i="1"/>
  <c r="AJ469" i="1"/>
  <c r="AJ473" i="1"/>
  <c r="AJ477" i="1"/>
  <c r="AJ481" i="1"/>
  <c r="AJ485" i="1"/>
  <c r="AJ489" i="1"/>
  <c r="AJ493" i="1"/>
  <c r="AJ27" i="1"/>
  <c r="AJ31" i="1"/>
  <c r="AJ39" i="1"/>
  <c r="AJ47" i="1"/>
  <c r="AJ55" i="1"/>
  <c r="AJ63" i="1"/>
  <c r="AJ71" i="1"/>
  <c r="AJ79" i="1"/>
  <c r="AJ87" i="1"/>
  <c r="AJ95" i="1"/>
  <c r="AJ103" i="1"/>
  <c r="AJ111" i="1"/>
  <c r="AJ119" i="1"/>
  <c r="AJ127" i="1"/>
  <c r="AJ135" i="1"/>
  <c r="AJ143" i="1"/>
  <c r="AJ151" i="1"/>
  <c r="AJ159" i="1"/>
  <c r="AJ167" i="1"/>
  <c r="AJ175" i="1"/>
  <c r="AJ183" i="1"/>
  <c r="AJ191" i="1"/>
  <c r="AJ199" i="1"/>
  <c r="AJ207" i="1"/>
  <c r="AJ215" i="1"/>
  <c r="AJ223" i="1"/>
  <c r="AJ231" i="1"/>
  <c r="AJ239" i="1"/>
  <c r="AJ247" i="1"/>
  <c r="AJ255" i="1"/>
  <c r="AJ263" i="1"/>
  <c r="AJ271" i="1"/>
  <c r="AJ279" i="1"/>
  <c r="AJ287" i="1"/>
  <c r="AJ295" i="1"/>
  <c r="AJ303" i="1"/>
  <c r="AJ311" i="1"/>
  <c r="AJ319" i="1"/>
  <c r="AJ327" i="1"/>
  <c r="AJ335" i="1"/>
  <c r="AJ343" i="1"/>
  <c r="AJ351" i="1"/>
  <c r="AJ359" i="1"/>
  <c r="AJ367" i="1"/>
  <c r="AJ375" i="1"/>
  <c r="AJ383" i="1"/>
  <c r="AJ391" i="1"/>
  <c r="AJ399" i="1"/>
  <c r="AJ407" i="1"/>
  <c r="AJ415" i="1"/>
  <c r="AJ423" i="1"/>
  <c r="AJ431" i="1"/>
  <c r="AJ439" i="1"/>
  <c r="AJ447" i="1"/>
  <c r="AJ455" i="1"/>
  <c r="AJ463" i="1"/>
  <c r="AJ471" i="1"/>
  <c r="AJ479" i="1"/>
  <c r="AJ487" i="1"/>
  <c r="AJ495" i="1"/>
  <c r="AJ35" i="1"/>
  <c r="AJ51" i="1"/>
  <c r="AJ67" i="1"/>
  <c r="AJ83" i="1"/>
  <c r="AJ99" i="1"/>
  <c r="AJ115" i="1"/>
  <c r="AJ131" i="1"/>
  <c r="AJ147" i="1"/>
  <c r="AJ163" i="1"/>
  <c r="AJ179" i="1"/>
  <c r="AJ195" i="1"/>
  <c r="AJ211" i="1"/>
  <c r="AJ227" i="1"/>
  <c r="AJ243" i="1"/>
  <c r="AJ259" i="1"/>
  <c r="AJ275" i="1"/>
  <c r="AJ291" i="1"/>
  <c r="AJ307" i="1"/>
  <c r="AJ323" i="1"/>
  <c r="AJ339" i="1"/>
  <c r="AJ355" i="1"/>
  <c r="AJ371" i="1"/>
  <c r="AJ387" i="1"/>
  <c r="AJ403" i="1"/>
  <c r="AJ419" i="1"/>
  <c r="AJ435" i="1"/>
  <c r="AJ451" i="1"/>
  <c r="AJ467" i="1"/>
  <c r="AJ483" i="1"/>
  <c r="AJ43" i="1"/>
  <c r="AJ59" i="1"/>
  <c r="AJ75" i="1"/>
  <c r="AJ91" i="1"/>
  <c r="AJ107" i="1"/>
  <c r="AJ123" i="1"/>
  <c r="AJ139" i="1"/>
  <c r="AJ155" i="1"/>
  <c r="AJ171" i="1"/>
  <c r="AJ187" i="1"/>
  <c r="AJ203" i="1"/>
  <c r="AJ219" i="1"/>
  <c r="AJ235" i="1"/>
  <c r="AJ251" i="1"/>
  <c r="AJ267" i="1"/>
  <c r="AJ283" i="1"/>
  <c r="AJ299" i="1"/>
  <c r="AJ315" i="1"/>
  <c r="AJ331" i="1"/>
  <c r="AJ347" i="1"/>
  <c r="AJ363" i="1"/>
  <c r="AJ379" i="1"/>
  <c r="AJ395" i="1"/>
  <c r="AJ411" i="1"/>
  <c r="AJ427" i="1"/>
  <c r="AJ443" i="1"/>
  <c r="AJ459" i="1"/>
  <c r="AJ475" i="1"/>
  <c r="AJ491" i="1"/>
  <c r="D23" i="1"/>
  <c r="AN28" i="1" s="1"/>
  <c r="U409" i="1"/>
  <c r="U153" i="1"/>
  <c r="U405" i="1"/>
  <c r="U133" i="1"/>
  <c r="U460" i="1"/>
  <c r="U353" i="1"/>
  <c r="U225" i="1"/>
  <c r="U97" i="1"/>
  <c r="U425" i="1"/>
  <c r="U169" i="1"/>
  <c r="U445" i="1"/>
  <c r="U213" i="1"/>
  <c r="U473" i="1"/>
  <c r="U381" i="1"/>
  <c r="U253" i="1"/>
  <c r="U125" i="1"/>
  <c r="U424" i="1"/>
  <c r="U364" i="1"/>
  <c r="U308" i="1"/>
  <c r="U244" i="1"/>
  <c r="U176" i="1"/>
  <c r="U112" i="1"/>
  <c r="U48" i="1"/>
  <c r="U475" i="1"/>
  <c r="U443" i="1"/>
  <c r="U411" i="1"/>
  <c r="U379" i="1"/>
  <c r="U347" i="1"/>
  <c r="U315" i="1"/>
  <c r="U283" i="1"/>
  <c r="U251" i="1"/>
  <c r="U219" i="1"/>
  <c r="U187" i="1"/>
  <c r="U155" i="1"/>
  <c r="U123" i="1"/>
  <c r="U91" i="1"/>
  <c r="U59" i="1"/>
  <c r="U436" i="1"/>
  <c r="U368" i="1"/>
  <c r="U296" i="1"/>
  <c r="U232" i="1"/>
  <c r="U172" i="1"/>
  <c r="U108" i="1"/>
  <c r="U44" i="1"/>
  <c r="U474" i="1"/>
  <c r="U442" i="1"/>
  <c r="U410" i="1"/>
  <c r="U378" i="1"/>
  <c r="U346" i="1"/>
  <c r="U314" i="1"/>
  <c r="U282" i="1"/>
  <c r="U250" i="1"/>
  <c r="U218" i="1"/>
  <c r="U186" i="1"/>
  <c r="U154" i="1"/>
  <c r="U122" i="1"/>
  <c r="U90" i="1"/>
  <c r="U58" i="1"/>
  <c r="U27" i="1"/>
  <c r="AC29" i="1"/>
  <c r="AC31" i="1"/>
  <c r="AC33" i="1"/>
  <c r="AC35" i="1"/>
  <c r="AC37" i="1"/>
  <c r="AC39" i="1"/>
  <c r="AC41" i="1"/>
  <c r="AC43" i="1"/>
  <c r="AC45" i="1"/>
  <c r="AC47" i="1"/>
  <c r="AC49" i="1"/>
  <c r="AC51" i="1"/>
  <c r="AC53" i="1"/>
  <c r="AC55" i="1"/>
  <c r="AC57" i="1"/>
  <c r="AC59" i="1"/>
  <c r="AC61" i="1"/>
  <c r="AC63" i="1"/>
  <c r="AC65" i="1"/>
  <c r="AC67" i="1"/>
  <c r="AC69" i="1"/>
  <c r="AC71" i="1"/>
  <c r="AC73" i="1"/>
  <c r="AC75" i="1"/>
  <c r="AC77" i="1"/>
  <c r="AC79" i="1"/>
  <c r="AC81" i="1"/>
  <c r="AC83" i="1"/>
  <c r="AC85" i="1"/>
  <c r="AC87" i="1"/>
  <c r="AC89" i="1"/>
  <c r="AC91" i="1"/>
  <c r="AC93" i="1"/>
  <c r="AC95" i="1"/>
  <c r="AC97" i="1"/>
  <c r="AC99" i="1"/>
  <c r="AC101" i="1"/>
  <c r="AC103" i="1"/>
  <c r="AC105" i="1"/>
  <c r="AC107" i="1"/>
  <c r="AC109" i="1"/>
  <c r="AC111" i="1"/>
  <c r="AC113" i="1"/>
  <c r="AC115" i="1"/>
  <c r="AC117" i="1"/>
  <c r="AC119" i="1"/>
  <c r="AC121" i="1"/>
  <c r="AC123" i="1"/>
  <c r="AC125" i="1"/>
  <c r="AC127" i="1"/>
  <c r="AC129" i="1"/>
  <c r="AC131" i="1"/>
  <c r="AC133" i="1"/>
  <c r="AC135" i="1"/>
  <c r="AC137" i="1"/>
  <c r="AC139" i="1"/>
  <c r="AC141" i="1"/>
  <c r="AC143" i="1"/>
  <c r="AC145" i="1"/>
  <c r="AC147" i="1"/>
  <c r="AC149" i="1"/>
  <c r="AC151" i="1"/>
  <c r="AC153" i="1"/>
  <c r="AC155" i="1"/>
  <c r="AC157" i="1"/>
  <c r="AC159" i="1"/>
  <c r="AC161" i="1"/>
  <c r="AC163" i="1"/>
  <c r="AC165" i="1"/>
  <c r="AC167" i="1"/>
  <c r="AC169" i="1"/>
  <c r="AC171" i="1"/>
  <c r="AC173" i="1"/>
  <c r="AC175" i="1"/>
  <c r="AC177" i="1"/>
  <c r="AC179" i="1"/>
  <c r="AC181" i="1"/>
  <c r="AC183" i="1"/>
  <c r="AC185" i="1"/>
  <c r="AC187" i="1"/>
  <c r="AC189" i="1"/>
  <c r="AC191" i="1"/>
  <c r="AC193" i="1"/>
  <c r="AC195" i="1"/>
  <c r="AC197" i="1"/>
  <c r="AC199" i="1"/>
  <c r="AC201" i="1"/>
  <c r="AC203" i="1"/>
  <c r="AC205" i="1"/>
  <c r="AC207" i="1"/>
  <c r="AC209" i="1"/>
  <c r="AC211" i="1"/>
  <c r="AC213" i="1"/>
  <c r="AC215" i="1"/>
  <c r="AC217" i="1"/>
  <c r="AC219" i="1"/>
  <c r="AC221" i="1"/>
  <c r="AC223" i="1"/>
  <c r="AC225" i="1"/>
  <c r="AC227" i="1"/>
  <c r="AC229" i="1"/>
  <c r="AC231" i="1"/>
  <c r="AC233" i="1"/>
  <c r="AC235" i="1"/>
  <c r="AC237" i="1"/>
  <c r="AC239" i="1"/>
  <c r="AC241" i="1"/>
  <c r="AC243" i="1"/>
  <c r="AC245" i="1"/>
  <c r="AC247" i="1"/>
  <c r="AC249" i="1"/>
  <c r="AC251" i="1"/>
  <c r="AC253" i="1"/>
  <c r="AC255" i="1"/>
  <c r="AC257" i="1"/>
  <c r="AC259" i="1"/>
  <c r="AC261" i="1"/>
  <c r="AC263" i="1"/>
  <c r="AC265" i="1"/>
  <c r="AC267" i="1"/>
  <c r="AC269" i="1"/>
  <c r="AC271" i="1"/>
  <c r="AC273" i="1"/>
  <c r="AC275" i="1"/>
  <c r="AC277" i="1"/>
  <c r="AC279" i="1"/>
  <c r="AC281" i="1"/>
  <c r="AC283" i="1"/>
  <c r="AC285" i="1"/>
  <c r="AC287" i="1"/>
  <c r="AC289" i="1"/>
  <c r="AC291" i="1"/>
  <c r="AC293" i="1"/>
  <c r="AC295" i="1"/>
  <c r="AC297" i="1"/>
  <c r="AC299" i="1"/>
  <c r="AC301" i="1"/>
  <c r="AC303" i="1"/>
  <c r="AC305" i="1"/>
  <c r="AC307" i="1"/>
  <c r="AC309" i="1"/>
  <c r="AC311" i="1"/>
  <c r="AC313" i="1"/>
  <c r="AC315" i="1"/>
  <c r="AC317" i="1"/>
  <c r="AC319" i="1"/>
  <c r="AC321" i="1"/>
  <c r="AC323" i="1"/>
  <c r="AC325" i="1"/>
  <c r="AC327" i="1"/>
  <c r="AC329" i="1"/>
  <c r="AC331" i="1"/>
  <c r="AC333" i="1"/>
  <c r="AC335" i="1"/>
  <c r="AC337" i="1"/>
  <c r="AC339" i="1"/>
  <c r="AC341" i="1"/>
  <c r="AC343" i="1"/>
  <c r="AC345" i="1"/>
  <c r="AC347" i="1"/>
  <c r="AC349" i="1"/>
  <c r="AC351" i="1"/>
  <c r="AC353" i="1"/>
  <c r="AC355" i="1"/>
  <c r="AC357" i="1"/>
  <c r="AC359" i="1"/>
  <c r="AC361" i="1"/>
  <c r="AC363" i="1"/>
  <c r="AC365" i="1"/>
  <c r="AC367" i="1"/>
  <c r="AC369" i="1"/>
  <c r="AC371" i="1"/>
  <c r="AC373" i="1"/>
  <c r="AC375" i="1"/>
  <c r="AC377" i="1"/>
  <c r="AC379" i="1"/>
  <c r="AC381" i="1"/>
  <c r="AC383" i="1"/>
  <c r="AC385" i="1"/>
  <c r="AC387" i="1"/>
  <c r="AC389" i="1"/>
  <c r="AC391" i="1"/>
  <c r="AC393" i="1"/>
  <c r="AC395" i="1"/>
  <c r="AC397" i="1"/>
  <c r="AC399" i="1"/>
  <c r="AC401" i="1"/>
  <c r="AC403" i="1"/>
  <c r="AC405" i="1"/>
  <c r="AC407" i="1"/>
  <c r="AC409" i="1"/>
  <c r="AC411" i="1"/>
  <c r="AC413" i="1"/>
  <c r="AC415" i="1"/>
  <c r="AC417" i="1"/>
  <c r="AC419" i="1"/>
  <c r="AC421" i="1"/>
  <c r="AC423" i="1"/>
  <c r="AC425" i="1"/>
  <c r="AC427" i="1"/>
  <c r="AC429" i="1"/>
  <c r="AC431" i="1"/>
  <c r="AC433" i="1"/>
  <c r="AC435" i="1"/>
  <c r="AC437" i="1"/>
  <c r="AC439" i="1"/>
  <c r="AC441" i="1"/>
  <c r="AC443" i="1"/>
  <c r="AC445" i="1"/>
  <c r="AC447" i="1"/>
  <c r="AC449" i="1"/>
  <c r="AC451" i="1"/>
  <c r="AC453" i="1"/>
  <c r="AC455" i="1"/>
  <c r="AC457" i="1"/>
  <c r="AC459" i="1"/>
  <c r="AC461" i="1"/>
  <c r="AC463" i="1"/>
  <c r="AC465" i="1"/>
  <c r="AC467" i="1"/>
  <c r="AC469" i="1"/>
  <c r="AC471" i="1"/>
  <c r="AC473" i="1"/>
  <c r="AC475" i="1"/>
  <c r="AC477" i="1"/>
  <c r="AC479" i="1"/>
  <c r="AC481" i="1"/>
  <c r="AC483" i="1"/>
  <c r="AC485" i="1"/>
  <c r="AC487" i="1"/>
  <c r="AC489" i="1"/>
  <c r="AC491" i="1"/>
  <c r="AC493" i="1"/>
  <c r="AC495" i="1"/>
  <c r="AC27" i="1"/>
  <c r="AC28" i="1"/>
  <c r="AC40" i="1"/>
  <c r="AC48" i="1"/>
  <c r="AC60" i="1"/>
  <c r="AC72" i="1"/>
  <c r="AC80" i="1"/>
  <c r="AC92" i="1"/>
  <c r="AC104" i="1"/>
  <c r="AC112" i="1"/>
  <c r="AC124" i="1"/>
  <c r="AC132" i="1"/>
  <c r="AC140" i="1"/>
  <c r="AC152" i="1"/>
  <c r="AC160" i="1"/>
  <c r="AC168" i="1"/>
  <c r="AC176" i="1"/>
  <c r="AC184" i="1"/>
  <c r="AC196" i="1"/>
  <c r="AC208" i="1"/>
  <c r="AC216" i="1"/>
  <c r="AC228" i="1"/>
  <c r="AC240" i="1"/>
  <c r="AC248" i="1"/>
  <c r="AC260" i="1"/>
  <c r="AC272" i="1"/>
  <c r="AC288" i="1"/>
  <c r="AC300" i="1"/>
  <c r="AC308" i="1"/>
  <c r="AC320" i="1"/>
  <c r="AC328" i="1"/>
  <c r="AC340" i="1"/>
  <c r="AC352" i="1"/>
  <c r="AC364" i="1"/>
  <c r="AC376" i="1"/>
  <c r="AC384" i="1"/>
  <c r="AC396" i="1"/>
  <c r="AC404" i="1"/>
  <c r="AC412" i="1"/>
  <c r="AC424" i="1"/>
  <c r="AC436" i="1"/>
  <c r="AC444" i="1"/>
  <c r="AC452" i="1"/>
  <c r="AC464" i="1"/>
  <c r="AC476" i="1"/>
  <c r="AC488" i="1"/>
  <c r="AC30" i="1"/>
  <c r="AC34" i="1"/>
  <c r="AC38" i="1"/>
  <c r="AC42" i="1"/>
  <c r="AC46" i="1"/>
  <c r="AC50" i="1"/>
  <c r="AC54" i="1"/>
  <c r="AC58" i="1"/>
  <c r="AC62" i="1"/>
  <c r="AC66" i="1"/>
  <c r="AC70" i="1"/>
  <c r="AC74" i="1"/>
  <c r="AC78" i="1"/>
  <c r="AC82" i="1"/>
  <c r="AC86" i="1"/>
  <c r="AC90" i="1"/>
  <c r="AC94" i="1"/>
  <c r="AC98" i="1"/>
  <c r="AC102" i="1"/>
  <c r="AC106" i="1"/>
  <c r="AC110" i="1"/>
  <c r="AC114" i="1"/>
  <c r="AC118" i="1"/>
  <c r="AC122" i="1"/>
  <c r="AC126" i="1"/>
  <c r="AC130" i="1"/>
  <c r="AC134" i="1"/>
  <c r="AC138" i="1"/>
  <c r="AC142" i="1"/>
  <c r="AC146" i="1"/>
  <c r="AC150" i="1"/>
  <c r="AC154" i="1"/>
  <c r="AC158" i="1"/>
  <c r="AC162" i="1"/>
  <c r="AC166" i="1"/>
  <c r="AC170" i="1"/>
  <c r="AC174" i="1"/>
  <c r="AC178" i="1"/>
  <c r="AC182" i="1"/>
  <c r="AC186" i="1"/>
  <c r="AC190" i="1"/>
  <c r="AC194" i="1"/>
  <c r="AC198" i="1"/>
  <c r="AC202" i="1"/>
  <c r="AC206" i="1"/>
  <c r="AC210" i="1"/>
  <c r="AC214" i="1"/>
  <c r="AC218" i="1"/>
  <c r="AC222" i="1"/>
  <c r="AC226" i="1"/>
  <c r="AC230" i="1"/>
  <c r="AC234" i="1"/>
  <c r="AC238" i="1"/>
  <c r="AC242" i="1"/>
  <c r="AC246" i="1"/>
  <c r="AC250" i="1"/>
  <c r="AC254" i="1"/>
  <c r="AC258" i="1"/>
  <c r="AC262" i="1"/>
  <c r="AC266" i="1"/>
  <c r="AC270" i="1"/>
  <c r="AC274" i="1"/>
  <c r="AC278" i="1"/>
  <c r="AC282" i="1"/>
  <c r="AC286" i="1"/>
  <c r="AC290" i="1"/>
  <c r="AC294" i="1"/>
  <c r="AC298" i="1"/>
  <c r="AC302" i="1"/>
  <c r="AC306" i="1"/>
  <c r="AC310" i="1"/>
  <c r="AC314" i="1"/>
  <c r="AC318" i="1"/>
  <c r="AC322" i="1"/>
  <c r="AC326" i="1"/>
  <c r="AC330" i="1"/>
  <c r="AC334" i="1"/>
  <c r="AC338" i="1"/>
  <c r="AC342" i="1"/>
  <c r="AC346" i="1"/>
  <c r="AC350" i="1"/>
  <c r="AC354" i="1"/>
  <c r="AC358" i="1"/>
  <c r="AC362" i="1"/>
  <c r="AC366" i="1"/>
  <c r="AC370" i="1"/>
  <c r="AC374" i="1"/>
  <c r="AC378" i="1"/>
  <c r="AC382" i="1"/>
  <c r="AC386" i="1"/>
  <c r="AC390" i="1"/>
  <c r="AC394" i="1"/>
  <c r="AC398" i="1"/>
  <c r="AC402" i="1"/>
  <c r="AC406" i="1"/>
  <c r="AC410" i="1"/>
  <c r="AC414" i="1"/>
  <c r="AC418" i="1"/>
  <c r="AC422" i="1"/>
  <c r="AC426" i="1"/>
  <c r="AC430" i="1"/>
  <c r="AC434" i="1"/>
  <c r="AC438" i="1"/>
  <c r="AC442" i="1"/>
  <c r="AC446" i="1"/>
  <c r="AC450" i="1"/>
  <c r="AC454" i="1"/>
  <c r="AC458" i="1"/>
  <c r="AC462" i="1"/>
  <c r="AC466" i="1"/>
  <c r="AC470" i="1"/>
  <c r="AC474" i="1"/>
  <c r="AC478" i="1"/>
  <c r="AC482" i="1"/>
  <c r="AC486" i="1"/>
  <c r="AC490" i="1"/>
  <c r="AC494" i="1"/>
  <c r="AC32" i="1"/>
  <c r="AC36" i="1"/>
  <c r="AC44" i="1"/>
  <c r="AC52" i="1"/>
  <c r="AC56" i="1"/>
  <c r="AC64" i="1"/>
  <c r="AC68" i="1"/>
  <c r="AC76" i="1"/>
  <c r="AC84" i="1"/>
  <c r="AC88" i="1"/>
  <c r="AC96" i="1"/>
  <c r="AC100" i="1"/>
  <c r="AC108" i="1"/>
  <c r="AC116" i="1"/>
  <c r="AC120" i="1"/>
  <c r="AC128" i="1"/>
  <c r="AC136" i="1"/>
  <c r="AC144" i="1"/>
  <c r="AC148" i="1"/>
  <c r="AC156" i="1"/>
  <c r="AC164" i="1"/>
  <c r="AC172" i="1"/>
  <c r="AC180" i="1"/>
  <c r="AC188" i="1"/>
  <c r="AC192" i="1"/>
  <c r="AC200" i="1"/>
  <c r="AC204" i="1"/>
  <c r="AC212" i="1"/>
  <c r="AC220" i="1"/>
  <c r="AC224" i="1"/>
  <c r="AC232" i="1"/>
  <c r="AC236" i="1"/>
  <c r="AC244" i="1"/>
  <c r="AC252" i="1"/>
  <c r="AC256" i="1"/>
  <c r="AC264" i="1"/>
  <c r="AC268" i="1"/>
  <c r="AC276" i="1"/>
  <c r="AC280" i="1"/>
  <c r="AC284" i="1"/>
  <c r="AC292" i="1"/>
  <c r="AC296" i="1"/>
  <c r="AC304" i="1"/>
  <c r="AC312" i="1"/>
  <c r="AC316" i="1"/>
  <c r="AC324" i="1"/>
  <c r="AC332" i="1"/>
  <c r="AC336" i="1"/>
  <c r="AC344" i="1"/>
  <c r="AC348" i="1"/>
  <c r="AC356" i="1"/>
  <c r="AC360" i="1"/>
  <c r="AC368" i="1"/>
  <c r="AC372" i="1"/>
  <c r="AC380" i="1"/>
  <c r="AC388" i="1"/>
  <c r="AC392" i="1"/>
  <c r="AC400" i="1"/>
  <c r="AC408" i="1"/>
  <c r="AC416" i="1"/>
  <c r="AC420" i="1"/>
  <c r="AC428" i="1"/>
  <c r="AC432" i="1"/>
  <c r="AC440" i="1"/>
  <c r="AC448" i="1"/>
  <c r="AC456" i="1"/>
  <c r="AC460" i="1"/>
  <c r="AC468" i="1"/>
  <c r="AC472" i="1"/>
  <c r="AC480" i="1"/>
  <c r="AC484" i="1"/>
  <c r="AC492" i="1"/>
  <c r="AK27" i="1"/>
  <c r="AK28" i="1"/>
  <c r="AK30" i="1"/>
  <c r="AK32" i="1"/>
  <c r="AK34" i="1"/>
  <c r="AK36" i="1"/>
  <c r="AK38" i="1"/>
  <c r="AK40" i="1"/>
  <c r="AK42" i="1"/>
  <c r="AK44" i="1"/>
  <c r="AK46" i="1"/>
  <c r="AK48" i="1"/>
  <c r="AK50" i="1"/>
  <c r="AK52" i="1"/>
  <c r="AK54" i="1"/>
  <c r="AK56" i="1"/>
  <c r="AK58" i="1"/>
  <c r="AK60" i="1"/>
  <c r="AK62" i="1"/>
  <c r="AK64" i="1"/>
  <c r="AK66" i="1"/>
  <c r="AK68" i="1"/>
  <c r="AK70" i="1"/>
  <c r="AK72" i="1"/>
  <c r="AK74" i="1"/>
  <c r="AK76" i="1"/>
  <c r="AK78" i="1"/>
  <c r="AK80" i="1"/>
  <c r="AK82" i="1"/>
  <c r="AK84" i="1"/>
  <c r="AK86" i="1"/>
  <c r="AK88" i="1"/>
  <c r="AK90" i="1"/>
  <c r="AK92" i="1"/>
  <c r="AK94" i="1"/>
  <c r="AK96" i="1"/>
  <c r="AK98" i="1"/>
  <c r="AK100" i="1"/>
  <c r="AK102" i="1"/>
  <c r="AK104" i="1"/>
  <c r="AK106" i="1"/>
  <c r="AK108" i="1"/>
  <c r="AK110" i="1"/>
  <c r="AK112" i="1"/>
  <c r="AK114" i="1"/>
  <c r="AK116" i="1"/>
  <c r="AK118" i="1"/>
  <c r="AK120" i="1"/>
  <c r="AK122" i="1"/>
  <c r="AK124" i="1"/>
  <c r="AK126" i="1"/>
  <c r="AK128" i="1"/>
  <c r="AK130" i="1"/>
  <c r="AK132" i="1"/>
  <c r="AK134" i="1"/>
  <c r="AK136" i="1"/>
  <c r="AK138" i="1"/>
  <c r="AK140" i="1"/>
  <c r="AK142" i="1"/>
  <c r="AK144" i="1"/>
  <c r="AK146" i="1"/>
  <c r="AK148" i="1"/>
  <c r="AK150" i="1"/>
  <c r="AK152" i="1"/>
  <c r="AK154" i="1"/>
  <c r="AK156" i="1"/>
  <c r="AK158" i="1"/>
  <c r="AK160" i="1"/>
  <c r="AK162" i="1"/>
  <c r="AK164" i="1"/>
  <c r="AK166" i="1"/>
  <c r="AK168" i="1"/>
  <c r="AK170" i="1"/>
  <c r="AK172" i="1"/>
  <c r="AK174" i="1"/>
  <c r="AK176" i="1"/>
  <c r="AK178" i="1"/>
  <c r="AK180" i="1"/>
  <c r="AK182" i="1"/>
  <c r="AK184" i="1"/>
  <c r="AK186" i="1"/>
  <c r="AK188" i="1"/>
  <c r="AK190" i="1"/>
  <c r="AK192" i="1"/>
  <c r="AK194" i="1"/>
  <c r="AK196" i="1"/>
  <c r="AK198" i="1"/>
  <c r="AK200" i="1"/>
  <c r="AK202" i="1"/>
  <c r="AK204" i="1"/>
  <c r="AK206" i="1"/>
  <c r="AK208" i="1"/>
  <c r="AK210" i="1"/>
  <c r="AK212" i="1"/>
  <c r="AK214" i="1"/>
  <c r="AK216" i="1"/>
  <c r="AK218" i="1"/>
  <c r="AK220" i="1"/>
  <c r="AK222" i="1"/>
  <c r="AK224" i="1"/>
  <c r="AK226" i="1"/>
  <c r="AK228" i="1"/>
  <c r="AK230" i="1"/>
  <c r="AK232" i="1"/>
  <c r="AK234" i="1"/>
  <c r="AK236" i="1"/>
  <c r="AK238" i="1"/>
  <c r="AK240" i="1"/>
  <c r="AK242" i="1"/>
  <c r="AK244" i="1"/>
  <c r="AK246" i="1"/>
  <c r="AK248" i="1"/>
  <c r="AK250" i="1"/>
  <c r="AK252" i="1"/>
  <c r="AK254" i="1"/>
  <c r="AK256" i="1"/>
  <c r="AK258" i="1"/>
  <c r="AK260" i="1"/>
  <c r="AK262" i="1"/>
  <c r="AK264" i="1"/>
  <c r="AK266" i="1"/>
  <c r="AK268" i="1"/>
  <c r="AK270" i="1"/>
  <c r="AK272" i="1"/>
  <c r="AK274" i="1"/>
  <c r="AK276" i="1"/>
  <c r="AK278" i="1"/>
  <c r="AK280" i="1"/>
  <c r="AK282" i="1"/>
  <c r="AK284" i="1"/>
  <c r="AK286" i="1"/>
  <c r="AK288" i="1"/>
  <c r="AK290" i="1"/>
  <c r="AK292" i="1"/>
  <c r="AK294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0" i="1"/>
  <c r="AK322" i="1"/>
  <c r="AK324" i="1"/>
  <c r="AK326" i="1"/>
  <c r="AK328" i="1"/>
  <c r="AK330" i="1"/>
  <c r="AK332" i="1"/>
  <c r="AK334" i="1"/>
  <c r="AK336" i="1"/>
  <c r="AK338" i="1"/>
  <c r="AK340" i="1"/>
  <c r="AK342" i="1"/>
  <c r="AK344" i="1"/>
  <c r="AK346" i="1"/>
  <c r="AK348" i="1"/>
  <c r="AK350" i="1"/>
  <c r="AK352" i="1"/>
  <c r="AK354" i="1"/>
  <c r="AK356" i="1"/>
  <c r="AK358" i="1"/>
  <c r="AK360" i="1"/>
  <c r="AK362" i="1"/>
  <c r="AK364" i="1"/>
  <c r="AK366" i="1"/>
  <c r="AK368" i="1"/>
  <c r="AK370" i="1"/>
  <c r="AK372" i="1"/>
  <c r="AK374" i="1"/>
  <c r="AK376" i="1"/>
  <c r="AK378" i="1"/>
  <c r="AK380" i="1"/>
  <c r="AK382" i="1"/>
  <c r="AK384" i="1"/>
  <c r="AK386" i="1"/>
  <c r="AK388" i="1"/>
  <c r="AK390" i="1"/>
  <c r="AK392" i="1"/>
  <c r="AK394" i="1"/>
  <c r="AK396" i="1"/>
  <c r="AK398" i="1"/>
  <c r="AK400" i="1"/>
  <c r="AK402" i="1"/>
  <c r="AK404" i="1"/>
  <c r="AK406" i="1"/>
  <c r="AK408" i="1"/>
  <c r="AK410" i="1"/>
  <c r="AK412" i="1"/>
  <c r="AK414" i="1"/>
  <c r="AK416" i="1"/>
  <c r="AK418" i="1"/>
  <c r="AK420" i="1"/>
  <c r="AK422" i="1"/>
  <c r="AK424" i="1"/>
  <c r="AK426" i="1"/>
  <c r="AK428" i="1"/>
  <c r="AK430" i="1"/>
  <c r="AK432" i="1"/>
  <c r="AK434" i="1"/>
  <c r="AK436" i="1"/>
  <c r="AK438" i="1"/>
  <c r="AK440" i="1"/>
  <c r="AK442" i="1"/>
  <c r="AK444" i="1"/>
  <c r="AK446" i="1"/>
  <c r="AK448" i="1"/>
  <c r="AK450" i="1"/>
  <c r="AK452" i="1"/>
  <c r="AK454" i="1"/>
  <c r="AK456" i="1"/>
  <c r="AK458" i="1"/>
  <c r="AK460" i="1"/>
  <c r="AK462" i="1"/>
  <c r="AK464" i="1"/>
  <c r="AK466" i="1"/>
  <c r="AK468" i="1"/>
  <c r="AK470" i="1"/>
  <c r="AK472" i="1"/>
  <c r="AK474" i="1"/>
  <c r="AK476" i="1"/>
  <c r="AK478" i="1"/>
  <c r="AK480" i="1"/>
  <c r="AK482" i="1"/>
  <c r="AK484" i="1"/>
  <c r="AK486" i="1"/>
  <c r="AK488" i="1"/>
  <c r="AK490" i="1"/>
  <c r="AK492" i="1"/>
  <c r="AK494" i="1"/>
  <c r="AK29" i="1"/>
  <c r="AK33" i="1"/>
  <c r="AK37" i="1"/>
  <c r="AK41" i="1"/>
  <c r="AK45" i="1"/>
  <c r="AK49" i="1"/>
  <c r="AK53" i="1"/>
  <c r="AK57" i="1"/>
  <c r="AK61" i="1"/>
  <c r="AK65" i="1"/>
  <c r="AK69" i="1"/>
  <c r="AK73" i="1"/>
  <c r="AK77" i="1"/>
  <c r="AK81" i="1"/>
  <c r="AK85" i="1"/>
  <c r="AK89" i="1"/>
  <c r="AK93" i="1"/>
  <c r="AK97" i="1"/>
  <c r="AK101" i="1"/>
  <c r="AK105" i="1"/>
  <c r="AK109" i="1"/>
  <c r="AK113" i="1"/>
  <c r="AK117" i="1"/>
  <c r="AK121" i="1"/>
  <c r="AK125" i="1"/>
  <c r="AK129" i="1"/>
  <c r="AK133" i="1"/>
  <c r="AK137" i="1"/>
  <c r="AK141" i="1"/>
  <c r="AK145" i="1"/>
  <c r="AK149" i="1"/>
  <c r="AK153" i="1"/>
  <c r="AK157" i="1"/>
  <c r="AK161" i="1"/>
  <c r="AK165" i="1"/>
  <c r="AK169" i="1"/>
  <c r="AK173" i="1"/>
  <c r="AK177" i="1"/>
  <c r="AK181" i="1"/>
  <c r="AK185" i="1"/>
  <c r="AK189" i="1"/>
  <c r="AK193" i="1"/>
  <c r="AK197" i="1"/>
  <c r="AK201" i="1"/>
  <c r="AK205" i="1"/>
  <c r="AK209" i="1"/>
  <c r="AK213" i="1"/>
  <c r="AK217" i="1"/>
  <c r="AK221" i="1"/>
  <c r="AK225" i="1"/>
  <c r="AK229" i="1"/>
  <c r="AK233" i="1"/>
  <c r="AK237" i="1"/>
  <c r="AK241" i="1"/>
  <c r="AK245" i="1"/>
  <c r="AK249" i="1"/>
  <c r="AK253" i="1"/>
  <c r="AK257" i="1"/>
  <c r="AK261" i="1"/>
  <c r="AK265" i="1"/>
  <c r="AK269" i="1"/>
  <c r="AK273" i="1"/>
  <c r="AK277" i="1"/>
  <c r="AK281" i="1"/>
  <c r="AK285" i="1"/>
  <c r="AK289" i="1"/>
  <c r="AK293" i="1"/>
  <c r="AK297" i="1"/>
  <c r="AK301" i="1"/>
  <c r="AK305" i="1"/>
  <c r="AK309" i="1"/>
  <c r="AK313" i="1"/>
  <c r="AK317" i="1"/>
  <c r="AK321" i="1"/>
  <c r="AK325" i="1"/>
  <c r="AK329" i="1"/>
  <c r="AK333" i="1"/>
  <c r="AK337" i="1"/>
  <c r="AK341" i="1"/>
  <c r="AK345" i="1"/>
  <c r="AK349" i="1"/>
  <c r="AK353" i="1"/>
  <c r="AK357" i="1"/>
  <c r="AK361" i="1"/>
  <c r="AK365" i="1"/>
  <c r="AK369" i="1"/>
  <c r="AK373" i="1"/>
  <c r="AK377" i="1"/>
  <c r="AK381" i="1"/>
  <c r="AK385" i="1"/>
  <c r="AK389" i="1"/>
  <c r="AK393" i="1"/>
  <c r="AK397" i="1"/>
  <c r="AK401" i="1"/>
  <c r="AK405" i="1"/>
  <c r="AK409" i="1"/>
  <c r="AK413" i="1"/>
  <c r="AK417" i="1"/>
  <c r="AK421" i="1"/>
  <c r="AK425" i="1"/>
  <c r="AK429" i="1"/>
  <c r="AK433" i="1"/>
  <c r="AK437" i="1"/>
  <c r="AK441" i="1"/>
  <c r="AK445" i="1"/>
  <c r="AK449" i="1"/>
  <c r="AK453" i="1"/>
  <c r="AK457" i="1"/>
  <c r="AK461" i="1"/>
  <c r="AK465" i="1"/>
  <c r="AK469" i="1"/>
  <c r="AK473" i="1"/>
  <c r="AK477" i="1"/>
  <c r="AK481" i="1"/>
  <c r="AK485" i="1"/>
  <c r="AK489" i="1"/>
  <c r="AK493" i="1"/>
  <c r="AK31" i="1"/>
  <c r="AK39" i="1"/>
  <c r="AK47" i="1"/>
  <c r="AK55" i="1"/>
  <c r="AK63" i="1"/>
  <c r="AK71" i="1"/>
  <c r="AK79" i="1"/>
  <c r="AK87" i="1"/>
  <c r="AK95" i="1"/>
  <c r="AK103" i="1"/>
  <c r="AK111" i="1"/>
  <c r="AK119" i="1"/>
  <c r="AK127" i="1"/>
  <c r="AK135" i="1"/>
  <c r="AK143" i="1"/>
  <c r="AK151" i="1"/>
  <c r="AK159" i="1"/>
  <c r="AK167" i="1"/>
  <c r="AK175" i="1"/>
  <c r="AK183" i="1"/>
  <c r="AK191" i="1"/>
  <c r="AK199" i="1"/>
  <c r="AK207" i="1"/>
  <c r="AK215" i="1"/>
  <c r="AK223" i="1"/>
  <c r="AK231" i="1"/>
  <c r="AK239" i="1"/>
  <c r="AK247" i="1"/>
  <c r="AK255" i="1"/>
  <c r="AK263" i="1"/>
  <c r="AK271" i="1"/>
  <c r="AK279" i="1"/>
  <c r="AK287" i="1"/>
  <c r="AK295" i="1"/>
  <c r="AK303" i="1"/>
  <c r="AK311" i="1"/>
  <c r="AK319" i="1"/>
  <c r="AK327" i="1"/>
  <c r="AK335" i="1"/>
  <c r="AK343" i="1"/>
  <c r="AK351" i="1"/>
  <c r="AK359" i="1"/>
  <c r="AK367" i="1"/>
  <c r="AK375" i="1"/>
  <c r="AK383" i="1"/>
  <c r="AK391" i="1"/>
  <c r="AK399" i="1"/>
  <c r="AK407" i="1"/>
  <c r="AK415" i="1"/>
  <c r="AK423" i="1"/>
  <c r="AK431" i="1"/>
  <c r="AK439" i="1"/>
  <c r="AK447" i="1"/>
  <c r="AK455" i="1"/>
  <c r="AK463" i="1"/>
  <c r="AK471" i="1"/>
  <c r="AK479" i="1"/>
  <c r="AK487" i="1"/>
  <c r="AK495" i="1"/>
  <c r="AK59" i="1"/>
  <c r="AK443" i="1"/>
  <c r="AK35" i="1"/>
  <c r="AK51" i="1"/>
  <c r="AK67" i="1"/>
  <c r="AK83" i="1"/>
  <c r="AK99" i="1"/>
  <c r="AK115" i="1"/>
  <c r="AK131" i="1"/>
  <c r="AK147" i="1"/>
  <c r="AK163" i="1"/>
  <c r="AK179" i="1"/>
  <c r="AK195" i="1"/>
  <c r="AK211" i="1"/>
  <c r="AK227" i="1"/>
  <c r="AK243" i="1"/>
  <c r="AK259" i="1"/>
  <c r="AK275" i="1"/>
  <c r="AK291" i="1"/>
  <c r="AK307" i="1"/>
  <c r="AK323" i="1"/>
  <c r="AK339" i="1"/>
  <c r="AK355" i="1"/>
  <c r="AK371" i="1"/>
  <c r="AK387" i="1"/>
  <c r="AK403" i="1"/>
  <c r="AK419" i="1"/>
  <c r="AK435" i="1"/>
  <c r="AK451" i="1"/>
  <c r="AK467" i="1"/>
  <c r="AK483" i="1"/>
  <c r="AK43" i="1"/>
  <c r="AK75" i="1"/>
  <c r="AK91" i="1"/>
  <c r="AK107" i="1"/>
  <c r="AK123" i="1"/>
  <c r="AK139" i="1"/>
  <c r="AK155" i="1"/>
  <c r="AK171" i="1"/>
  <c r="AK187" i="1"/>
  <c r="AK203" i="1"/>
  <c r="AK219" i="1"/>
  <c r="AK235" i="1"/>
  <c r="AK251" i="1"/>
  <c r="AK267" i="1"/>
  <c r="AK283" i="1"/>
  <c r="AK299" i="1"/>
  <c r="AK315" i="1"/>
  <c r="AK331" i="1"/>
  <c r="AK347" i="1"/>
  <c r="AK363" i="1"/>
  <c r="AK379" i="1"/>
  <c r="AK395" i="1"/>
  <c r="AK411" i="1"/>
  <c r="AK427" i="1"/>
  <c r="AK459" i="1"/>
  <c r="AK475" i="1"/>
  <c r="AK491" i="1"/>
  <c r="L21" i="1"/>
  <c r="L24" i="1" s="1"/>
  <c r="J23" i="1"/>
  <c r="AN40" i="1"/>
  <c r="AN56" i="1"/>
  <c r="AN104" i="1"/>
  <c r="AN120" i="1"/>
  <c r="AN168" i="1"/>
  <c r="AN184" i="1"/>
  <c r="AN232" i="1"/>
  <c r="AN248" i="1"/>
  <c r="AN296" i="1"/>
  <c r="AN312" i="1"/>
  <c r="AN360" i="1"/>
  <c r="AN37" i="1"/>
  <c r="AN85" i="1"/>
  <c r="AN101" i="1"/>
  <c r="AN149" i="1"/>
  <c r="AN165" i="1"/>
  <c r="AN213" i="1"/>
  <c r="AN229" i="1"/>
  <c r="AN277" i="1"/>
  <c r="AN293" i="1"/>
  <c r="AN341" i="1"/>
  <c r="AN357" i="1"/>
  <c r="AN102" i="1"/>
  <c r="AN134" i="1"/>
  <c r="AN230" i="1"/>
  <c r="AN262" i="1"/>
  <c r="AN358" i="1"/>
  <c r="AN378" i="1"/>
  <c r="AN426" i="1"/>
  <c r="AN442" i="1"/>
  <c r="AN490" i="1"/>
  <c r="AN66" i="1"/>
  <c r="AN55" i="1"/>
  <c r="AN87" i="1"/>
  <c r="AN183" i="1"/>
  <c r="AN215" i="1"/>
  <c r="AN311" i="1"/>
  <c r="AN343" i="1"/>
  <c r="AN403" i="1"/>
  <c r="AN419" i="1"/>
  <c r="AN467" i="1"/>
  <c r="AN483" i="1"/>
  <c r="AN170" i="1"/>
  <c r="AN99" i="1"/>
  <c r="AN339" i="1"/>
  <c r="AN385" i="1"/>
  <c r="AN481" i="1"/>
  <c r="AN492" i="1"/>
  <c r="AN421" i="1"/>
  <c r="AN477" i="1"/>
  <c r="AN416" i="1"/>
  <c r="AN472" i="1"/>
  <c r="AN266" i="1"/>
  <c r="AN330" i="1"/>
  <c r="AN444" i="1"/>
  <c r="AN51" i="1"/>
  <c r="AN445" i="1"/>
  <c r="AN123" i="1"/>
  <c r="AN464" i="1"/>
  <c r="S157" i="1"/>
  <c r="S207" i="1"/>
  <c r="S223" i="1"/>
  <c r="S37" i="1"/>
  <c r="S45" i="1"/>
  <c r="S69" i="1"/>
  <c r="S77" i="1"/>
  <c r="S101" i="1"/>
  <c r="S109" i="1"/>
  <c r="S135" i="1"/>
  <c r="S143" i="1"/>
  <c r="S187" i="1"/>
  <c r="S203" i="1"/>
  <c r="S249" i="1"/>
  <c r="S32" i="1"/>
  <c r="S56" i="1"/>
  <c r="S64" i="1"/>
  <c r="S88" i="1"/>
  <c r="S96" i="1"/>
  <c r="S120" i="1"/>
  <c r="S128" i="1"/>
  <c r="S152" i="1"/>
  <c r="S160" i="1"/>
  <c r="S184" i="1"/>
  <c r="S192" i="1"/>
  <c r="S259" i="1"/>
  <c r="S267" i="1"/>
  <c r="S291" i="1"/>
  <c r="S299" i="1"/>
  <c r="S323" i="1"/>
  <c r="S331" i="1"/>
  <c r="S359" i="1"/>
  <c r="S383" i="1"/>
  <c r="S459" i="1"/>
  <c r="S487" i="1"/>
  <c r="S492" i="1"/>
  <c r="S242" i="1"/>
  <c r="S419" i="1"/>
  <c r="S443" i="1"/>
  <c r="S220" i="1"/>
  <c r="S252" i="1"/>
  <c r="S276" i="1"/>
  <c r="S284" i="1"/>
  <c r="S308" i="1"/>
  <c r="S316" i="1"/>
  <c r="S340" i="1"/>
  <c r="S348" i="1"/>
  <c r="S372" i="1"/>
  <c r="S380" i="1"/>
  <c r="S404" i="1"/>
  <c r="S412" i="1"/>
  <c r="S436" i="1"/>
  <c r="S444" i="1"/>
  <c r="S468" i="1"/>
  <c r="S476" i="1"/>
  <c r="S381" i="1"/>
  <c r="S403" i="1"/>
  <c r="S469" i="1"/>
  <c r="S489" i="1"/>
  <c r="AV31" i="1" l="1"/>
  <c r="AV35" i="1"/>
  <c r="AV39" i="1"/>
  <c r="AV43" i="1"/>
  <c r="AV47" i="1"/>
  <c r="AV51" i="1"/>
  <c r="AV55" i="1"/>
  <c r="AV59" i="1"/>
  <c r="AV63" i="1"/>
  <c r="AV67" i="1"/>
  <c r="AV71" i="1"/>
  <c r="AV75" i="1"/>
  <c r="AV79" i="1"/>
  <c r="AV83" i="1"/>
  <c r="AV87" i="1"/>
  <c r="AV91" i="1"/>
  <c r="AV95" i="1"/>
  <c r="AV99" i="1"/>
  <c r="AV103" i="1"/>
  <c r="AV107" i="1"/>
  <c r="AV111" i="1"/>
  <c r="AV115" i="1"/>
  <c r="AV119" i="1"/>
  <c r="AV123" i="1"/>
  <c r="AV127" i="1"/>
  <c r="AV131" i="1"/>
  <c r="AV135" i="1"/>
  <c r="AV139" i="1"/>
  <c r="AV143" i="1"/>
  <c r="AV147" i="1"/>
  <c r="AV151" i="1"/>
  <c r="AV155" i="1"/>
  <c r="AV159" i="1"/>
  <c r="AV163" i="1"/>
  <c r="AV167" i="1"/>
  <c r="AV171" i="1"/>
  <c r="AV175" i="1"/>
  <c r="AV179" i="1"/>
  <c r="AV183" i="1"/>
  <c r="AV187" i="1"/>
  <c r="AV191" i="1"/>
  <c r="AV195" i="1"/>
  <c r="AV199" i="1"/>
  <c r="AV203" i="1"/>
  <c r="AV207" i="1"/>
  <c r="AV211" i="1"/>
  <c r="AV215" i="1"/>
  <c r="AV219" i="1"/>
  <c r="AV223" i="1"/>
  <c r="AV227" i="1"/>
  <c r="AV231" i="1"/>
  <c r="AV235" i="1"/>
  <c r="AV239" i="1"/>
  <c r="AV243" i="1"/>
  <c r="AV247" i="1"/>
  <c r="AV251" i="1"/>
  <c r="AV255" i="1"/>
  <c r="AV259" i="1"/>
  <c r="AV263" i="1"/>
  <c r="AV267" i="1"/>
  <c r="AV271" i="1"/>
  <c r="AV275" i="1"/>
  <c r="AV279" i="1"/>
  <c r="AV283" i="1"/>
  <c r="AV287" i="1"/>
  <c r="AV291" i="1"/>
  <c r="AV295" i="1"/>
  <c r="AV299" i="1"/>
  <c r="AV303" i="1"/>
  <c r="AV28" i="1"/>
  <c r="AV32" i="1"/>
  <c r="AV36" i="1"/>
  <c r="AV40" i="1"/>
  <c r="AV44" i="1"/>
  <c r="AV48" i="1"/>
  <c r="AV52" i="1"/>
  <c r="AV56" i="1"/>
  <c r="AV60" i="1"/>
  <c r="AV64" i="1"/>
  <c r="AV68" i="1"/>
  <c r="AV72" i="1"/>
  <c r="AV76" i="1"/>
  <c r="AV80" i="1"/>
  <c r="AV84" i="1"/>
  <c r="AV88" i="1"/>
  <c r="AV92" i="1"/>
  <c r="AV96" i="1"/>
  <c r="AV100" i="1"/>
  <c r="AV104" i="1"/>
  <c r="AV108" i="1"/>
  <c r="AV112" i="1"/>
  <c r="AV116" i="1"/>
  <c r="AV120" i="1"/>
  <c r="AV124" i="1"/>
  <c r="AV128" i="1"/>
  <c r="AV132" i="1"/>
  <c r="AV136" i="1"/>
  <c r="AV140" i="1"/>
  <c r="AV144" i="1"/>
  <c r="AV148" i="1"/>
  <c r="AV152" i="1"/>
  <c r="AV156" i="1"/>
  <c r="AV160" i="1"/>
  <c r="AV164" i="1"/>
  <c r="AV168" i="1"/>
  <c r="AV172" i="1"/>
  <c r="AV176" i="1"/>
  <c r="AV180" i="1"/>
  <c r="AV184" i="1"/>
  <c r="AV188" i="1"/>
  <c r="AV192" i="1"/>
  <c r="AV196" i="1"/>
  <c r="AV200" i="1"/>
  <c r="AV204" i="1"/>
  <c r="AV208" i="1"/>
  <c r="AV212" i="1"/>
  <c r="AV216" i="1"/>
  <c r="AV220" i="1"/>
  <c r="AV224" i="1"/>
  <c r="AV228" i="1"/>
  <c r="AV232" i="1"/>
  <c r="AV236" i="1"/>
  <c r="AV240" i="1"/>
  <c r="AV244" i="1"/>
  <c r="AV248" i="1"/>
  <c r="AV252" i="1"/>
  <c r="AV256" i="1"/>
  <c r="AV260" i="1"/>
  <c r="AV264" i="1"/>
  <c r="AV268" i="1"/>
  <c r="AV272" i="1"/>
  <c r="AV276" i="1"/>
  <c r="AV280" i="1"/>
  <c r="AV284" i="1"/>
  <c r="AV288" i="1"/>
  <c r="AV292" i="1"/>
  <c r="AV296" i="1"/>
  <c r="AV300" i="1"/>
  <c r="AV304" i="1"/>
  <c r="AV29" i="1"/>
  <c r="AV33" i="1"/>
  <c r="AV37" i="1"/>
  <c r="AV41" i="1"/>
  <c r="AV45" i="1"/>
  <c r="AV49" i="1"/>
  <c r="AV53" i="1"/>
  <c r="AV57" i="1"/>
  <c r="AV61" i="1"/>
  <c r="AV65" i="1"/>
  <c r="AV69" i="1"/>
  <c r="AV73" i="1"/>
  <c r="AV77" i="1"/>
  <c r="AV81" i="1"/>
  <c r="AV85" i="1"/>
  <c r="AV89" i="1"/>
  <c r="AV93" i="1"/>
  <c r="AV97" i="1"/>
  <c r="AV101" i="1"/>
  <c r="AV105" i="1"/>
  <c r="AV109" i="1"/>
  <c r="AV113" i="1"/>
  <c r="AV117" i="1"/>
  <c r="AV121" i="1"/>
  <c r="AV125" i="1"/>
  <c r="AV129" i="1"/>
  <c r="AV133" i="1"/>
  <c r="AV137" i="1"/>
  <c r="AV141" i="1"/>
  <c r="AV145" i="1"/>
  <c r="AV149" i="1"/>
  <c r="AV153" i="1"/>
  <c r="AV157" i="1"/>
  <c r="AV161" i="1"/>
  <c r="AV165" i="1"/>
  <c r="AV169" i="1"/>
  <c r="AV173" i="1"/>
  <c r="AV177" i="1"/>
  <c r="AV181" i="1"/>
  <c r="AV185" i="1"/>
  <c r="AV189" i="1"/>
  <c r="AV193" i="1"/>
  <c r="AV197" i="1"/>
  <c r="AV201" i="1"/>
  <c r="AV205" i="1"/>
  <c r="AV209" i="1"/>
  <c r="AV213" i="1"/>
  <c r="AV217" i="1"/>
  <c r="AV221" i="1"/>
  <c r="AV225" i="1"/>
  <c r="AV229" i="1"/>
  <c r="AV233" i="1"/>
  <c r="AV237" i="1"/>
  <c r="AV241" i="1"/>
  <c r="AV245" i="1"/>
  <c r="AV249" i="1"/>
  <c r="AV253" i="1"/>
  <c r="AV257" i="1"/>
  <c r="AV261" i="1"/>
  <c r="AV265" i="1"/>
  <c r="AV269" i="1"/>
  <c r="AV273" i="1"/>
  <c r="AV277" i="1"/>
  <c r="AV281" i="1"/>
  <c r="AV285" i="1"/>
  <c r="AV289" i="1"/>
  <c r="AV293" i="1"/>
  <c r="AV297" i="1"/>
  <c r="AV301" i="1"/>
  <c r="AV305" i="1"/>
  <c r="AV309" i="1"/>
  <c r="AV313" i="1"/>
  <c r="AV317" i="1"/>
  <c r="AV321" i="1"/>
  <c r="AV325" i="1"/>
  <c r="AV329" i="1"/>
  <c r="AV333" i="1"/>
  <c r="AV337" i="1"/>
  <c r="AV341" i="1"/>
  <c r="AV345" i="1"/>
  <c r="AV349" i="1"/>
  <c r="AV353" i="1"/>
  <c r="AV357" i="1"/>
  <c r="AV361" i="1"/>
  <c r="AV365" i="1"/>
  <c r="AV42" i="1"/>
  <c r="AV58" i="1"/>
  <c r="AV74" i="1"/>
  <c r="AV90" i="1"/>
  <c r="AV106" i="1"/>
  <c r="AV122" i="1"/>
  <c r="AV138" i="1"/>
  <c r="AV154" i="1"/>
  <c r="AV170" i="1"/>
  <c r="AV186" i="1"/>
  <c r="AV202" i="1"/>
  <c r="AV218" i="1"/>
  <c r="AV234" i="1"/>
  <c r="AV250" i="1"/>
  <c r="AV266" i="1"/>
  <c r="AV282" i="1"/>
  <c r="AV298" i="1"/>
  <c r="AV308" i="1"/>
  <c r="AV314" i="1"/>
  <c r="AV319" i="1"/>
  <c r="AV324" i="1"/>
  <c r="AV330" i="1"/>
  <c r="AV335" i="1"/>
  <c r="AV340" i="1"/>
  <c r="AV346" i="1"/>
  <c r="AV351" i="1"/>
  <c r="AV356" i="1"/>
  <c r="AV362" i="1"/>
  <c r="AV367" i="1"/>
  <c r="AV371" i="1"/>
  <c r="AV375" i="1"/>
  <c r="AV379" i="1"/>
  <c r="AV383" i="1"/>
  <c r="AV387" i="1"/>
  <c r="AV391" i="1"/>
  <c r="AV395" i="1"/>
  <c r="AV399" i="1"/>
  <c r="AV403" i="1"/>
  <c r="AV407" i="1"/>
  <c r="AV411" i="1"/>
  <c r="AV415" i="1"/>
  <c r="AV419" i="1"/>
  <c r="AV423" i="1"/>
  <c r="AV427" i="1"/>
  <c r="AV431" i="1"/>
  <c r="AV435" i="1"/>
  <c r="AV439" i="1"/>
  <c r="AV443" i="1"/>
  <c r="AV447" i="1"/>
  <c r="AV451" i="1"/>
  <c r="AV455" i="1"/>
  <c r="AV459" i="1"/>
  <c r="AV463" i="1"/>
  <c r="AV467" i="1"/>
  <c r="AV471" i="1"/>
  <c r="AV475" i="1"/>
  <c r="AV479" i="1"/>
  <c r="AV483" i="1"/>
  <c r="AV487" i="1"/>
  <c r="AV491" i="1"/>
  <c r="AV495" i="1"/>
  <c r="AV30" i="1"/>
  <c r="AV46" i="1"/>
  <c r="AV62" i="1"/>
  <c r="AV78" i="1"/>
  <c r="AV94" i="1"/>
  <c r="AV110" i="1"/>
  <c r="AV126" i="1"/>
  <c r="AV142" i="1"/>
  <c r="AV158" i="1"/>
  <c r="AV174" i="1"/>
  <c r="AV190" i="1"/>
  <c r="AV206" i="1"/>
  <c r="AV222" i="1"/>
  <c r="AV238" i="1"/>
  <c r="AV254" i="1"/>
  <c r="AV270" i="1"/>
  <c r="AV286" i="1"/>
  <c r="AV302" i="1"/>
  <c r="AV310" i="1"/>
  <c r="AV315" i="1"/>
  <c r="AV320" i="1"/>
  <c r="AV326" i="1"/>
  <c r="AV331" i="1"/>
  <c r="AV336" i="1"/>
  <c r="AV342" i="1"/>
  <c r="AV347" i="1"/>
  <c r="AV352" i="1"/>
  <c r="AV358" i="1"/>
  <c r="AV363" i="1"/>
  <c r="AV368" i="1"/>
  <c r="AV372" i="1"/>
  <c r="AV376" i="1"/>
  <c r="AV380" i="1"/>
  <c r="AV384" i="1"/>
  <c r="AV388" i="1"/>
  <c r="AV392" i="1"/>
  <c r="AV396" i="1"/>
  <c r="AV400" i="1"/>
  <c r="AV404" i="1"/>
  <c r="AV408" i="1"/>
  <c r="AV412" i="1"/>
  <c r="AV416" i="1"/>
  <c r="AV420" i="1"/>
  <c r="AV424" i="1"/>
  <c r="AV428" i="1"/>
  <c r="AV432" i="1"/>
  <c r="AV436" i="1"/>
  <c r="AV440" i="1"/>
  <c r="AV444" i="1"/>
  <c r="AV448" i="1"/>
  <c r="AV452" i="1"/>
  <c r="AV456" i="1"/>
  <c r="AV460" i="1"/>
  <c r="AV464" i="1"/>
  <c r="AV34" i="1"/>
  <c r="AV50" i="1"/>
  <c r="AV66" i="1"/>
  <c r="AV82" i="1"/>
  <c r="AV98" i="1"/>
  <c r="AV114" i="1"/>
  <c r="AV130" i="1"/>
  <c r="AV146" i="1"/>
  <c r="AV162" i="1"/>
  <c r="AV178" i="1"/>
  <c r="AV194" i="1"/>
  <c r="AV210" i="1"/>
  <c r="AV226" i="1"/>
  <c r="AV242" i="1"/>
  <c r="AV258" i="1"/>
  <c r="AV274" i="1"/>
  <c r="AV290" i="1"/>
  <c r="AV306" i="1"/>
  <c r="AV311" i="1"/>
  <c r="AV316" i="1"/>
  <c r="AV322" i="1"/>
  <c r="AV327" i="1"/>
  <c r="AV332" i="1"/>
  <c r="AV338" i="1"/>
  <c r="AV343" i="1"/>
  <c r="AV348" i="1"/>
  <c r="AV354" i="1"/>
  <c r="AV359" i="1"/>
  <c r="AV364" i="1"/>
  <c r="AV369" i="1"/>
  <c r="AV373" i="1"/>
  <c r="AV377" i="1"/>
  <c r="AV381" i="1"/>
  <c r="AV385" i="1"/>
  <c r="AV389" i="1"/>
  <c r="AV393" i="1"/>
  <c r="AV397" i="1"/>
  <c r="AV401" i="1"/>
  <c r="AV405" i="1"/>
  <c r="AV409" i="1"/>
  <c r="AV413" i="1"/>
  <c r="AV417" i="1"/>
  <c r="AV421" i="1"/>
  <c r="AV425" i="1"/>
  <c r="AV429" i="1"/>
  <c r="AV433" i="1"/>
  <c r="AV437" i="1"/>
  <c r="AV441" i="1"/>
  <c r="AV445" i="1"/>
  <c r="AV449" i="1"/>
  <c r="AV453" i="1"/>
  <c r="AV457" i="1"/>
  <c r="AV461" i="1"/>
  <c r="AV465" i="1"/>
  <c r="AV469" i="1"/>
  <c r="AV473" i="1"/>
  <c r="AV477" i="1"/>
  <c r="AV481" i="1"/>
  <c r="AV485" i="1"/>
  <c r="AV489" i="1"/>
  <c r="AV493" i="1"/>
  <c r="AV86" i="1"/>
  <c r="AV150" i="1"/>
  <c r="AV214" i="1"/>
  <c r="AV278" i="1"/>
  <c r="AV318" i="1"/>
  <c r="AV339" i="1"/>
  <c r="AV360" i="1"/>
  <c r="AV378" i="1"/>
  <c r="AV394" i="1"/>
  <c r="AV410" i="1"/>
  <c r="AV426" i="1"/>
  <c r="AV442" i="1"/>
  <c r="AV458" i="1"/>
  <c r="AV470" i="1"/>
  <c r="AV478" i="1"/>
  <c r="AV486" i="1"/>
  <c r="AV494" i="1"/>
  <c r="AV38" i="1"/>
  <c r="AV102" i="1"/>
  <c r="AV166" i="1"/>
  <c r="AV230" i="1"/>
  <c r="AV294" i="1"/>
  <c r="AV323" i="1"/>
  <c r="AV344" i="1"/>
  <c r="AV366" i="1"/>
  <c r="AV382" i="1"/>
  <c r="AV398" i="1"/>
  <c r="AV414" i="1"/>
  <c r="AV430" i="1"/>
  <c r="AV446" i="1"/>
  <c r="AV462" i="1"/>
  <c r="AV472" i="1"/>
  <c r="AV480" i="1"/>
  <c r="AV488" i="1"/>
  <c r="AV27" i="1"/>
  <c r="AV54" i="1"/>
  <c r="AV118" i="1"/>
  <c r="AV182" i="1"/>
  <c r="AV246" i="1"/>
  <c r="AV307" i="1"/>
  <c r="AV328" i="1"/>
  <c r="AV350" i="1"/>
  <c r="AV370" i="1"/>
  <c r="AV386" i="1"/>
  <c r="AV402" i="1"/>
  <c r="AV418" i="1"/>
  <c r="AV434" i="1"/>
  <c r="AV450" i="1"/>
  <c r="AV466" i="1"/>
  <c r="AV474" i="1"/>
  <c r="AV482" i="1"/>
  <c r="AV490" i="1"/>
  <c r="AV262" i="1"/>
  <c r="AV374" i="1"/>
  <c r="AV438" i="1"/>
  <c r="AV484" i="1"/>
  <c r="AV70" i="1"/>
  <c r="AV312" i="1"/>
  <c r="AV390" i="1"/>
  <c r="AV454" i="1"/>
  <c r="AV492" i="1"/>
  <c r="AV355" i="1"/>
  <c r="AV476" i="1"/>
  <c r="AV134" i="1"/>
  <c r="AV334" i="1"/>
  <c r="AV406" i="1"/>
  <c r="AV468" i="1"/>
  <c r="AV198" i="1"/>
  <c r="AV422" i="1"/>
  <c r="AU30" i="1"/>
  <c r="AU34" i="1"/>
  <c r="AU38" i="1"/>
  <c r="AU42" i="1"/>
  <c r="AU46" i="1"/>
  <c r="AU50" i="1"/>
  <c r="AU54" i="1"/>
  <c r="AU58" i="1"/>
  <c r="AU62" i="1"/>
  <c r="AU66" i="1"/>
  <c r="AU70" i="1"/>
  <c r="AU74" i="1"/>
  <c r="AU78" i="1"/>
  <c r="AU82" i="1"/>
  <c r="AU86" i="1"/>
  <c r="AU90" i="1"/>
  <c r="AU94" i="1"/>
  <c r="AU98" i="1"/>
  <c r="AU102" i="1"/>
  <c r="AU106" i="1"/>
  <c r="AU110" i="1"/>
  <c r="AU114" i="1"/>
  <c r="AU118" i="1"/>
  <c r="AU122" i="1"/>
  <c r="AU28" i="1"/>
  <c r="AU32" i="1"/>
  <c r="AU36" i="1"/>
  <c r="AU40" i="1"/>
  <c r="AU44" i="1"/>
  <c r="AU48" i="1"/>
  <c r="AU52" i="1"/>
  <c r="AU56" i="1"/>
  <c r="AU60" i="1"/>
  <c r="AU64" i="1"/>
  <c r="AU68" i="1"/>
  <c r="AU72" i="1"/>
  <c r="AU76" i="1"/>
  <c r="AU80" i="1"/>
  <c r="AU84" i="1"/>
  <c r="AU88" i="1"/>
  <c r="AU92" i="1"/>
  <c r="AU96" i="1"/>
  <c r="AU100" i="1"/>
  <c r="AU104" i="1"/>
  <c r="AU108" i="1"/>
  <c r="AU112" i="1"/>
  <c r="AU116" i="1"/>
  <c r="AU120" i="1"/>
  <c r="AU124" i="1"/>
  <c r="AU33" i="1"/>
  <c r="AU41" i="1"/>
  <c r="AU49" i="1"/>
  <c r="AU57" i="1"/>
  <c r="AU65" i="1"/>
  <c r="AU73" i="1"/>
  <c r="AU81" i="1"/>
  <c r="AU89" i="1"/>
  <c r="AU97" i="1"/>
  <c r="AU105" i="1"/>
  <c r="AU113" i="1"/>
  <c r="AU121" i="1"/>
  <c r="AU127" i="1"/>
  <c r="AU131" i="1"/>
  <c r="AU135" i="1"/>
  <c r="AU139" i="1"/>
  <c r="AU143" i="1"/>
  <c r="AU147" i="1"/>
  <c r="AU151" i="1"/>
  <c r="AU155" i="1"/>
  <c r="AU159" i="1"/>
  <c r="AU163" i="1"/>
  <c r="AU167" i="1"/>
  <c r="AU171" i="1"/>
  <c r="AU175" i="1"/>
  <c r="AU179" i="1"/>
  <c r="AU183" i="1"/>
  <c r="AU187" i="1"/>
  <c r="AU191" i="1"/>
  <c r="AU195" i="1"/>
  <c r="AU199" i="1"/>
  <c r="AU203" i="1"/>
  <c r="AU207" i="1"/>
  <c r="AU211" i="1"/>
  <c r="AU215" i="1"/>
  <c r="AU219" i="1"/>
  <c r="AU223" i="1"/>
  <c r="AU227" i="1"/>
  <c r="AU231" i="1"/>
  <c r="AU235" i="1"/>
  <c r="AU239" i="1"/>
  <c r="AU243" i="1"/>
  <c r="AU247" i="1"/>
  <c r="AU251" i="1"/>
  <c r="AU255" i="1"/>
  <c r="AU259" i="1"/>
  <c r="AU263" i="1"/>
  <c r="AU267" i="1"/>
  <c r="AU271" i="1"/>
  <c r="AU275" i="1"/>
  <c r="AU279" i="1"/>
  <c r="AU283" i="1"/>
  <c r="AU287" i="1"/>
  <c r="AU291" i="1"/>
  <c r="AU295" i="1"/>
  <c r="AU299" i="1"/>
  <c r="AU303" i="1"/>
  <c r="AU307" i="1"/>
  <c r="AU311" i="1"/>
  <c r="AU315" i="1"/>
  <c r="AU319" i="1"/>
  <c r="AU323" i="1"/>
  <c r="AU327" i="1"/>
  <c r="AU331" i="1"/>
  <c r="AU335" i="1"/>
  <c r="AU339" i="1"/>
  <c r="AU343" i="1"/>
  <c r="AU347" i="1"/>
  <c r="AU35" i="1"/>
  <c r="AU43" i="1"/>
  <c r="AU51" i="1"/>
  <c r="AU59" i="1"/>
  <c r="AU67" i="1"/>
  <c r="AU75" i="1"/>
  <c r="AU83" i="1"/>
  <c r="AU91" i="1"/>
  <c r="AU99" i="1"/>
  <c r="AU107" i="1"/>
  <c r="AU115" i="1"/>
  <c r="AU123" i="1"/>
  <c r="AU128" i="1"/>
  <c r="AU132" i="1"/>
  <c r="AU136" i="1"/>
  <c r="AU140" i="1"/>
  <c r="AU144" i="1"/>
  <c r="AU148" i="1"/>
  <c r="AU152" i="1"/>
  <c r="AU156" i="1"/>
  <c r="AU160" i="1"/>
  <c r="AU164" i="1"/>
  <c r="AU168" i="1"/>
  <c r="AU172" i="1"/>
  <c r="AU176" i="1"/>
  <c r="AU180" i="1"/>
  <c r="AU184" i="1"/>
  <c r="AU188" i="1"/>
  <c r="AU192" i="1"/>
  <c r="AU196" i="1"/>
  <c r="AU200" i="1"/>
  <c r="AU204" i="1"/>
  <c r="AU208" i="1"/>
  <c r="AU212" i="1"/>
  <c r="AU216" i="1"/>
  <c r="AU220" i="1"/>
  <c r="AU224" i="1"/>
  <c r="AU228" i="1"/>
  <c r="AU232" i="1"/>
  <c r="AU236" i="1"/>
  <c r="AU240" i="1"/>
  <c r="AU244" i="1"/>
  <c r="AU248" i="1"/>
  <c r="AU252" i="1"/>
  <c r="AU256" i="1"/>
  <c r="AU260" i="1"/>
  <c r="AU264" i="1"/>
  <c r="AU268" i="1"/>
  <c r="AU272" i="1"/>
  <c r="AU276" i="1"/>
  <c r="AU280" i="1"/>
  <c r="AU284" i="1"/>
  <c r="AU288" i="1"/>
  <c r="AU292" i="1"/>
  <c r="AU296" i="1"/>
  <c r="AU300" i="1"/>
  <c r="AU304" i="1"/>
  <c r="AU308" i="1"/>
  <c r="AU312" i="1"/>
  <c r="AU316" i="1"/>
  <c r="AU320" i="1"/>
  <c r="AU324" i="1"/>
  <c r="AU328" i="1"/>
  <c r="AU332" i="1"/>
  <c r="AU336" i="1"/>
  <c r="AU340" i="1"/>
  <c r="AU344" i="1"/>
  <c r="AU29" i="1"/>
  <c r="AU37" i="1"/>
  <c r="AU45" i="1"/>
  <c r="AU53" i="1"/>
  <c r="AU61" i="1"/>
  <c r="AU69" i="1"/>
  <c r="AU77" i="1"/>
  <c r="AU85" i="1"/>
  <c r="AU93" i="1"/>
  <c r="AU101" i="1"/>
  <c r="AU109" i="1"/>
  <c r="AU117" i="1"/>
  <c r="AU125" i="1"/>
  <c r="AU129" i="1"/>
  <c r="AU133" i="1"/>
  <c r="AU137" i="1"/>
  <c r="AU141" i="1"/>
  <c r="AU145" i="1"/>
  <c r="AU149" i="1"/>
  <c r="AU153" i="1"/>
  <c r="AU157" i="1"/>
  <c r="AU161" i="1"/>
  <c r="AU165" i="1"/>
  <c r="AU169" i="1"/>
  <c r="AU173" i="1"/>
  <c r="AU177" i="1"/>
  <c r="AU181" i="1"/>
  <c r="AU185" i="1"/>
  <c r="AU189" i="1"/>
  <c r="AU193" i="1"/>
  <c r="AU197" i="1"/>
  <c r="AU201" i="1"/>
  <c r="AU205" i="1"/>
  <c r="AU209" i="1"/>
  <c r="AU213" i="1"/>
  <c r="AU217" i="1"/>
  <c r="AU221" i="1"/>
  <c r="AU225" i="1"/>
  <c r="AU229" i="1"/>
  <c r="AU233" i="1"/>
  <c r="AU237" i="1"/>
  <c r="AU241" i="1"/>
  <c r="AU245" i="1"/>
  <c r="AU249" i="1"/>
  <c r="AU253" i="1"/>
  <c r="AU257" i="1"/>
  <c r="AU261" i="1"/>
  <c r="AU265" i="1"/>
  <c r="AU269" i="1"/>
  <c r="AU273" i="1"/>
  <c r="AU277" i="1"/>
  <c r="AU281" i="1"/>
  <c r="AU285" i="1"/>
  <c r="AU289" i="1"/>
  <c r="AU293" i="1"/>
  <c r="AU297" i="1"/>
  <c r="AU301" i="1"/>
  <c r="AU305" i="1"/>
  <c r="AU309" i="1"/>
  <c r="AU313" i="1"/>
  <c r="AU317" i="1"/>
  <c r="AU321" i="1"/>
  <c r="AU325" i="1"/>
  <c r="AU329" i="1"/>
  <c r="AU333" i="1"/>
  <c r="AU337" i="1"/>
  <c r="AU341" i="1"/>
  <c r="AU345" i="1"/>
  <c r="AU349" i="1"/>
  <c r="AU353" i="1"/>
  <c r="AU357" i="1"/>
  <c r="AU361" i="1"/>
  <c r="AU365" i="1"/>
  <c r="AU369" i="1"/>
  <c r="AU373" i="1"/>
  <c r="AU377" i="1"/>
  <c r="AU381" i="1"/>
  <c r="AU385" i="1"/>
  <c r="AU389" i="1"/>
  <c r="AU393" i="1"/>
  <c r="AU397" i="1"/>
  <c r="AU401" i="1"/>
  <c r="AU405" i="1"/>
  <c r="AU409" i="1"/>
  <c r="AU47" i="1"/>
  <c r="AU79" i="1"/>
  <c r="AU111" i="1"/>
  <c r="AU134" i="1"/>
  <c r="AU150" i="1"/>
  <c r="AU166" i="1"/>
  <c r="AU182" i="1"/>
  <c r="AU198" i="1"/>
  <c r="AU214" i="1"/>
  <c r="AU230" i="1"/>
  <c r="AU246" i="1"/>
  <c r="AU262" i="1"/>
  <c r="AU278" i="1"/>
  <c r="AU294" i="1"/>
  <c r="AU310" i="1"/>
  <c r="AU326" i="1"/>
  <c r="AU342" i="1"/>
  <c r="AU351" i="1"/>
  <c r="AU356" i="1"/>
  <c r="AU362" i="1"/>
  <c r="AU367" i="1"/>
  <c r="AU372" i="1"/>
  <c r="AU378" i="1"/>
  <c r="AU383" i="1"/>
  <c r="AU388" i="1"/>
  <c r="AU394" i="1"/>
  <c r="AU399" i="1"/>
  <c r="AU404" i="1"/>
  <c r="AU410" i="1"/>
  <c r="AU414" i="1"/>
  <c r="AU418" i="1"/>
  <c r="AU422" i="1"/>
  <c r="AU426" i="1"/>
  <c r="AU430" i="1"/>
  <c r="AU434" i="1"/>
  <c r="AU438" i="1"/>
  <c r="AU442" i="1"/>
  <c r="AU446" i="1"/>
  <c r="AU450" i="1"/>
  <c r="AU454" i="1"/>
  <c r="AU458" i="1"/>
  <c r="AU462" i="1"/>
  <c r="AU466" i="1"/>
  <c r="AU470" i="1"/>
  <c r="AU474" i="1"/>
  <c r="AU478" i="1"/>
  <c r="AU482" i="1"/>
  <c r="AU486" i="1"/>
  <c r="AU490" i="1"/>
  <c r="AU494" i="1"/>
  <c r="AU441" i="1"/>
  <c r="AU55" i="1"/>
  <c r="AU87" i="1"/>
  <c r="AU119" i="1"/>
  <c r="AU138" i="1"/>
  <c r="AU154" i="1"/>
  <c r="AU170" i="1"/>
  <c r="AU186" i="1"/>
  <c r="AU202" i="1"/>
  <c r="AU218" i="1"/>
  <c r="AU234" i="1"/>
  <c r="AU250" i="1"/>
  <c r="AU266" i="1"/>
  <c r="AU282" i="1"/>
  <c r="AU298" i="1"/>
  <c r="AU314" i="1"/>
  <c r="AU330" i="1"/>
  <c r="AU346" i="1"/>
  <c r="AU352" i="1"/>
  <c r="AU358" i="1"/>
  <c r="AU363" i="1"/>
  <c r="AU368" i="1"/>
  <c r="AU374" i="1"/>
  <c r="AU379" i="1"/>
  <c r="AU384" i="1"/>
  <c r="AU390" i="1"/>
  <c r="AU395" i="1"/>
  <c r="AU400" i="1"/>
  <c r="AU406" i="1"/>
  <c r="AU411" i="1"/>
  <c r="AU415" i="1"/>
  <c r="AU419" i="1"/>
  <c r="AU423" i="1"/>
  <c r="AU427" i="1"/>
  <c r="AU431" i="1"/>
  <c r="AU435" i="1"/>
  <c r="AU439" i="1"/>
  <c r="AU443" i="1"/>
  <c r="AU447" i="1"/>
  <c r="AU451" i="1"/>
  <c r="AU455" i="1"/>
  <c r="AU459" i="1"/>
  <c r="AU463" i="1"/>
  <c r="AU467" i="1"/>
  <c r="AU471" i="1"/>
  <c r="AU475" i="1"/>
  <c r="AU479" i="1"/>
  <c r="AU483" i="1"/>
  <c r="AU487" i="1"/>
  <c r="AU491" i="1"/>
  <c r="AU495" i="1"/>
  <c r="AU71" i="1"/>
  <c r="AU103" i="1"/>
  <c r="AU146" i="1"/>
  <c r="AU178" i="1"/>
  <c r="AU210" i="1"/>
  <c r="AU242" i="1"/>
  <c r="AU274" i="1"/>
  <c r="AU306" i="1"/>
  <c r="AU338" i="1"/>
  <c r="AU355" i="1"/>
  <c r="AU366" i="1"/>
  <c r="AU376" i="1"/>
  <c r="AU387" i="1"/>
  <c r="AU398" i="1"/>
  <c r="AU408" i="1"/>
  <c r="AU417" i="1"/>
  <c r="AU425" i="1"/>
  <c r="AU433" i="1"/>
  <c r="AU445" i="1"/>
  <c r="AU453" i="1"/>
  <c r="AU461" i="1"/>
  <c r="AU469" i="1"/>
  <c r="AU477" i="1"/>
  <c r="AU485" i="1"/>
  <c r="AU493" i="1"/>
  <c r="AU31" i="1"/>
  <c r="AU63" i="1"/>
  <c r="AU95" i="1"/>
  <c r="AU126" i="1"/>
  <c r="AU142" i="1"/>
  <c r="AU158" i="1"/>
  <c r="AU174" i="1"/>
  <c r="AU190" i="1"/>
  <c r="AU206" i="1"/>
  <c r="AU222" i="1"/>
  <c r="AU238" i="1"/>
  <c r="AU254" i="1"/>
  <c r="AU270" i="1"/>
  <c r="AU286" i="1"/>
  <c r="AU302" i="1"/>
  <c r="AU318" i="1"/>
  <c r="AU334" i="1"/>
  <c r="AU348" i="1"/>
  <c r="AU354" i="1"/>
  <c r="AU359" i="1"/>
  <c r="AU364" i="1"/>
  <c r="AU370" i="1"/>
  <c r="AU375" i="1"/>
  <c r="AU380" i="1"/>
  <c r="AU386" i="1"/>
  <c r="AU391" i="1"/>
  <c r="AU396" i="1"/>
  <c r="AU402" i="1"/>
  <c r="AU407" i="1"/>
  <c r="AU412" i="1"/>
  <c r="AU416" i="1"/>
  <c r="AU420" i="1"/>
  <c r="AU424" i="1"/>
  <c r="AU428" i="1"/>
  <c r="AU432" i="1"/>
  <c r="AU436" i="1"/>
  <c r="AU440" i="1"/>
  <c r="AU444" i="1"/>
  <c r="AU448" i="1"/>
  <c r="AU452" i="1"/>
  <c r="AU456" i="1"/>
  <c r="AU460" i="1"/>
  <c r="AU464" i="1"/>
  <c r="AU468" i="1"/>
  <c r="AU472" i="1"/>
  <c r="AU476" i="1"/>
  <c r="AU480" i="1"/>
  <c r="AU484" i="1"/>
  <c r="AU488" i="1"/>
  <c r="AU492" i="1"/>
  <c r="AU27" i="1"/>
  <c r="AU39" i="1"/>
  <c r="AU130" i="1"/>
  <c r="AU162" i="1"/>
  <c r="AU194" i="1"/>
  <c r="AU226" i="1"/>
  <c r="AU258" i="1"/>
  <c r="AU290" i="1"/>
  <c r="AU322" i="1"/>
  <c r="AU350" i="1"/>
  <c r="AU360" i="1"/>
  <c r="AU371" i="1"/>
  <c r="AU382" i="1"/>
  <c r="AU392" i="1"/>
  <c r="AU403" i="1"/>
  <c r="AU413" i="1"/>
  <c r="AU421" i="1"/>
  <c r="AU429" i="1"/>
  <c r="AU437" i="1"/>
  <c r="AU449" i="1"/>
  <c r="AU457" i="1"/>
  <c r="AU465" i="1"/>
  <c r="AU473" i="1"/>
  <c r="AU481" i="1"/>
  <c r="AU489" i="1"/>
  <c r="AR31" i="1"/>
  <c r="AR35" i="1"/>
  <c r="AR39" i="1"/>
  <c r="AR43" i="1"/>
  <c r="AR47" i="1"/>
  <c r="AR51" i="1"/>
  <c r="AR55" i="1"/>
  <c r="AR59" i="1"/>
  <c r="AR63" i="1"/>
  <c r="AR67" i="1"/>
  <c r="AR71" i="1"/>
  <c r="AR75" i="1"/>
  <c r="AR79" i="1"/>
  <c r="AR83" i="1"/>
  <c r="AR87" i="1"/>
  <c r="AR91" i="1"/>
  <c r="AR95" i="1"/>
  <c r="AR99" i="1"/>
  <c r="AR103" i="1"/>
  <c r="AR107" i="1"/>
  <c r="AR111" i="1"/>
  <c r="AR115" i="1"/>
  <c r="AR119" i="1"/>
  <c r="AR123" i="1"/>
  <c r="AR127" i="1"/>
  <c r="AR131" i="1"/>
  <c r="AR135" i="1"/>
  <c r="AR139" i="1"/>
  <c r="AR143" i="1"/>
  <c r="AR147" i="1"/>
  <c r="AR151" i="1"/>
  <c r="AR155" i="1"/>
  <c r="AR159" i="1"/>
  <c r="AR163" i="1"/>
  <c r="AR167" i="1"/>
  <c r="AR171" i="1"/>
  <c r="AR175" i="1"/>
  <c r="AR179" i="1"/>
  <c r="AR183" i="1"/>
  <c r="AR187" i="1"/>
  <c r="AR191" i="1"/>
  <c r="AR195" i="1"/>
  <c r="AR199" i="1"/>
  <c r="AR203" i="1"/>
  <c r="AR207" i="1"/>
  <c r="AR211" i="1"/>
  <c r="AR215" i="1"/>
  <c r="AR219" i="1"/>
  <c r="AR223" i="1"/>
  <c r="AR227" i="1"/>
  <c r="AR231" i="1"/>
  <c r="AR235" i="1"/>
  <c r="AR239" i="1"/>
  <c r="AR243" i="1"/>
  <c r="AR247" i="1"/>
  <c r="AR251" i="1"/>
  <c r="AR255" i="1"/>
  <c r="AR259" i="1"/>
  <c r="AR263" i="1"/>
  <c r="AR267" i="1"/>
  <c r="AR271" i="1"/>
  <c r="AR275" i="1"/>
  <c r="AR279" i="1"/>
  <c r="AR283" i="1"/>
  <c r="AR287" i="1"/>
  <c r="AR291" i="1"/>
  <c r="AR295" i="1"/>
  <c r="AR299" i="1"/>
  <c r="AR303" i="1"/>
  <c r="AR307" i="1"/>
  <c r="AR311" i="1"/>
  <c r="AR315" i="1"/>
  <c r="AR319" i="1"/>
  <c r="AR323" i="1"/>
  <c r="AR327" i="1"/>
  <c r="AR331" i="1"/>
  <c r="AR335" i="1"/>
  <c r="AR339" i="1"/>
  <c r="AR343" i="1"/>
  <c r="AR347" i="1"/>
  <c r="AR351" i="1"/>
  <c r="AR355" i="1"/>
  <c r="AR359" i="1"/>
  <c r="AR363" i="1"/>
  <c r="AR367" i="1"/>
  <c r="AR28" i="1"/>
  <c r="AR32" i="1"/>
  <c r="AR36" i="1"/>
  <c r="AR40" i="1"/>
  <c r="AR44" i="1"/>
  <c r="AR48" i="1"/>
  <c r="AR52" i="1"/>
  <c r="AR56" i="1"/>
  <c r="AR60" i="1"/>
  <c r="AR64" i="1"/>
  <c r="AR68" i="1"/>
  <c r="AR72" i="1"/>
  <c r="AR76" i="1"/>
  <c r="AR80" i="1"/>
  <c r="AR84" i="1"/>
  <c r="AR88" i="1"/>
  <c r="AR92" i="1"/>
  <c r="AR96" i="1"/>
  <c r="AR100" i="1"/>
  <c r="AR104" i="1"/>
  <c r="AR108" i="1"/>
  <c r="AR112" i="1"/>
  <c r="AR116" i="1"/>
  <c r="AR120" i="1"/>
  <c r="AR124" i="1"/>
  <c r="AR128" i="1"/>
  <c r="AR132" i="1"/>
  <c r="AR136" i="1"/>
  <c r="AR140" i="1"/>
  <c r="AR144" i="1"/>
  <c r="AR148" i="1"/>
  <c r="AR152" i="1"/>
  <c r="AR156" i="1"/>
  <c r="AR160" i="1"/>
  <c r="AR164" i="1"/>
  <c r="AR168" i="1"/>
  <c r="AR172" i="1"/>
  <c r="AR176" i="1"/>
  <c r="AR180" i="1"/>
  <c r="AR184" i="1"/>
  <c r="AR188" i="1"/>
  <c r="AR192" i="1"/>
  <c r="AR196" i="1"/>
  <c r="AR200" i="1"/>
  <c r="AR204" i="1"/>
  <c r="AR208" i="1"/>
  <c r="AR212" i="1"/>
  <c r="AR216" i="1"/>
  <c r="AR220" i="1"/>
  <c r="AR224" i="1"/>
  <c r="AR228" i="1"/>
  <c r="AR232" i="1"/>
  <c r="AR236" i="1"/>
  <c r="AR240" i="1"/>
  <c r="AR244" i="1"/>
  <c r="AR248" i="1"/>
  <c r="AR252" i="1"/>
  <c r="AR256" i="1"/>
  <c r="AR260" i="1"/>
  <c r="AR264" i="1"/>
  <c r="AR268" i="1"/>
  <c r="AR272" i="1"/>
  <c r="AR276" i="1"/>
  <c r="AR280" i="1"/>
  <c r="AR284" i="1"/>
  <c r="AR288" i="1"/>
  <c r="AR292" i="1"/>
  <c r="AR296" i="1"/>
  <c r="AR300" i="1"/>
  <c r="AR304" i="1"/>
  <c r="AR308" i="1"/>
  <c r="AR312" i="1"/>
  <c r="AR316" i="1"/>
  <c r="AR320" i="1"/>
  <c r="AR324" i="1"/>
  <c r="AR328" i="1"/>
  <c r="AR332" i="1"/>
  <c r="AR336" i="1"/>
  <c r="AR29" i="1"/>
  <c r="AR33" i="1"/>
  <c r="AR37" i="1"/>
  <c r="AR41" i="1"/>
  <c r="AR45" i="1"/>
  <c r="AR49" i="1"/>
  <c r="AR53" i="1"/>
  <c r="AR57" i="1"/>
  <c r="AR61" i="1"/>
  <c r="AR65" i="1"/>
  <c r="AR69" i="1"/>
  <c r="AR73" i="1"/>
  <c r="AR77" i="1"/>
  <c r="AR81" i="1"/>
  <c r="AR85" i="1"/>
  <c r="AR89" i="1"/>
  <c r="AR93" i="1"/>
  <c r="AR97" i="1"/>
  <c r="AR101" i="1"/>
  <c r="AR105" i="1"/>
  <c r="AR109" i="1"/>
  <c r="AR113" i="1"/>
  <c r="AR117" i="1"/>
  <c r="AR121" i="1"/>
  <c r="AR125" i="1"/>
  <c r="AR129" i="1"/>
  <c r="AR133" i="1"/>
  <c r="AR137" i="1"/>
  <c r="AR141" i="1"/>
  <c r="AR145" i="1"/>
  <c r="AR149" i="1"/>
  <c r="AR153" i="1"/>
  <c r="AR157" i="1"/>
  <c r="AR161" i="1"/>
  <c r="AR165" i="1"/>
  <c r="AR169" i="1"/>
  <c r="AR173" i="1"/>
  <c r="AR177" i="1"/>
  <c r="AR181" i="1"/>
  <c r="AR185" i="1"/>
  <c r="AR189" i="1"/>
  <c r="AR193" i="1"/>
  <c r="AR197" i="1"/>
  <c r="AR201" i="1"/>
  <c r="AR205" i="1"/>
  <c r="AR209" i="1"/>
  <c r="AR213" i="1"/>
  <c r="AR217" i="1"/>
  <c r="AR221" i="1"/>
  <c r="AR225" i="1"/>
  <c r="AR229" i="1"/>
  <c r="AR233" i="1"/>
  <c r="AR237" i="1"/>
  <c r="AR241" i="1"/>
  <c r="AR245" i="1"/>
  <c r="AR249" i="1"/>
  <c r="AR253" i="1"/>
  <c r="AR257" i="1"/>
  <c r="AR261" i="1"/>
  <c r="AR265" i="1"/>
  <c r="AR269" i="1"/>
  <c r="AR273" i="1"/>
  <c r="AR277" i="1"/>
  <c r="AR281" i="1"/>
  <c r="AR285" i="1"/>
  <c r="AR289" i="1"/>
  <c r="AR293" i="1"/>
  <c r="AR297" i="1"/>
  <c r="AR301" i="1"/>
  <c r="AR305" i="1"/>
  <c r="AR309" i="1"/>
  <c r="AR313" i="1"/>
  <c r="AR317" i="1"/>
  <c r="AR321" i="1"/>
  <c r="AR325" i="1"/>
  <c r="AR329" i="1"/>
  <c r="AR333" i="1"/>
  <c r="AR337" i="1"/>
  <c r="AR30" i="1"/>
  <c r="AR34" i="1"/>
  <c r="AR38" i="1"/>
  <c r="AR42" i="1"/>
  <c r="AR46" i="1"/>
  <c r="AR50" i="1"/>
  <c r="AR54" i="1"/>
  <c r="AR58" i="1"/>
  <c r="AR62" i="1"/>
  <c r="AR66" i="1"/>
  <c r="AR70" i="1"/>
  <c r="AR74" i="1"/>
  <c r="AR78" i="1"/>
  <c r="AR82" i="1"/>
  <c r="AR86" i="1"/>
  <c r="AR90" i="1"/>
  <c r="AR94" i="1"/>
  <c r="AR98" i="1"/>
  <c r="AR102" i="1"/>
  <c r="AR106" i="1"/>
  <c r="AR110" i="1"/>
  <c r="AR114" i="1"/>
  <c r="AR118" i="1"/>
  <c r="AR122" i="1"/>
  <c r="AR126" i="1"/>
  <c r="AR130" i="1"/>
  <c r="AR134" i="1"/>
  <c r="AR138" i="1"/>
  <c r="AR142" i="1"/>
  <c r="AR146" i="1"/>
  <c r="AR150" i="1"/>
  <c r="AR154" i="1"/>
  <c r="AR158" i="1"/>
  <c r="AR162" i="1"/>
  <c r="AR166" i="1"/>
  <c r="AR170" i="1"/>
  <c r="AR174" i="1"/>
  <c r="AR178" i="1"/>
  <c r="AR182" i="1"/>
  <c r="AR186" i="1"/>
  <c r="AR190" i="1"/>
  <c r="AR194" i="1"/>
  <c r="AR198" i="1"/>
  <c r="AR202" i="1"/>
  <c r="AR206" i="1"/>
  <c r="AR210" i="1"/>
  <c r="AR214" i="1"/>
  <c r="AR218" i="1"/>
  <c r="AR222" i="1"/>
  <c r="AR226" i="1"/>
  <c r="AR230" i="1"/>
  <c r="AR234" i="1"/>
  <c r="AR238" i="1"/>
  <c r="AR242" i="1"/>
  <c r="AR246" i="1"/>
  <c r="AR250" i="1"/>
  <c r="AR254" i="1"/>
  <c r="AR258" i="1"/>
  <c r="AR262" i="1"/>
  <c r="AR266" i="1"/>
  <c r="AR270" i="1"/>
  <c r="AR274" i="1"/>
  <c r="AR278" i="1"/>
  <c r="AR282" i="1"/>
  <c r="AR286" i="1"/>
  <c r="AR290" i="1"/>
  <c r="AR294" i="1"/>
  <c r="AR298" i="1"/>
  <c r="AR302" i="1"/>
  <c r="AR306" i="1"/>
  <c r="AR310" i="1"/>
  <c r="AR314" i="1"/>
  <c r="AR318" i="1"/>
  <c r="AR322" i="1"/>
  <c r="AR326" i="1"/>
  <c r="AR330" i="1"/>
  <c r="AR334" i="1"/>
  <c r="AR338" i="1"/>
  <c r="AR342" i="1"/>
  <c r="AR346" i="1"/>
  <c r="AR350" i="1"/>
  <c r="AR354" i="1"/>
  <c r="AR358" i="1"/>
  <c r="AR362" i="1"/>
  <c r="AR366" i="1"/>
  <c r="AR345" i="1"/>
  <c r="AR353" i="1"/>
  <c r="AR361" i="1"/>
  <c r="AR369" i="1"/>
  <c r="AR373" i="1"/>
  <c r="AR377" i="1"/>
  <c r="AR381" i="1"/>
  <c r="AR385" i="1"/>
  <c r="AR389" i="1"/>
  <c r="AR393" i="1"/>
  <c r="AR397" i="1"/>
  <c r="AR401" i="1"/>
  <c r="AR405" i="1"/>
  <c r="AR409" i="1"/>
  <c r="AR413" i="1"/>
  <c r="AR417" i="1"/>
  <c r="AR429" i="1"/>
  <c r="AR433" i="1"/>
  <c r="AR437" i="1"/>
  <c r="AR441" i="1"/>
  <c r="AR445" i="1"/>
  <c r="AR449" i="1"/>
  <c r="AR453" i="1"/>
  <c r="AR457" i="1"/>
  <c r="AR461" i="1"/>
  <c r="AR465" i="1"/>
  <c r="AR469" i="1"/>
  <c r="AR473" i="1"/>
  <c r="AR477" i="1"/>
  <c r="AR481" i="1"/>
  <c r="AR485" i="1"/>
  <c r="AR489" i="1"/>
  <c r="AR493" i="1"/>
  <c r="AR340" i="1"/>
  <c r="AR348" i="1"/>
  <c r="AR356" i="1"/>
  <c r="AR364" i="1"/>
  <c r="AR370" i="1"/>
  <c r="AR374" i="1"/>
  <c r="AR378" i="1"/>
  <c r="AR382" i="1"/>
  <c r="AR386" i="1"/>
  <c r="AR390" i="1"/>
  <c r="AR394" i="1"/>
  <c r="AR398" i="1"/>
  <c r="AR402" i="1"/>
  <c r="AR406" i="1"/>
  <c r="AR410" i="1"/>
  <c r="AR414" i="1"/>
  <c r="AR418" i="1"/>
  <c r="AR422" i="1"/>
  <c r="AR426" i="1"/>
  <c r="AR430" i="1"/>
  <c r="AR434" i="1"/>
  <c r="AR438" i="1"/>
  <c r="AR442" i="1"/>
  <c r="AR446" i="1"/>
  <c r="AR450" i="1"/>
  <c r="AR454" i="1"/>
  <c r="AR458" i="1"/>
  <c r="AR462" i="1"/>
  <c r="AR466" i="1"/>
  <c r="AR470" i="1"/>
  <c r="AR474" i="1"/>
  <c r="AR478" i="1"/>
  <c r="AR482" i="1"/>
  <c r="AR486" i="1"/>
  <c r="AR490" i="1"/>
  <c r="AR494" i="1"/>
  <c r="AR341" i="1"/>
  <c r="AR349" i="1"/>
  <c r="AR357" i="1"/>
  <c r="AR365" i="1"/>
  <c r="AR371" i="1"/>
  <c r="AR375" i="1"/>
  <c r="AR379" i="1"/>
  <c r="AR383" i="1"/>
  <c r="AR387" i="1"/>
  <c r="AR391" i="1"/>
  <c r="AR395" i="1"/>
  <c r="AR399" i="1"/>
  <c r="AR403" i="1"/>
  <c r="AR407" i="1"/>
  <c r="AR411" i="1"/>
  <c r="AR415" i="1"/>
  <c r="AR419" i="1"/>
  <c r="AR423" i="1"/>
  <c r="AR427" i="1"/>
  <c r="AR431" i="1"/>
  <c r="AR435" i="1"/>
  <c r="AR439" i="1"/>
  <c r="AR443" i="1"/>
  <c r="AR447" i="1"/>
  <c r="AR451" i="1"/>
  <c r="AR455" i="1"/>
  <c r="AR459" i="1"/>
  <c r="AR463" i="1"/>
  <c r="AR467" i="1"/>
  <c r="AR471" i="1"/>
  <c r="AR475" i="1"/>
  <c r="AR479" i="1"/>
  <c r="AR483" i="1"/>
  <c r="AR487" i="1"/>
  <c r="AR491" i="1"/>
  <c r="AR495" i="1"/>
  <c r="AR421" i="1"/>
  <c r="AR344" i="1"/>
  <c r="AR352" i="1"/>
  <c r="AR360" i="1"/>
  <c r="AR368" i="1"/>
  <c r="AR372" i="1"/>
  <c r="AR376" i="1"/>
  <c r="AR380" i="1"/>
  <c r="AR384" i="1"/>
  <c r="AR388" i="1"/>
  <c r="AR392" i="1"/>
  <c r="AR396" i="1"/>
  <c r="AR400" i="1"/>
  <c r="AR404" i="1"/>
  <c r="AR408" i="1"/>
  <c r="AR412" i="1"/>
  <c r="AR416" i="1"/>
  <c r="AR420" i="1"/>
  <c r="AR424" i="1"/>
  <c r="AR428" i="1"/>
  <c r="AR432" i="1"/>
  <c r="AR436" i="1"/>
  <c r="AR440" i="1"/>
  <c r="AR444" i="1"/>
  <c r="AR448" i="1"/>
  <c r="AR452" i="1"/>
  <c r="AR456" i="1"/>
  <c r="AR460" i="1"/>
  <c r="AR464" i="1"/>
  <c r="AR468" i="1"/>
  <c r="AR472" i="1"/>
  <c r="AR476" i="1"/>
  <c r="AR480" i="1"/>
  <c r="AR484" i="1"/>
  <c r="AR488" i="1"/>
  <c r="AR492" i="1"/>
  <c r="AR425" i="1"/>
  <c r="I23" i="1"/>
  <c r="S447" i="1"/>
  <c r="S355" i="1"/>
  <c r="S460" i="1"/>
  <c r="S428" i="1"/>
  <c r="S396" i="1"/>
  <c r="S364" i="1"/>
  <c r="S332" i="1"/>
  <c r="S300" i="1"/>
  <c r="S268" i="1"/>
  <c r="S491" i="1"/>
  <c r="S393" i="1"/>
  <c r="S246" i="1"/>
  <c r="S433" i="1"/>
  <c r="S347" i="1"/>
  <c r="S315" i="1"/>
  <c r="S283" i="1"/>
  <c r="S248" i="1"/>
  <c r="S176" i="1"/>
  <c r="S144" i="1"/>
  <c r="S112" i="1"/>
  <c r="S80" i="1"/>
  <c r="S48" i="1"/>
  <c r="S233" i="1"/>
  <c r="S171" i="1"/>
  <c r="S125" i="1"/>
  <c r="S93" i="1"/>
  <c r="S61" i="1"/>
  <c r="S29" i="1"/>
  <c r="S189" i="1"/>
  <c r="AN392" i="1"/>
  <c r="AN381" i="1"/>
  <c r="AN412" i="1"/>
  <c r="AN202" i="1"/>
  <c r="AN338" i="1"/>
  <c r="AN347" i="1"/>
  <c r="AN449" i="1"/>
  <c r="AN275" i="1"/>
  <c r="AN106" i="1"/>
  <c r="AN451" i="1"/>
  <c r="AN387" i="1"/>
  <c r="AN279" i="1"/>
  <c r="AN151" i="1"/>
  <c r="AN194" i="1"/>
  <c r="AN474" i="1"/>
  <c r="AN410" i="1"/>
  <c r="AN326" i="1"/>
  <c r="AN198" i="1"/>
  <c r="AN70" i="1"/>
  <c r="AN325" i="1"/>
  <c r="AN261" i="1"/>
  <c r="AN197" i="1"/>
  <c r="AN133" i="1"/>
  <c r="AN69" i="1"/>
  <c r="AN344" i="1"/>
  <c r="AN280" i="1"/>
  <c r="AN216" i="1"/>
  <c r="AN152" i="1"/>
  <c r="AN88" i="1"/>
  <c r="U496" i="1"/>
  <c r="S423" i="1"/>
  <c r="S490" i="1"/>
  <c r="S452" i="1"/>
  <c r="S420" i="1"/>
  <c r="S388" i="1"/>
  <c r="S356" i="1"/>
  <c r="S324" i="1"/>
  <c r="S292" i="1"/>
  <c r="S260" i="1"/>
  <c r="S465" i="1"/>
  <c r="S369" i="1"/>
  <c r="S214" i="1"/>
  <c r="S407" i="1"/>
  <c r="S339" i="1"/>
  <c r="S307" i="1"/>
  <c r="S275" i="1"/>
  <c r="S216" i="1"/>
  <c r="S168" i="1"/>
  <c r="S136" i="1"/>
  <c r="S104" i="1"/>
  <c r="S72" i="1"/>
  <c r="S40" i="1"/>
  <c r="S217" i="1"/>
  <c r="S155" i="1"/>
  <c r="S117" i="1"/>
  <c r="S85" i="1"/>
  <c r="S53" i="1"/>
  <c r="S239" i="1"/>
  <c r="S173" i="1"/>
  <c r="AN290" i="1"/>
  <c r="AN267" i="1"/>
  <c r="AN380" i="1"/>
  <c r="AN75" i="1"/>
  <c r="AN210" i="1"/>
  <c r="AN219" i="1"/>
  <c r="AN417" i="1"/>
  <c r="AN211" i="1"/>
  <c r="AN34" i="1"/>
  <c r="AN435" i="1"/>
  <c r="AN371" i="1"/>
  <c r="AN247" i="1"/>
  <c r="AN119" i="1"/>
  <c r="AN130" i="1"/>
  <c r="AN458" i="1"/>
  <c r="AN394" i="1"/>
  <c r="AN294" i="1"/>
  <c r="AN166" i="1"/>
  <c r="AN38" i="1"/>
  <c r="AN309" i="1"/>
  <c r="AN245" i="1"/>
  <c r="AN181" i="1"/>
  <c r="AN117" i="1"/>
  <c r="AN53" i="1"/>
  <c r="AN328" i="1"/>
  <c r="AN264" i="1"/>
  <c r="AN200" i="1"/>
  <c r="AN136" i="1"/>
  <c r="AN72" i="1"/>
  <c r="C24" i="1"/>
  <c r="Y31" i="1"/>
  <c r="Y47" i="1"/>
  <c r="Y63" i="1"/>
  <c r="Y79" i="1"/>
  <c r="Y95" i="1"/>
  <c r="Y111" i="1"/>
  <c r="Y127" i="1"/>
  <c r="Y143" i="1"/>
  <c r="Y159" i="1"/>
  <c r="Y175" i="1"/>
  <c r="Y191" i="1"/>
  <c r="Y207" i="1"/>
  <c r="Y223" i="1"/>
  <c r="Y239" i="1"/>
  <c r="Y255" i="1"/>
  <c r="Y271" i="1"/>
  <c r="Y287" i="1"/>
  <c r="Y303" i="1"/>
  <c r="Y319" i="1"/>
  <c r="Y335" i="1"/>
  <c r="Y351" i="1"/>
  <c r="Y367" i="1"/>
  <c r="Y383" i="1"/>
  <c r="Y399" i="1"/>
  <c r="Y415" i="1"/>
  <c r="Y431" i="1"/>
  <c r="Y447" i="1"/>
  <c r="Y463" i="1"/>
  <c r="Y479" i="1"/>
  <c r="Y495" i="1"/>
  <c r="Y40" i="1"/>
  <c r="Y56" i="1"/>
  <c r="Y72" i="1"/>
  <c r="Y88" i="1"/>
  <c r="Y104" i="1"/>
  <c r="Y120" i="1"/>
  <c r="Y136" i="1"/>
  <c r="Y152" i="1"/>
  <c r="Y168" i="1"/>
  <c r="Y184" i="1"/>
  <c r="Y200" i="1"/>
  <c r="Y216" i="1"/>
  <c r="Y232" i="1"/>
  <c r="Y248" i="1"/>
  <c r="Y264" i="1"/>
  <c r="Y280" i="1"/>
  <c r="Y296" i="1"/>
  <c r="Y312" i="1"/>
  <c r="Y328" i="1"/>
  <c r="Y344" i="1"/>
  <c r="Y360" i="1"/>
  <c r="Y376" i="1"/>
  <c r="Y392" i="1"/>
  <c r="Y408" i="1"/>
  <c r="Y424" i="1"/>
  <c r="Y440" i="1"/>
  <c r="Y456" i="1"/>
  <c r="Y472" i="1"/>
  <c r="Y488" i="1"/>
  <c r="Y37" i="1"/>
  <c r="Y69" i="1"/>
  <c r="Y101" i="1"/>
  <c r="Y133" i="1"/>
  <c r="Y165" i="1"/>
  <c r="Y197" i="1"/>
  <c r="Y229" i="1"/>
  <c r="Y261" i="1"/>
  <c r="Y293" i="1"/>
  <c r="Y325" i="1"/>
  <c r="Y357" i="1"/>
  <c r="Y389" i="1"/>
  <c r="Y421" i="1"/>
  <c r="Y453" i="1"/>
  <c r="Y485" i="1"/>
  <c r="Y73" i="1"/>
  <c r="Y137" i="1"/>
  <c r="Y201" i="1"/>
  <c r="Y265" i="1"/>
  <c r="Y329" i="1"/>
  <c r="Y54" i="1"/>
  <c r="Y86" i="1"/>
  <c r="Y118" i="1"/>
  <c r="Y150" i="1"/>
  <c r="Y182" i="1"/>
  <c r="Y214" i="1"/>
  <c r="Y246" i="1"/>
  <c r="Y278" i="1"/>
  <c r="Y310" i="1"/>
  <c r="Y342" i="1"/>
  <c r="Y374" i="1"/>
  <c r="Y406" i="1"/>
  <c r="Y438" i="1"/>
  <c r="Y470" i="1"/>
  <c r="Y41" i="1"/>
  <c r="Y97" i="1"/>
  <c r="Y161" i="1"/>
  <c r="Y225" i="1"/>
  <c r="Y289" i="1"/>
  <c r="Y34" i="1"/>
  <c r="Y162" i="1"/>
  <c r="Y290" i="1"/>
  <c r="Y378" i="1"/>
  <c r="Y442" i="1"/>
  <c r="Y50" i="1"/>
  <c r="Y306" i="1"/>
  <c r="Y434" i="1"/>
  <c r="Y122" i="1"/>
  <c r="Y314" i="1"/>
  <c r="Y457" i="1"/>
  <c r="Y106" i="1"/>
  <c r="Y234" i="1"/>
  <c r="Y353" i="1"/>
  <c r="Y417" i="1"/>
  <c r="Y481" i="1"/>
  <c r="Y274" i="1"/>
  <c r="Y450" i="1"/>
  <c r="Y345" i="1"/>
  <c r="Y473" i="1"/>
  <c r="Y35" i="1"/>
  <c r="Y51" i="1"/>
  <c r="Y67" i="1"/>
  <c r="Y83" i="1"/>
  <c r="Y99" i="1"/>
  <c r="Y115" i="1"/>
  <c r="Y131" i="1"/>
  <c r="Y147" i="1"/>
  <c r="Y163" i="1"/>
  <c r="Y179" i="1"/>
  <c r="Y195" i="1"/>
  <c r="Y211" i="1"/>
  <c r="Y227" i="1"/>
  <c r="Y243" i="1"/>
  <c r="Y259" i="1"/>
  <c r="Y275" i="1"/>
  <c r="Y291" i="1"/>
  <c r="Y307" i="1"/>
  <c r="Y323" i="1"/>
  <c r="Y339" i="1"/>
  <c r="Y355" i="1"/>
  <c r="Y371" i="1"/>
  <c r="Y387" i="1"/>
  <c r="Y403" i="1"/>
  <c r="Y419" i="1"/>
  <c r="Y435" i="1"/>
  <c r="Y451" i="1"/>
  <c r="Y467" i="1"/>
  <c r="Y483" i="1"/>
  <c r="Y28" i="1"/>
  <c r="Y44" i="1"/>
  <c r="Y60" i="1"/>
  <c r="Y76" i="1"/>
  <c r="Y92" i="1"/>
  <c r="Y108" i="1"/>
  <c r="Y124" i="1"/>
  <c r="Y140" i="1"/>
  <c r="Y156" i="1"/>
  <c r="Y172" i="1"/>
  <c r="Y188" i="1"/>
  <c r="Y204" i="1"/>
  <c r="Y220" i="1"/>
  <c r="Y236" i="1"/>
  <c r="Y252" i="1"/>
  <c r="Y268" i="1"/>
  <c r="Y284" i="1"/>
  <c r="Y300" i="1"/>
  <c r="Y316" i="1"/>
  <c r="Y332" i="1"/>
  <c r="Y348" i="1"/>
  <c r="Y364" i="1"/>
  <c r="Y380" i="1"/>
  <c r="Y396" i="1"/>
  <c r="Y412" i="1"/>
  <c r="Y428" i="1"/>
  <c r="Y444" i="1"/>
  <c r="Y460" i="1"/>
  <c r="Y476" i="1"/>
  <c r="Y492" i="1"/>
  <c r="Y45" i="1"/>
  <c r="Y77" i="1"/>
  <c r="Y109" i="1"/>
  <c r="Y141" i="1"/>
  <c r="Y173" i="1"/>
  <c r="Y205" i="1"/>
  <c r="Y237" i="1"/>
  <c r="Y269" i="1"/>
  <c r="Y301" i="1"/>
  <c r="Y333" i="1"/>
  <c r="Y365" i="1"/>
  <c r="Y397" i="1"/>
  <c r="Y429" i="1"/>
  <c r="Y461" i="1"/>
  <c r="Y493" i="1"/>
  <c r="Y89" i="1"/>
  <c r="Y153" i="1"/>
  <c r="Y217" i="1"/>
  <c r="Y281" i="1"/>
  <c r="Y30" i="1"/>
  <c r="Y62" i="1"/>
  <c r="Y94" i="1"/>
  <c r="Y126" i="1"/>
  <c r="Y158" i="1"/>
  <c r="Y190" i="1"/>
  <c r="Y222" i="1"/>
  <c r="Y254" i="1"/>
  <c r="Y286" i="1"/>
  <c r="Y318" i="1"/>
  <c r="Y350" i="1"/>
  <c r="Y382" i="1"/>
  <c r="Y414" i="1"/>
  <c r="Y446" i="1"/>
  <c r="Y478" i="1"/>
  <c r="Y49" i="1"/>
  <c r="Y113" i="1"/>
  <c r="Y177" i="1"/>
  <c r="Y241" i="1"/>
  <c r="Y305" i="1"/>
  <c r="Y66" i="1"/>
  <c r="Y194" i="1"/>
  <c r="Y322" i="1"/>
  <c r="Y394" i="1"/>
  <c r="Y458" i="1"/>
  <c r="Y114" i="1"/>
  <c r="Y354" i="1"/>
  <c r="Y466" i="1"/>
  <c r="Y154" i="1"/>
  <c r="Y361" i="1"/>
  <c r="Y489" i="1"/>
  <c r="Y138" i="1"/>
  <c r="Y266" i="1"/>
  <c r="Y369" i="1"/>
  <c r="Y433" i="1"/>
  <c r="Y82" i="1"/>
  <c r="Y338" i="1"/>
  <c r="Y482" i="1"/>
  <c r="Y377" i="1"/>
  <c r="Y39" i="1"/>
  <c r="Y55" i="1"/>
  <c r="Y71" i="1"/>
  <c r="Y87" i="1"/>
  <c r="Y103" i="1"/>
  <c r="Y119" i="1"/>
  <c r="Y135" i="1"/>
  <c r="Y151" i="1"/>
  <c r="Y167" i="1"/>
  <c r="Y183" i="1"/>
  <c r="Y199" i="1"/>
  <c r="Y215" i="1"/>
  <c r="Y231" i="1"/>
  <c r="Y247" i="1"/>
  <c r="Y263" i="1"/>
  <c r="Y279" i="1"/>
  <c r="Y295" i="1"/>
  <c r="Y311" i="1"/>
  <c r="Y327" i="1"/>
  <c r="Y343" i="1"/>
  <c r="Y359" i="1"/>
  <c r="Y375" i="1"/>
  <c r="Y391" i="1"/>
  <c r="Y407" i="1"/>
  <c r="Y423" i="1"/>
  <c r="Y439" i="1"/>
  <c r="Y455" i="1"/>
  <c r="Y471" i="1"/>
  <c r="Y487" i="1"/>
  <c r="Y32" i="1"/>
  <c r="Y48" i="1"/>
  <c r="Y64" i="1"/>
  <c r="Y80" i="1"/>
  <c r="Y96" i="1"/>
  <c r="Y112" i="1"/>
  <c r="Y128" i="1"/>
  <c r="Y144" i="1"/>
  <c r="Y160" i="1"/>
  <c r="Y176" i="1"/>
  <c r="Y192" i="1"/>
  <c r="Y208" i="1"/>
  <c r="Y224" i="1"/>
  <c r="Y240" i="1"/>
  <c r="Y256" i="1"/>
  <c r="Y272" i="1"/>
  <c r="Y288" i="1"/>
  <c r="Y304" i="1"/>
  <c r="Y320" i="1"/>
  <c r="Y336" i="1"/>
  <c r="Y352" i="1"/>
  <c r="Y368" i="1"/>
  <c r="Y384" i="1"/>
  <c r="Y400" i="1"/>
  <c r="Y416" i="1"/>
  <c r="Y432" i="1"/>
  <c r="Y448" i="1"/>
  <c r="Y464" i="1"/>
  <c r="Y480" i="1"/>
  <c r="Y27" i="1"/>
  <c r="Y53" i="1"/>
  <c r="Y85" i="1"/>
  <c r="Y117" i="1"/>
  <c r="Y149" i="1"/>
  <c r="Y181" i="1"/>
  <c r="Y213" i="1"/>
  <c r="Y245" i="1"/>
  <c r="Y277" i="1"/>
  <c r="Y309" i="1"/>
  <c r="Y341" i="1"/>
  <c r="Y373" i="1"/>
  <c r="Y405" i="1"/>
  <c r="Y437" i="1"/>
  <c r="Y469" i="1"/>
  <c r="Y33" i="1"/>
  <c r="Y105" i="1"/>
  <c r="Y169" i="1"/>
  <c r="Y233" i="1"/>
  <c r="Y297" i="1"/>
  <c r="Y38" i="1"/>
  <c r="Y70" i="1"/>
  <c r="Y102" i="1"/>
  <c r="Y134" i="1"/>
  <c r="Y166" i="1"/>
  <c r="Y198" i="1"/>
  <c r="Y230" i="1"/>
  <c r="Y262" i="1"/>
  <c r="Y294" i="1"/>
  <c r="Y326" i="1"/>
  <c r="Y358" i="1"/>
  <c r="Y390" i="1"/>
  <c r="Y422" i="1"/>
  <c r="Y454" i="1"/>
  <c r="Y486" i="1"/>
  <c r="Y65" i="1"/>
  <c r="Y129" i="1"/>
  <c r="Y193" i="1"/>
  <c r="Y257" i="1"/>
  <c r="Y321" i="1"/>
  <c r="Y98" i="1"/>
  <c r="Y226" i="1"/>
  <c r="Y346" i="1"/>
  <c r="Y410" i="1"/>
  <c r="Y474" i="1"/>
  <c r="Y178" i="1"/>
  <c r="Y386" i="1"/>
  <c r="Y58" i="1"/>
  <c r="Y218" i="1"/>
  <c r="Y393" i="1"/>
  <c r="Y42" i="1"/>
  <c r="Y170" i="1"/>
  <c r="Y298" i="1"/>
  <c r="Y385" i="1"/>
  <c r="Y449" i="1"/>
  <c r="Y146" i="1"/>
  <c r="Y370" i="1"/>
  <c r="Y186" i="1"/>
  <c r="Y409" i="1"/>
  <c r="Y43" i="1"/>
  <c r="Y107" i="1"/>
  <c r="Y171" i="1"/>
  <c r="Y235" i="1"/>
  <c r="Y299" i="1"/>
  <c r="Y363" i="1"/>
  <c r="Y427" i="1"/>
  <c r="Y491" i="1"/>
  <c r="Y84" i="1"/>
  <c r="Y148" i="1"/>
  <c r="Y212" i="1"/>
  <c r="Y276" i="1"/>
  <c r="Y340" i="1"/>
  <c r="Y404" i="1"/>
  <c r="Y468" i="1"/>
  <c r="Y93" i="1"/>
  <c r="Y221" i="1"/>
  <c r="Y349" i="1"/>
  <c r="Y477" i="1"/>
  <c r="Y249" i="1"/>
  <c r="Y110" i="1"/>
  <c r="Y238" i="1"/>
  <c r="Y366" i="1"/>
  <c r="Y494" i="1"/>
  <c r="Y273" i="1"/>
  <c r="Y362" i="1"/>
  <c r="Y402" i="1"/>
  <c r="Y74" i="1"/>
  <c r="Y465" i="1"/>
  <c r="Y441" i="1"/>
  <c r="Y139" i="1"/>
  <c r="Y91" i="1"/>
  <c r="Y219" i="1"/>
  <c r="Y283" i="1"/>
  <c r="Y347" i="1"/>
  <c r="Y411" i="1"/>
  <c r="Y475" i="1"/>
  <c r="Y68" i="1"/>
  <c r="Y132" i="1"/>
  <c r="Y196" i="1"/>
  <c r="Y260" i="1"/>
  <c r="Y324" i="1"/>
  <c r="Y388" i="1"/>
  <c r="Y452" i="1"/>
  <c r="Y61" i="1"/>
  <c r="Y189" i="1"/>
  <c r="Y317" i="1"/>
  <c r="Y445" i="1"/>
  <c r="Y185" i="1"/>
  <c r="Y78" i="1"/>
  <c r="Y206" i="1"/>
  <c r="Y334" i="1"/>
  <c r="Y462" i="1"/>
  <c r="Y209" i="1"/>
  <c r="Y258" i="1"/>
  <c r="Y242" i="1"/>
  <c r="Y401" i="1"/>
  <c r="Y282" i="1"/>
  <c r="Y59" i="1"/>
  <c r="Y123" i="1"/>
  <c r="Y187" i="1"/>
  <c r="Y251" i="1"/>
  <c r="Y315" i="1"/>
  <c r="Y379" i="1"/>
  <c r="Y443" i="1"/>
  <c r="Y36" i="1"/>
  <c r="Y100" i="1"/>
  <c r="Y164" i="1"/>
  <c r="Y228" i="1"/>
  <c r="Y292" i="1"/>
  <c r="Y356" i="1"/>
  <c r="Y420" i="1"/>
  <c r="Y484" i="1"/>
  <c r="Y125" i="1"/>
  <c r="Y253" i="1"/>
  <c r="Y381" i="1"/>
  <c r="Y57" i="1"/>
  <c r="Y313" i="1"/>
  <c r="Y142" i="1"/>
  <c r="Y270" i="1"/>
  <c r="Y398" i="1"/>
  <c r="Y81" i="1"/>
  <c r="Y337" i="1"/>
  <c r="Y426" i="1"/>
  <c r="Y90" i="1"/>
  <c r="Y202" i="1"/>
  <c r="Y210" i="1"/>
  <c r="Y75" i="1"/>
  <c r="Y203" i="1"/>
  <c r="Y267" i="1"/>
  <c r="Y331" i="1"/>
  <c r="Y395" i="1"/>
  <c r="Y459" i="1"/>
  <c r="Y52" i="1"/>
  <c r="Y116" i="1"/>
  <c r="Y180" i="1"/>
  <c r="Y244" i="1"/>
  <c r="Y308" i="1"/>
  <c r="Y372" i="1"/>
  <c r="Y436" i="1"/>
  <c r="Y29" i="1"/>
  <c r="Y157" i="1"/>
  <c r="Y285" i="1"/>
  <c r="Y413" i="1"/>
  <c r="Y121" i="1"/>
  <c r="Y46" i="1"/>
  <c r="Y174" i="1"/>
  <c r="Y302" i="1"/>
  <c r="Y430" i="1"/>
  <c r="Y145" i="1"/>
  <c r="Y130" i="1"/>
  <c r="Y490" i="1"/>
  <c r="Y250" i="1"/>
  <c r="Y330" i="1"/>
  <c r="Y418" i="1"/>
  <c r="Y155" i="1"/>
  <c r="Y425" i="1"/>
  <c r="AG27" i="1"/>
  <c r="AG28" i="1"/>
  <c r="AG30" i="1"/>
  <c r="AG32" i="1"/>
  <c r="AG34" i="1"/>
  <c r="AG36" i="1"/>
  <c r="AG38" i="1"/>
  <c r="AG40" i="1"/>
  <c r="AG42" i="1"/>
  <c r="AG44" i="1"/>
  <c r="AG46" i="1"/>
  <c r="AG48" i="1"/>
  <c r="AG50" i="1"/>
  <c r="AG52" i="1"/>
  <c r="AG54" i="1"/>
  <c r="AG56" i="1"/>
  <c r="AG58" i="1"/>
  <c r="AG60" i="1"/>
  <c r="AG62" i="1"/>
  <c r="AG64" i="1"/>
  <c r="AG66" i="1"/>
  <c r="AG68" i="1"/>
  <c r="AG70" i="1"/>
  <c r="AG72" i="1"/>
  <c r="AG74" i="1"/>
  <c r="AG76" i="1"/>
  <c r="AG78" i="1"/>
  <c r="AG80" i="1"/>
  <c r="AG82" i="1"/>
  <c r="AG84" i="1"/>
  <c r="AG86" i="1"/>
  <c r="AG88" i="1"/>
  <c r="AG90" i="1"/>
  <c r="AG92" i="1"/>
  <c r="AG94" i="1"/>
  <c r="AG96" i="1"/>
  <c r="AG98" i="1"/>
  <c r="AG100" i="1"/>
  <c r="AG102" i="1"/>
  <c r="AG104" i="1"/>
  <c r="AG106" i="1"/>
  <c r="AG108" i="1"/>
  <c r="AG110" i="1"/>
  <c r="AG112" i="1"/>
  <c r="AG114" i="1"/>
  <c r="AG116" i="1"/>
  <c r="AG118" i="1"/>
  <c r="AG120" i="1"/>
  <c r="AG122" i="1"/>
  <c r="AG124" i="1"/>
  <c r="AG126" i="1"/>
  <c r="AG128" i="1"/>
  <c r="AG130" i="1"/>
  <c r="AG132" i="1"/>
  <c r="AG134" i="1"/>
  <c r="AG136" i="1"/>
  <c r="AG138" i="1"/>
  <c r="AG140" i="1"/>
  <c r="AG142" i="1"/>
  <c r="AG144" i="1"/>
  <c r="AG146" i="1"/>
  <c r="AG148" i="1"/>
  <c r="AG150" i="1"/>
  <c r="AG152" i="1"/>
  <c r="AG154" i="1"/>
  <c r="AG156" i="1"/>
  <c r="AG158" i="1"/>
  <c r="AG160" i="1"/>
  <c r="AG162" i="1"/>
  <c r="AG164" i="1"/>
  <c r="AG166" i="1"/>
  <c r="AG168" i="1"/>
  <c r="AG170" i="1"/>
  <c r="AG172" i="1"/>
  <c r="AG174" i="1"/>
  <c r="AG176" i="1"/>
  <c r="AG178" i="1"/>
  <c r="AG180" i="1"/>
  <c r="AG182" i="1"/>
  <c r="AG184" i="1"/>
  <c r="AG186" i="1"/>
  <c r="AG188" i="1"/>
  <c r="AG190" i="1"/>
  <c r="AG192" i="1"/>
  <c r="AG194" i="1"/>
  <c r="AG196" i="1"/>
  <c r="AG198" i="1"/>
  <c r="AG200" i="1"/>
  <c r="AG202" i="1"/>
  <c r="AG204" i="1"/>
  <c r="AG206" i="1"/>
  <c r="AG208" i="1"/>
  <c r="AG210" i="1"/>
  <c r="AG212" i="1"/>
  <c r="AG214" i="1"/>
  <c r="AG216" i="1"/>
  <c r="AG218" i="1"/>
  <c r="AG220" i="1"/>
  <c r="AG222" i="1"/>
  <c r="AG224" i="1"/>
  <c r="AG226" i="1"/>
  <c r="AG228" i="1"/>
  <c r="AG230" i="1"/>
  <c r="AG232" i="1"/>
  <c r="AG234" i="1"/>
  <c r="AG236" i="1"/>
  <c r="AG238" i="1"/>
  <c r="AG240" i="1"/>
  <c r="AG242" i="1"/>
  <c r="AG244" i="1"/>
  <c r="AG246" i="1"/>
  <c r="AG248" i="1"/>
  <c r="AG250" i="1"/>
  <c r="AG252" i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AG288" i="1"/>
  <c r="AG290" i="1"/>
  <c r="AG292" i="1"/>
  <c r="AG294" i="1"/>
  <c r="AG296" i="1"/>
  <c r="AG298" i="1"/>
  <c r="AG300" i="1"/>
  <c r="AG302" i="1"/>
  <c r="AG304" i="1"/>
  <c r="AG306" i="1"/>
  <c r="AG308" i="1"/>
  <c r="AG310" i="1"/>
  <c r="AG312" i="1"/>
  <c r="AG314" i="1"/>
  <c r="AG316" i="1"/>
  <c r="AG318" i="1"/>
  <c r="AG320" i="1"/>
  <c r="AG322" i="1"/>
  <c r="AG324" i="1"/>
  <c r="AG326" i="1"/>
  <c r="AG328" i="1"/>
  <c r="AG330" i="1"/>
  <c r="AG332" i="1"/>
  <c r="AG334" i="1"/>
  <c r="AG336" i="1"/>
  <c r="AG338" i="1"/>
  <c r="AG340" i="1"/>
  <c r="AG342" i="1"/>
  <c r="AG344" i="1"/>
  <c r="AG346" i="1"/>
  <c r="AG348" i="1"/>
  <c r="AG350" i="1"/>
  <c r="AG352" i="1"/>
  <c r="AG354" i="1"/>
  <c r="AG356" i="1"/>
  <c r="AG358" i="1"/>
  <c r="AG360" i="1"/>
  <c r="AG362" i="1"/>
  <c r="AG364" i="1"/>
  <c r="AG366" i="1"/>
  <c r="AG368" i="1"/>
  <c r="AG370" i="1"/>
  <c r="AG372" i="1"/>
  <c r="AG374" i="1"/>
  <c r="AG376" i="1"/>
  <c r="AG378" i="1"/>
  <c r="AG380" i="1"/>
  <c r="AG382" i="1"/>
  <c r="AG384" i="1"/>
  <c r="AG386" i="1"/>
  <c r="AG388" i="1"/>
  <c r="AG390" i="1"/>
  <c r="AG392" i="1"/>
  <c r="AG394" i="1"/>
  <c r="AG396" i="1"/>
  <c r="AG398" i="1"/>
  <c r="AG400" i="1"/>
  <c r="AG402" i="1"/>
  <c r="AG404" i="1"/>
  <c r="AG406" i="1"/>
  <c r="AG408" i="1"/>
  <c r="AG410" i="1"/>
  <c r="AG412" i="1"/>
  <c r="AG414" i="1"/>
  <c r="AG416" i="1"/>
  <c r="AG418" i="1"/>
  <c r="AG420" i="1"/>
  <c r="AG422" i="1"/>
  <c r="AG424" i="1"/>
  <c r="AG426" i="1"/>
  <c r="AG428" i="1"/>
  <c r="AG430" i="1"/>
  <c r="AG432" i="1"/>
  <c r="AG434" i="1"/>
  <c r="AG436" i="1"/>
  <c r="AG438" i="1"/>
  <c r="AG440" i="1"/>
  <c r="AG442" i="1"/>
  <c r="AG444" i="1"/>
  <c r="AG446" i="1"/>
  <c r="AG448" i="1"/>
  <c r="AG450" i="1"/>
  <c r="AG452" i="1"/>
  <c r="AG454" i="1"/>
  <c r="AG456" i="1"/>
  <c r="AG458" i="1"/>
  <c r="AG460" i="1"/>
  <c r="AG462" i="1"/>
  <c r="AG464" i="1"/>
  <c r="AG466" i="1"/>
  <c r="AG468" i="1"/>
  <c r="AG470" i="1"/>
  <c r="AG472" i="1"/>
  <c r="AG474" i="1"/>
  <c r="AG476" i="1"/>
  <c r="AG478" i="1"/>
  <c r="AG480" i="1"/>
  <c r="AG482" i="1"/>
  <c r="AG484" i="1"/>
  <c r="AG486" i="1"/>
  <c r="AG488" i="1"/>
  <c r="AG490" i="1"/>
  <c r="AG492" i="1"/>
  <c r="AG494" i="1"/>
  <c r="AG29" i="1"/>
  <c r="AG33" i="1"/>
  <c r="AG37" i="1"/>
  <c r="AG41" i="1"/>
  <c r="AG45" i="1"/>
  <c r="AG49" i="1"/>
  <c r="AG53" i="1"/>
  <c r="AG57" i="1"/>
  <c r="AG61" i="1"/>
  <c r="AG65" i="1"/>
  <c r="AG69" i="1"/>
  <c r="AG73" i="1"/>
  <c r="AG77" i="1"/>
  <c r="AG81" i="1"/>
  <c r="AG85" i="1"/>
  <c r="AG89" i="1"/>
  <c r="AG93" i="1"/>
  <c r="AG97" i="1"/>
  <c r="AG101" i="1"/>
  <c r="AG105" i="1"/>
  <c r="AG109" i="1"/>
  <c r="AG113" i="1"/>
  <c r="AG117" i="1"/>
  <c r="AG121" i="1"/>
  <c r="AG125" i="1"/>
  <c r="AG129" i="1"/>
  <c r="AG133" i="1"/>
  <c r="AG137" i="1"/>
  <c r="AG141" i="1"/>
  <c r="AG145" i="1"/>
  <c r="AG149" i="1"/>
  <c r="AG153" i="1"/>
  <c r="AG157" i="1"/>
  <c r="AG161" i="1"/>
  <c r="AG165" i="1"/>
  <c r="AG169" i="1"/>
  <c r="AG173" i="1"/>
  <c r="AG177" i="1"/>
  <c r="AG181" i="1"/>
  <c r="AG185" i="1"/>
  <c r="AG189" i="1"/>
  <c r="AG193" i="1"/>
  <c r="AG197" i="1"/>
  <c r="AG201" i="1"/>
  <c r="AG205" i="1"/>
  <c r="AG209" i="1"/>
  <c r="AG213" i="1"/>
  <c r="AG217" i="1"/>
  <c r="AG221" i="1"/>
  <c r="AG225" i="1"/>
  <c r="AG229" i="1"/>
  <c r="AG233" i="1"/>
  <c r="AG237" i="1"/>
  <c r="AG241" i="1"/>
  <c r="AG245" i="1"/>
  <c r="AG249" i="1"/>
  <c r="AG253" i="1"/>
  <c r="AG257" i="1"/>
  <c r="AG261" i="1"/>
  <c r="AG265" i="1"/>
  <c r="AG269" i="1"/>
  <c r="AG273" i="1"/>
  <c r="AG277" i="1"/>
  <c r="AG281" i="1"/>
  <c r="AG285" i="1"/>
  <c r="AG289" i="1"/>
  <c r="AG293" i="1"/>
  <c r="AG297" i="1"/>
  <c r="AG301" i="1"/>
  <c r="AG305" i="1"/>
  <c r="AG309" i="1"/>
  <c r="AG313" i="1"/>
  <c r="AG317" i="1"/>
  <c r="AG321" i="1"/>
  <c r="AG325" i="1"/>
  <c r="AG329" i="1"/>
  <c r="AG333" i="1"/>
  <c r="AG337" i="1"/>
  <c r="AG341" i="1"/>
  <c r="AG345" i="1"/>
  <c r="AG349" i="1"/>
  <c r="AG353" i="1"/>
  <c r="AG357" i="1"/>
  <c r="AG361" i="1"/>
  <c r="AG365" i="1"/>
  <c r="AG369" i="1"/>
  <c r="AG373" i="1"/>
  <c r="AG377" i="1"/>
  <c r="AG381" i="1"/>
  <c r="AG385" i="1"/>
  <c r="AG389" i="1"/>
  <c r="AG393" i="1"/>
  <c r="AG397" i="1"/>
  <c r="AG401" i="1"/>
  <c r="AG405" i="1"/>
  <c r="AG409" i="1"/>
  <c r="AG413" i="1"/>
  <c r="AG417" i="1"/>
  <c r="AG421" i="1"/>
  <c r="AG425" i="1"/>
  <c r="AG429" i="1"/>
  <c r="AG433" i="1"/>
  <c r="AG437" i="1"/>
  <c r="AG441" i="1"/>
  <c r="AG445" i="1"/>
  <c r="AG449" i="1"/>
  <c r="AG453" i="1"/>
  <c r="AG457" i="1"/>
  <c r="AG461" i="1"/>
  <c r="AG465" i="1"/>
  <c r="AG469" i="1"/>
  <c r="AG473" i="1"/>
  <c r="AG477" i="1"/>
  <c r="AG481" i="1"/>
  <c r="AG485" i="1"/>
  <c r="AG489" i="1"/>
  <c r="AG493" i="1"/>
  <c r="AG47" i="1"/>
  <c r="AG71" i="1"/>
  <c r="AG95" i="1"/>
  <c r="AG127" i="1"/>
  <c r="AG159" i="1"/>
  <c r="AG183" i="1"/>
  <c r="AG199" i="1"/>
  <c r="AG223" i="1"/>
  <c r="AG239" i="1"/>
  <c r="AG255" i="1"/>
  <c r="AG279" i="1"/>
  <c r="AG295" i="1"/>
  <c r="AG319" i="1"/>
  <c r="AG335" i="1"/>
  <c r="AG359" i="1"/>
  <c r="AG375" i="1"/>
  <c r="AG399" i="1"/>
  <c r="AG431" i="1"/>
  <c r="AG455" i="1"/>
  <c r="AG479" i="1"/>
  <c r="AG35" i="1"/>
  <c r="AG43" i="1"/>
  <c r="AG51" i="1"/>
  <c r="AG59" i="1"/>
  <c r="AG67" i="1"/>
  <c r="AG75" i="1"/>
  <c r="AG83" i="1"/>
  <c r="AG91" i="1"/>
  <c r="AG99" i="1"/>
  <c r="AG107" i="1"/>
  <c r="AG115" i="1"/>
  <c r="AG123" i="1"/>
  <c r="AG131" i="1"/>
  <c r="AG139" i="1"/>
  <c r="AG147" i="1"/>
  <c r="AG155" i="1"/>
  <c r="AG163" i="1"/>
  <c r="AG171" i="1"/>
  <c r="AG179" i="1"/>
  <c r="AG187" i="1"/>
  <c r="AG195" i="1"/>
  <c r="AG203" i="1"/>
  <c r="AG211" i="1"/>
  <c r="AG219" i="1"/>
  <c r="AG227" i="1"/>
  <c r="AG235" i="1"/>
  <c r="AG243" i="1"/>
  <c r="AG251" i="1"/>
  <c r="AG259" i="1"/>
  <c r="AG267" i="1"/>
  <c r="AG275" i="1"/>
  <c r="AG283" i="1"/>
  <c r="AG291" i="1"/>
  <c r="AG299" i="1"/>
  <c r="AG307" i="1"/>
  <c r="AG315" i="1"/>
  <c r="AG323" i="1"/>
  <c r="AG331" i="1"/>
  <c r="AG339" i="1"/>
  <c r="AG347" i="1"/>
  <c r="AG355" i="1"/>
  <c r="AG363" i="1"/>
  <c r="AG371" i="1"/>
  <c r="AG379" i="1"/>
  <c r="AG387" i="1"/>
  <c r="AG395" i="1"/>
  <c r="AG403" i="1"/>
  <c r="AG411" i="1"/>
  <c r="AG419" i="1"/>
  <c r="AG427" i="1"/>
  <c r="AG435" i="1"/>
  <c r="AG443" i="1"/>
  <c r="AG451" i="1"/>
  <c r="AG459" i="1"/>
  <c r="AG467" i="1"/>
  <c r="AG475" i="1"/>
  <c r="AG483" i="1"/>
  <c r="AG491" i="1"/>
  <c r="AG31" i="1"/>
  <c r="AG39" i="1"/>
  <c r="AG55" i="1"/>
  <c r="AG63" i="1"/>
  <c r="AG79" i="1"/>
  <c r="AG87" i="1"/>
  <c r="AG103" i="1"/>
  <c r="AG111" i="1"/>
  <c r="AG119" i="1"/>
  <c r="AG135" i="1"/>
  <c r="AG143" i="1"/>
  <c r="AG151" i="1"/>
  <c r="AG167" i="1"/>
  <c r="AG175" i="1"/>
  <c r="AG191" i="1"/>
  <c r="AG207" i="1"/>
  <c r="AG215" i="1"/>
  <c r="AG231" i="1"/>
  <c r="AG247" i="1"/>
  <c r="AG263" i="1"/>
  <c r="AG271" i="1"/>
  <c r="AG287" i="1"/>
  <c r="AG303" i="1"/>
  <c r="AG311" i="1"/>
  <c r="AG327" i="1"/>
  <c r="AG343" i="1"/>
  <c r="AG351" i="1"/>
  <c r="AG367" i="1"/>
  <c r="AG383" i="1"/>
  <c r="AG391" i="1"/>
  <c r="AG407" i="1"/>
  <c r="AG415" i="1"/>
  <c r="AG423" i="1"/>
  <c r="AG439" i="1"/>
  <c r="AG447" i="1"/>
  <c r="AG463" i="1"/>
  <c r="AG471" i="1"/>
  <c r="AG487" i="1"/>
  <c r="AG495" i="1"/>
  <c r="S485" i="1"/>
  <c r="S441" i="1"/>
  <c r="S397" i="1"/>
  <c r="S234" i="1"/>
  <c r="S474" i="1"/>
  <c r="S458" i="1"/>
  <c r="S442" i="1"/>
  <c r="S426" i="1"/>
  <c r="S410" i="1"/>
  <c r="S394" i="1"/>
  <c r="S378" i="1"/>
  <c r="S362" i="1"/>
  <c r="S346" i="1"/>
  <c r="S330" i="1"/>
  <c r="S314" i="1"/>
  <c r="S298" i="1"/>
  <c r="S282" i="1"/>
  <c r="S266" i="1"/>
  <c r="S244" i="1"/>
  <c r="S483" i="1"/>
  <c r="S437" i="1"/>
  <c r="S387" i="1"/>
  <c r="S226" i="1"/>
  <c r="S238" i="1"/>
  <c r="S479" i="1"/>
  <c r="S427" i="1"/>
  <c r="S375" i="1"/>
  <c r="S345" i="1"/>
  <c r="S329" i="1"/>
  <c r="S313" i="1"/>
  <c r="S297" i="1"/>
  <c r="S281" i="1"/>
  <c r="S265" i="1"/>
  <c r="S240" i="1"/>
  <c r="S190" i="1"/>
  <c r="S174" i="1"/>
  <c r="S158" i="1"/>
  <c r="S142" i="1"/>
  <c r="S126" i="1"/>
  <c r="S110" i="1"/>
  <c r="S94" i="1"/>
  <c r="S78" i="1"/>
  <c r="S62" i="1"/>
  <c r="S46" i="1"/>
  <c r="S30" i="1"/>
  <c r="S229" i="1"/>
  <c r="S199" i="1"/>
  <c r="S167" i="1"/>
  <c r="S141" i="1"/>
  <c r="S123" i="1"/>
  <c r="S107" i="1"/>
  <c r="S91" i="1"/>
  <c r="S75" i="1"/>
  <c r="S59" i="1"/>
  <c r="S43" i="1"/>
  <c r="S251" i="1"/>
  <c r="S219" i="1"/>
  <c r="S185" i="1"/>
  <c r="AN376" i="1"/>
  <c r="AN59" i="1"/>
  <c r="AN363" i="1"/>
  <c r="AN484" i="1"/>
  <c r="AN404" i="1"/>
  <c r="AN314" i="1"/>
  <c r="AN171" i="1"/>
  <c r="AN456" i="1"/>
  <c r="AN306" i="1"/>
  <c r="AN469" i="1"/>
  <c r="AN315" i="1"/>
  <c r="AN476" i="1"/>
  <c r="AN441" i="1"/>
  <c r="AN377" i="1"/>
  <c r="AN259" i="1"/>
  <c r="AN67" i="1"/>
  <c r="AN90" i="1"/>
  <c r="AN479" i="1"/>
  <c r="AN447" i="1"/>
  <c r="AN415" i="1"/>
  <c r="AN383" i="1"/>
  <c r="AN335" i="1"/>
  <c r="AN271" i="1"/>
  <c r="AN207" i="1"/>
  <c r="AN143" i="1"/>
  <c r="AN79" i="1"/>
  <c r="AN178" i="1"/>
  <c r="AN486" i="1"/>
  <c r="AN454" i="1"/>
  <c r="AN422" i="1"/>
  <c r="AN390" i="1"/>
  <c r="AN350" i="1"/>
  <c r="AN286" i="1"/>
  <c r="AN222" i="1"/>
  <c r="AN158" i="1"/>
  <c r="AN94" i="1"/>
  <c r="AN30" i="1"/>
  <c r="AN337" i="1"/>
  <c r="AN305" i="1"/>
  <c r="AN273" i="1"/>
  <c r="AN241" i="1"/>
  <c r="AN209" i="1"/>
  <c r="AN177" i="1"/>
  <c r="AN145" i="1"/>
  <c r="AN113" i="1"/>
  <c r="AN81" i="1"/>
  <c r="AN49" i="1"/>
  <c r="AN356" i="1"/>
  <c r="AN324" i="1"/>
  <c r="AN292" i="1"/>
  <c r="AN260" i="1"/>
  <c r="AN228" i="1"/>
  <c r="AN196" i="1"/>
  <c r="AN164" i="1"/>
  <c r="AN132" i="1"/>
  <c r="AN116" i="1"/>
  <c r="AN84" i="1"/>
  <c r="AN52" i="1"/>
  <c r="AN36" i="1"/>
  <c r="AM35" i="1"/>
  <c r="AM51" i="1"/>
  <c r="AM67" i="1"/>
  <c r="AM83" i="1"/>
  <c r="AM99" i="1"/>
  <c r="AM115" i="1"/>
  <c r="AM131" i="1"/>
  <c r="AM147" i="1"/>
  <c r="AM163" i="1"/>
  <c r="AM179" i="1"/>
  <c r="AM195" i="1"/>
  <c r="AM211" i="1"/>
  <c r="AM227" i="1"/>
  <c r="AM243" i="1"/>
  <c r="AM259" i="1"/>
  <c r="AM275" i="1"/>
  <c r="AM291" i="1"/>
  <c r="AM307" i="1"/>
  <c r="AM323" i="1"/>
  <c r="AM339" i="1"/>
  <c r="AM355" i="1"/>
  <c r="AM28" i="1"/>
  <c r="AM44" i="1"/>
  <c r="AM60" i="1"/>
  <c r="AM76" i="1"/>
  <c r="AM92" i="1"/>
  <c r="AM108" i="1"/>
  <c r="AM124" i="1"/>
  <c r="AM140" i="1"/>
  <c r="AM156" i="1"/>
  <c r="AM172" i="1"/>
  <c r="AM188" i="1"/>
  <c r="AM204" i="1"/>
  <c r="AM220" i="1"/>
  <c r="AM236" i="1"/>
  <c r="AM252" i="1"/>
  <c r="AM268" i="1"/>
  <c r="AM284" i="1"/>
  <c r="AM300" i="1"/>
  <c r="AM316" i="1"/>
  <c r="AM332" i="1"/>
  <c r="AM348" i="1"/>
  <c r="AM364" i="1"/>
  <c r="AM41" i="1"/>
  <c r="AM57" i="1"/>
  <c r="AM73" i="1"/>
  <c r="AM89" i="1"/>
  <c r="AM105" i="1"/>
  <c r="AM121" i="1"/>
  <c r="AM137" i="1"/>
  <c r="AM153" i="1"/>
  <c r="AM169" i="1"/>
  <c r="AM185" i="1"/>
  <c r="AM201" i="1"/>
  <c r="AM217" i="1"/>
  <c r="AM233" i="1"/>
  <c r="AM249" i="1"/>
  <c r="AM265" i="1"/>
  <c r="AM281" i="1"/>
  <c r="AM297" i="1"/>
  <c r="AM313" i="1"/>
  <c r="AM329" i="1"/>
  <c r="AM345" i="1"/>
  <c r="AM361" i="1"/>
  <c r="AM74" i="1"/>
  <c r="AM138" i="1"/>
  <c r="AM202" i="1"/>
  <c r="AM266" i="1"/>
  <c r="AM330" i="1"/>
  <c r="AM374" i="1"/>
  <c r="AM390" i="1"/>
  <c r="AM406" i="1"/>
  <c r="AM422" i="1"/>
  <c r="AM438" i="1"/>
  <c r="AM454" i="1"/>
  <c r="AM470" i="1"/>
  <c r="AM486" i="1"/>
  <c r="AM399" i="1"/>
  <c r="AM427" i="1"/>
  <c r="AM451" i="1"/>
  <c r="AM475" i="1"/>
  <c r="AM102" i="1"/>
  <c r="AM262" i="1"/>
  <c r="AM381" i="1"/>
  <c r="AM421" i="1"/>
  <c r="AM46" i="1"/>
  <c r="AM110" i="1"/>
  <c r="AM174" i="1"/>
  <c r="AM238" i="1"/>
  <c r="AM302" i="1"/>
  <c r="AM366" i="1"/>
  <c r="AM383" i="1"/>
  <c r="AM411" i="1"/>
  <c r="AM459" i="1"/>
  <c r="AM70" i="1"/>
  <c r="AM389" i="1"/>
  <c r="AM34" i="1"/>
  <c r="AM98" i="1"/>
  <c r="AM162" i="1"/>
  <c r="AM226" i="1"/>
  <c r="AM290" i="1"/>
  <c r="AM354" i="1"/>
  <c r="AM380" i="1"/>
  <c r="AM396" i="1"/>
  <c r="AM412" i="1"/>
  <c r="AM428" i="1"/>
  <c r="AM444" i="1"/>
  <c r="AM460" i="1"/>
  <c r="AM476" i="1"/>
  <c r="AM492" i="1"/>
  <c r="AM86" i="1"/>
  <c r="AM214" i="1"/>
  <c r="AM358" i="1"/>
  <c r="AM405" i="1"/>
  <c r="AM449" i="1"/>
  <c r="AM469" i="1"/>
  <c r="AM457" i="1"/>
  <c r="R28" i="1"/>
  <c r="R44" i="1"/>
  <c r="R60" i="1"/>
  <c r="R76" i="1"/>
  <c r="R92" i="1"/>
  <c r="R108" i="1"/>
  <c r="R124" i="1"/>
  <c r="R140" i="1"/>
  <c r="R156" i="1"/>
  <c r="R172" i="1"/>
  <c r="R188" i="1"/>
  <c r="R204" i="1"/>
  <c r="R220" i="1"/>
  <c r="R236" i="1"/>
  <c r="R252" i="1"/>
  <c r="R268" i="1"/>
  <c r="R284" i="1"/>
  <c r="R300" i="1"/>
  <c r="R316" i="1"/>
  <c r="R332" i="1"/>
  <c r="R348" i="1"/>
  <c r="R364" i="1"/>
  <c r="R380" i="1"/>
  <c r="R396" i="1"/>
  <c r="R412" i="1"/>
  <c r="R428" i="1"/>
  <c r="R38" i="1"/>
  <c r="R59" i="1"/>
  <c r="R81" i="1"/>
  <c r="R102" i="1"/>
  <c r="R123" i="1"/>
  <c r="R145" i="1"/>
  <c r="R166" i="1"/>
  <c r="R187" i="1"/>
  <c r="R209" i="1"/>
  <c r="R230" i="1"/>
  <c r="R251" i="1"/>
  <c r="R273" i="1"/>
  <c r="R294" i="1"/>
  <c r="R315" i="1"/>
  <c r="R337" i="1"/>
  <c r="R358" i="1"/>
  <c r="R379" i="1"/>
  <c r="R401" i="1"/>
  <c r="R422" i="1"/>
  <c r="R442" i="1"/>
  <c r="R458" i="1"/>
  <c r="R474" i="1"/>
  <c r="R490" i="1"/>
  <c r="R258" i="1"/>
  <c r="R290" i="1"/>
  <c r="R322" i="1"/>
  <c r="R354" i="1"/>
  <c r="R386" i="1"/>
  <c r="R413" i="1"/>
  <c r="R443" i="1"/>
  <c r="R467" i="1"/>
  <c r="R491" i="1"/>
  <c r="R58" i="1"/>
  <c r="R101" i="1"/>
  <c r="R143" i="1"/>
  <c r="R34" i="1"/>
  <c r="R55" i="1"/>
  <c r="R77" i="1"/>
  <c r="R98" i="1"/>
  <c r="R119" i="1"/>
  <c r="R141" i="1"/>
  <c r="R162" i="1"/>
  <c r="R183" i="1"/>
  <c r="R205" i="1"/>
  <c r="R231" i="1"/>
  <c r="R263" i="1"/>
  <c r="R327" i="1"/>
  <c r="R402" i="1"/>
  <c r="R463" i="1"/>
  <c r="R35" i="1"/>
  <c r="R57" i="1"/>
  <c r="R78" i="1"/>
  <c r="R99" i="1"/>
  <c r="R121" i="1"/>
  <c r="R142" i="1"/>
  <c r="R163" i="1"/>
  <c r="R185" i="1"/>
  <c r="R206" i="1"/>
  <c r="R227" i="1"/>
  <c r="R249" i="1"/>
  <c r="R270" i="1"/>
  <c r="R291" i="1"/>
  <c r="R313" i="1"/>
  <c r="R334" i="1"/>
  <c r="R355" i="1"/>
  <c r="R377" i="1"/>
  <c r="R398" i="1"/>
  <c r="R419" i="1"/>
  <c r="R440" i="1"/>
  <c r="R456" i="1"/>
  <c r="R472" i="1"/>
  <c r="R488" i="1"/>
  <c r="R42" i="1"/>
  <c r="R85" i="1"/>
  <c r="R127" i="1"/>
  <c r="R181" i="1"/>
  <c r="R266" i="1"/>
  <c r="R351" i="1"/>
  <c r="R437" i="1"/>
  <c r="R186" i="1"/>
  <c r="R271" i="1"/>
  <c r="R357" i="1"/>
  <c r="R441" i="1"/>
  <c r="R170" i="1"/>
  <c r="R255" i="1"/>
  <c r="R341" i="1"/>
  <c r="R426" i="1"/>
  <c r="R493" i="1"/>
  <c r="R239" i="1"/>
  <c r="R325" i="1"/>
  <c r="R410" i="1"/>
  <c r="R481" i="1"/>
  <c r="AM39" i="1"/>
  <c r="AM55" i="1"/>
  <c r="AM71" i="1"/>
  <c r="AM87" i="1"/>
  <c r="AM103" i="1"/>
  <c r="AM119" i="1"/>
  <c r="AM135" i="1"/>
  <c r="AM151" i="1"/>
  <c r="AM167" i="1"/>
  <c r="AM183" i="1"/>
  <c r="AM199" i="1"/>
  <c r="AM215" i="1"/>
  <c r="AM231" i="1"/>
  <c r="AM247" i="1"/>
  <c r="AM263" i="1"/>
  <c r="AM279" i="1"/>
  <c r="AM295" i="1"/>
  <c r="AM311" i="1"/>
  <c r="AM327" i="1"/>
  <c r="AM343" i="1"/>
  <c r="AM359" i="1"/>
  <c r="AM32" i="1"/>
  <c r="AM48" i="1"/>
  <c r="AM64" i="1"/>
  <c r="AM80" i="1"/>
  <c r="AM96" i="1"/>
  <c r="AM112" i="1"/>
  <c r="AM128" i="1"/>
  <c r="AM144" i="1"/>
  <c r="AM160" i="1"/>
  <c r="AM176" i="1"/>
  <c r="AM192" i="1"/>
  <c r="AM208" i="1"/>
  <c r="AM224" i="1"/>
  <c r="AM240" i="1"/>
  <c r="AM256" i="1"/>
  <c r="AM272" i="1"/>
  <c r="AM288" i="1"/>
  <c r="AM304" i="1"/>
  <c r="AM320" i="1"/>
  <c r="AM336" i="1"/>
  <c r="AM352" i="1"/>
  <c r="AM29" i="1"/>
  <c r="AM45" i="1"/>
  <c r="AM61" i="1"/>
  <c r="AM77" i="1"/>
  <c r="AM93" i="1"/>
  <c r="AM109" i="1"/>
  <c r="AM125" i="1"/>
  <c r="AM141" i="1"/>
  <c r="AM157" i="1"/>
  <c r="AM173" i="1"/>
  <c r="AM189" i="1"/>
  <c r="AM205" i="1"/>
  <c r="AM221" i="1"/>
  <c r="AM237" i="1"/>
  <c r="AM253" i="1"/>
  <c r="AM269" i="1"/>
  <c r="AM285" i="1"/>
  <c r="AM301" i="1"/>
  <c r="AM317" i="1"/>
  <c r="AM333" i="1"/>
  <c r="AM349" i="1"/>
  <c r="AM365" i="1"/>
  <c r="AM90" i="1"/>
  <c r="AM154" i="1"/>
  <c r="AM218" i="1"/>
  <c r="AM282" i="1"/>
  <c r="AM346" i="1"/>
  <c r="AM378" i="1"/>
  <c r="AM394" i="1"/>
  <c r="AM410" i="1"/>
  <c r="AM426" i="1"/>
  <c r="AM442" i="1"/>
  <c r="AM458" i="1"/>
  <c r="AM474" i="1"/>
  <c r="AM490" i="1"/>
  <c r="AM407" i="1"/>
  <c r="AM431" i="1"/>
  <c r="AM455" i="1"/>
  <c r="AM479" i="1"/>
  <c r="AM150" i="1"/>
  <c r="AM310" i="1"/>
  <c r="AM393" i="1"/>
  <c r="AM433" i="1"/>
  <c r="AM62" i="1"/>
  <c r="AM126" i="1"/>
  <c r="AM190" i="1"/>
  <c r="AM254" i="1"/>
  <c r="AM318" i="1"/>
  <c r="AM371" i="1"/>
  <c r="AM387" i="1"/>
  <c r="AM423" i="1"/>
  <c r="AM471" i="1"/>
  <c r="AM198" i="1"/>
  <c r="AM409" i="1"/>
  <c r="AM50" i="1"/>
  <c r="AM114" i="1"/>
  <c r="AM178" i="1"/>
  <c r="AM242" i="1"/>
  <c r="AM306" i="1"/>
  <c r="AM368" i="1"/>
  <c r="AM384" i="1"/>
  <c r="AM400" i="1"/>
  <c r="AM416" i="1"/>
  <c r="AM432" i="1"/>
  <c r="AM448" i="1"/>
  <c r="AM464" i="1"/>
  <c r="AM480" i="1"/>
  <c r="AM27" i="1"/>
  <c r="AM118" i="1"/>
  <c r="AM246" i="1"/>
  <c r="AM377" i="1"/>
  <c r="AM417" i="1"/>
  <c r="AM465" i="1"/>
  <c r="AM485" i="1"/>
  <c r="AM473" i="1"/>
  <c r="R32" i="1"/>
  <c r="R48" i="1"/>
  <c r="R64" i="1"/>
  <c r="R80" i="1"/>
  <c r="R96" i="1"/>
  <c r="R112" i="1"/>
  <c r="R128" i="1"/>
  <c r="R144" i="1"/>
  <c r="R160" i="1"/>
  <c r="R176" i="1"/>
  <c r="R192" i="1"/>
  <c r="R208" i="1"/>
  <c r="R224" i="1"/>
  <c r="R240" i="1"/>
  <c r="R256" i="1"/>
  <c r="R272" i="1"/>
  <c r="R288" i="1"/>
  <c r="R304" i="1"/>
  <c r="R320" i="1"/>
  <c r="R336" i="1"/>
  <c r="R352" i="1"/>
  <c r="R368" i="1"/>
  <c r="R384" i="1"/>
  <c r="R400" i="1"/>
  <c r="R416" i="1"/>
  <c r="R432" i="1"/>
  <c r="R43" i="1"/>
  <c r="R65" i="1"/>
  <c r="R86" i="1"/>
  <c r="R107" i="1"/>
  <c r="R129" i="1"/>
  <c r="R150" i="1"/>
  <c r="R171" i="1"/>
  <c r="R193" i="1"/>
  <c r="R214" i="1"/>
  <c r="R235" i="1"/>
  <c r="R257" i="1"/>
  <c r="R278" i="1"/>
  <c r="R299" i="1"/>
  <c r="R321" i="1"/>
  <c r="R342" i="1"/>
  <c r="R363" i="1"/>
  <c r="R385" i="1"/>
  <c r="R406" i="1"/>
  <c r="R427" i="1"/>
  <c r="R446" i="1"/>
  <c r="R462" i="1"/>
  <c r="R478" i="1"/>
  <c r="R494" i="1"/>
  <c r="R269" i="1"/>
  <c r="R301" i="1"/>
  <c r="R333" i="1"/>
  <c r="R359" i="1"/>
  <c r="R391" i="1"/>
  <c r="R423" i="1"/>
  <c r="R451" i="1"/>
  <c r="R471" i="1"/>
  <c r="R495" i="1"/>
  <c r="R69" i="1"/>
  <c r="R111" i="1"/>
  <c r="R154" i="1"/>
  <c r="R39" i="1"/>
  <c r="R61" i="1"/>
  <c r="R82" i="1"/>
  <c r="R103" i="1"/>
  <c r="R125" i="1"/>
  <c r="R146" i="1"/>
  <c r="R167" i="1"/>
  <c r="R189" i="1"/>
  <c r="R210" i="1"/>
  <c r="R237" i="1"/>
  <c r="R279" i="1"/>
  <c r="R349" i="1"/>
  <c r="R418" i="1"/>
  <c r="R475" i="1"/>
  <c r="R41" i="1"/>
  <c r="R62" i="1"/>
  <c r="R83" i="1"/>
  <c r="R105" i="1"/>
  <c r="R126" i="1"/>
  <c r="R147" i="1"/>
  <c r="R169" i="1"/>
  <c r="R190" i="1"/>
  <c r="R211" i="1"/>
  <c r="R233" i="1"/>
  <c r="R254" i="1"/>
  <c r="R275" i="1"/>
  <c r="R297" i="1"/>
  <c r="R318" i="1"/>
  <c r="R339" i="1"/>
  <c r="R361" i="1"/>
  <c r="R382" i="1"/>
  <c r="R403" i="1"/>
  <c r="R425" i="1"/>
  <c r="R444" i="1"/>
  <c r="R460" i="1"/>
  <c r="R476" i="1"/>
  <c r="R492" i="1"/>
  <c r="R53" i="1"/>
  <c r="R95" i="1"/>
  <c r="R138" i="1"/>
  <c r="R202" i="1"/>
  <c r="R287" i="1"/>
  <c r="R373" i="1"/>
  <c r="R453" i="1"/>
  <c r="R207" i="1"/>
  <c r="R293" i="1"/>
  <c r="R378" i="1"/>
  <c r="R457" i="1"/>
  <c r="R191" i="1"/>
  <c r="R277" i="1"/>
  <c r="R362" i="1"/>
  <c r="R445" i="1"/>
  <c r="R175" i="1"/>
  <c r="R261" i="1"/>
  <c r="R346" i="1"/>
  <c r="R431" i="1"/>
  <c r="AM43" i="1"/>
  <c r="AM75" i="1"/>
  <c r="AM107" i="1"/>
  <c r="AM139" i="1"/>
  <c r="AM171" i="1"/>
  <c r="AM203" i="1"/>
  <c r="AM235" i="1"/>
  <c r="AM267" i="1"/>
  <c r="AM299" i="1"/>
  <c r="AM331" i="1"/>
  <c r="AM363" i="1"/>
  <c r="AM52" i="1"/>
  <c r="AM84" i="1"/>
  <c r="AM116" i="1"/>
  <c r="AM148" i="1"/>
  <c r="AM180" i="1"/>
  <c r="AM212" i="1"/>
  <c r="AM244" i="1"/>
  <c r="AM276" i="1"/>
  <c r="AM308" i="1"/>
  <c r="AM340" i="1"/>
  <c r="AM33" i="1"/>
  <c r="AM65" i="1"/>
  <c r="AM97" i="1"/>
  <c r="AM129" i="1"/>
  <c r="AM161" i="1"/>
  <c r="AM193" i="1"/>
  <c r="AM225" i="1"/>
  <c r="AM257" i="1"/>
  <c r="AM289" i="1"/>
  <c r="AM321" i="1"/>
  <c r="AM353" i="1"/>
  <c r="AM106" i="1"/>
  <c r="AM234" i="1"/>
  <c r="AM362" i="1"/>
  <c r="AM398" i="1"/>
  <c r="AM430" i="1"/>
  <c r="AM462" i="1"/>
  <c r="AM494" i="1"/>
  <c r="AM439" i="1"/>
  <c r="AM487" i="1"/>
  <c r="AM342" i="1"/>
  <c r="AM441" i="1"/>
  <c r="AM142" i="1"/>
  <c r="AM270" i="1"/>
  <c r="AM375" i="1"/>
  <c r="AM435" i="1"/>
  <c r="AM294" i="1"/>
  <c r="AM66" i="1"/>
  <c r="AM194" i="1"/>
  <c r="AM322" i="1"/>
  <c r="AM388" i="1"/>
  <c r="AM420" i="1"/>
  <c r="AM452" i="1"/>
  <c r="AM484" i="1"/>
  <c r="AM134" i="1"/>
  <c r="AM385" i="1"/>
  <c r="AM481" i="1"/>
  <c r="AM489" i="1"/>
  <c r="R52" i="1"/>
  <c r="R84" i="1"/>
  <c r="R116" i="1"/>
  <c r="R148" i="1"/>
  <c r="R180" i="1"/>
  <c r="R212" i="1"/>
  <c r="R244" i="1"/>
  <c r="R276" i="1"/>
  <c r="R308" i="1"/>
  <c r="R340" i="1"/>
  <c r="R372" i="1"/>
  <c r="R404" i="1"/>
  <c r="R436" i="1"/>
  <c r="R70" i="1"/>
  <c r="R113" i="1"/>
  <c r="R155" i="1"/>
  <c r="R198" i="1"/>
  <c r="R241" i="1"/>
  <c r="R283" i="1"/>
  <c r="R326" i="1"/>
  <c r="R369" i="1"/>
  <c r="R411" i="1"/>
  <c r="R450" i="1"/>
  <c r="R482" i="1"/>
  <c r="R274" i="1"/>
  <c r="R338" i="1"/>
  <c r="R397" i="1"/>
  <c r="R455" i="1"/>
  <c r="R37" i="1"/>
  <c r="R122" i="1"/>
  <c r="R45" i="1"/>
  <c r="R87" i="1"/>
  <c r="R130" i="1"/>
  <c r="R173" i="1"/>
  <c r="R215" i="1"/>
  <c r="R295" i="1"/>
  <c r="R434" i="1"/>
  <c r="R46" i="1"/>
  <c r="R89" i="1"/>
  <c r="R131" i="1"/>
  <c r="R174" i="1"/>
  <c r="R217" i="1"/>
  <c r="R259" i="1"/>
  <c r="R302" i="1"/>
  <c r="R345" i="1"/>
  <c r="R387" i="1"/>
  <c r="R430" i="1"/>
  <c r="R464" i="1"/>
  <c r="R27" i="1"/>
  <c r="R106" i="1"/>
  <c r="R223" i="1"/>
  <c r="R394" i="1"/>
  <c r="R229" i="1"/>
  <c r="R399" i="1"/>
  <c r="R213" i="1"/>
  <c r="R383" i="1"/>
  <c r="R197" i="1"/>
  <c r="R367" i="1"/>
  <c r="AM91" i="1"/>
  <c r="AM155" i="1"/>
  <c r="AM251" i="1"/>
  <c r="AM315" i="1"/>
  <c r="AM68" i="1"/>
  <c r="AM132" i="1"/>
  <c r="AM196" i="1"/>
  <c r="AM260" i="1"/>
  <c r="AM292" i="1"/>
  <c r="AM356" i="1"/>
  <c r="AM81" i="1"/>
  <c r="AM177" i="1"/>
  <c r="AM241" i="1"/>
  <c r="AM305" i="1"/>
  <c r="AM42" i="1"/>
  <c r="AM298" i="1"/>
  <c r="AM414" i="1"/>
  <c r="AM415" i="1"/>
  <c r="AM182" i="1"/>
  <c r="AM78" i="1"/>
  <c r="AM334" i="1"/>
  <c r="AM483" i="1"/>
  <c r="AM258" i="1"/>
  <c r="AM436" i="1"/>
  <c r="AM38" i="1"/>
  <c r="AM425" i="1"/>
  <c r="R68" i="1"/>
  <c r="R132" i="1"/>
  <c r="R196" i="1"/>
  <c r="R260" i="1"/>
  <c r="R324" i="1"/>
  <c r="R388" i="1"/>
  <c r="R49" i="1"/>
  <c r="R134" i="1"/>
  <c r="R219" i="1"/>
  <c r="R305" i="1"/>
  <c r="R390" i="1"/>
  <c r="R466" i="1"/>
  <c r="R306" i="1"/>
  <c r="R429" i="1"/>
  <c r="R165" i="1"/>
  <c r="R109" i="1"/>
  <c r="R194" i="1"/>
  <c r="R365" i="1"/>
  <c r="R67" i="1"/>
  <c r="R153" i="1"/>
  <c r="R238" i="1"/>
  <c r="R366" i="1"/>
  <c r="R448" i="1"/>
  <c r="R480" i="1"/>
  <c r="R149" i="1"/>
  <c r="R469" i="1"/>
  <c r="R473" i="1"/>
  <c r="R461" i="1"/>
  <c r="R449" i="1"/>
  <c r="AM63" i="1"/>
  <c r="AM159" i="1"/>
  <c r="AM255" i="1"/>
  <c r="AM40" i="1"/>
  <c r="AM136" i="1"/>
  <c r="AM200" i="1"/>
  <c r="AM296" i="1"/>
  <c r="AM360" i="1"/>
  <c r="AM85" i="1"/>
  <c r="AM149" i="1"/>
  <c r="AM245" i="1"/>
  <c r="AM341" i="1"/>
  <c r="AM186" i="1"/>
  <c r="AM418" i="1"/>
  <c r="AM482" i="1"/>
  <c r="AM467" i="1"/>
  <c r="AM94" i="1"/>
  <c r="AM403" i="1"/>
  <c r="AM445" i="1"/>
  <c r="AM274" i="1"/>
  <c r="AM440" i="1"/>
  <c r="AM326" i="1"/>
  <c r="AM477" i="1"/>
  <c r="R72" i="1"/>
  <c r="R168" i="1"/>
  <c r="R264" i="1"/>
  <c r="R360" i="1"/>
  <c r="R424" i="1"/>
  <c r="R139" i="1"/>
  <c r="R225" i="1"/>
  <c r="R310" i="1"/>
  <c r="R438" i="1"/>
  <c r="R317" i="1"/>
  <c r="R483" i="1"/>
  <c r="R29" i="1"/>
  <c r="R157" i="1"/>
  <c r="R253" i="1"/>
  <c r="R30" i="1"/>
  <c r="R115" i="1"/>
  <c r="R158" i="1"/>
  <c r="R201" i="1"/>
  <c r="R243" i="1"/>
  <c r="R286" i="1"/>
  <c r="R329" i="1"/>
  <c r="R371" i="1"/>
  <c r="R414" i="1"/>
  <c r="R452" i="1"/>
  <c r="R484" i="1"/>
  <c r="R74" i="1"/>
  <c r="R159" i="1"/>
  <c r="R330" i="1"/>
  <c r="R485" i="1"/>
  <c r="R335" i="1"/>
  <c r="R489" i="1"/>
  <c r="R319" i="1"/>
  <c r="R477" i="1"/>
  <c r="R303" i="1"/>
  <c r="R465" i="1"/>
  <c r="AM47" i="1"/>
  <c r="AM79" i="1"/>
  <c r="AM111" i="1"/>
  <c r="AM143" i="1"/>
  <c r="AM175" i="1"/>
  <c r="AM207" i="1"/>
  <c r="AM239" i="1"/>
  <c r="AM271" i="1"/>
  <c r="AM303" i="1"/>
  <c r="AM335" i="1"/>
  <c r="AM367" i="1"/>
  <c r="AM56" i="1"/>
  <c r="AM88" i="1"/>
  <c r="AM120" i="1"/>
  <c r="AM152" i="1"/>
  <c r="AM184" i="1"/>
  <c r="AM216" i="1"/>
  <c r="AM248" i="1"/>
  <c r="AM280" i="1"/>
  <c r="AM312" i="1"/>
  <c r="AM344" i="1"/>
  <c r="AM37" i="1"/>
  <c r="AM69" i="1"/>
  <c r="AM101" i="1"/>
  <c r="AM133" i="1"/>
  <c r="AM165" i="1"/>
  <c r="AM197" i="1"/>
  <c r="AM229" i="1"/>
  <c r="AM261" i="1"/>
  <c r="AM293" i="1"/>
  <c r="AM325" i="1"/>
  <c r="AM357" i="1"/>
  <c r="AM122" i="1"/>
  <c r="AM250" i="1"/>
  <c r="AM370" i="1"/>
  <c r="AM402" i="1"/>
  <c r="AM434" i="1"/>
  <c r="AM466" i="1"/>
  <c r="AM391" i="1"/>
  <c r="AM443" i="1"/>
  <c r="AM491" i="1"/>
  <c r="AM373" i="1"/>
  <c r="AM30" i="1"/>
  <c r="AM158" i="1"/>
  <c r="AM286" i="1"/>
  <c r="AM379" i="1"/>
  <c r="AM447" i="1"/>
  <c r="AM369" i="1"/>
  <c r="AM82" i="1"/>
  <c r="AM210" i="1"/>
  <c r="AM338" i="1"/>
  <c r="AM392" i="1"/>
  <c r="AM424" i="1"/>
  <c r="AM456" i="1"/>
  <c r="AM488" i="1"/>
  <c r="AM166" i="1"/>
  <c r="AM397" i="1"/>
  <c r="AM453" i="1"/>
  <c r="AM461" i="1"/>
  <c r="R56" i="1"/>
  <c r="R88" i="1"/>
  <c r="R120" i="1"/>
  <c r="R152" i="1"/>
  <c r="R184" i="1"/>
  <c r="R216" i="1"/>
  <c r="R248" i="1"/>
  <c r="R280" i="1"/>
  <c r="R312" i="1"/>
  <c r="R344" i="1"/>
  <c r="R376" i="1"/>
  <c r="R408" i="1"/>
  <c r="R33" i="1"/>
  <c r="R75" i="1"/>
  <c r="R118" i="1"/>
  <c r="R161" i="1"/>
  <c r="R203" i="1"/>
  <c r="R246" i="1"/>
  <c r="R289" i="1"/>
  <c r="R331" i="1"/>
  <c r="R374" i="1"/>
  <c r="R417" i="1"/>
  <c r="R454" i="1"/>
  <c r="R486" i="1"/>
  <c r="R285" i="1"/>
  <c r="R343" i="1"/>
  <c r="R407" i="1"/>
  <c r="R459" i="1"/>
  <c r="R47" i="1"/>
  <c r="R133" i="1"/>
  <c r="R50" i="1"/>
  <c r="R93" i="1"/>
  <c r="R135" i="1"/>
  <c r="R178" i="1"/>
  <c r="R221" i="1"/>
  <c r="R311" i="1"/>
  <c r="R447" i="1"/>
  <c r="R51" i="1"/>
  <c r="R94" i="1"/>
  <c r="R137" i="1"/>
  <c r="R179" i="1"/>
  <c r="R222" i="1"/>
  <c r="R265" i="1"/>
  <c r="R307" i="1"/>
  <c r="R350" i="1"/>
  <c r="R393" i="1"/>
  <c r="R435" i="1"/>
  <c r="R468" i="1"/>
  <c r="R31" i="1"/>
  <c r="R117" i="1"/>
  <c r="R245" i="1"/>
  <c r="R415" i="1"/>
  <c r="R250" i="1"/>
  <c r="R421" i="1"/>
  <c r="R234" i="1"/>
  <c r="R405" i="1"/>
  <c r="R218" i="1"/>
  <c r="R389" i="1"/>
  <c r="AM59" i="1"/>
  <c r="AM123" i="1"/>
  <c r="AM187" i="1"/>
  <c r="AM219" i="1"/>
  <c r="AM283" i="1"/>
  <c r="AM347" i="1"/>
  <c r="AM36" i="1"/>
  <c r="AM100" i="1"/>
  <c r="AM164" i="1"/>
  <c r="AM228" i="1"/>
  <c r="AM324" i="1"/>
  <c r="AM49" i="1"/>
  <c r="AM113" i="1"/>
  <c r="AM145" i="1"/>
  <c r="AM209" i="1"/>
  <c r="AM273" i="1"/>
  <c r="AM337" i="1"/>
  <c r="AM170" i="1"/>
  <c r="AM382" i="1"/>
  <c r="AM446" i="1"/>
  <c r="AM478" i="1"/>
  <c r="AM463" i="1"/>
  <c r="AM401" i="1"/>
  <c r="AM206" i="1"/>
  <c r="AM395" i="1"/>
  <c r="AM429" i="1"/>
  <c r="AM130" i="1"/>
  <c r="AM372" i="1"/>
  <c r="AM404" i="1"/>
  <c r="AM468" i="1"/>
  <c r="AM278" i="1"/>
  <c r="AM493" i="1"/>
  <c r="R36" i="1"/>
  <c r="R100" i="1"/>
  <c r="R164" i="1"/>
  <c r="R228" i="1"/>
  <c r="R292" i="1"/>
  <c r="R356" i="1"/>
  <c r="R420" i="1"/>
  <c r="R91" i="1"/>
  <c r="R177" i="1"/>
  <c r="R262" i="1"/>
  <c r="R347" i="1"/>
  <c r="R433" i="1"/>
  <c r="R226" i="1"/>
  <c r="R370" i="1"/>
  <c r="R479" i="1"/>
  <c r="R79" i="1"/>
  <c r="R66" i="1"/>
  <c r="R151" i="1"/>
  <c r="R242" i="1"/>
  <c r="R487" i="1"/>
  <c r="R110" i="1"/>
  <c r="R195" i="1"/>
  <c r="R281" i="1"/>
  <c r="R323" i="1"/>
  <c r="R409" i="1"/>
  <c r="R63" i="1"/>
  <c r="R309" i="1"/>
  <c r="R314" i="1"/>
  <c r="R298" i="1"/>
  <c r="R282" i="1"/>
  <c r="AM31" i="1"/>
  <c r="AM95" i="1"/>
  <c r="AM127" i="1"/>
  <c r="AM191" i="1"/>
  <c r="AM223" i="1"/>
  <c r="AM287" i="1"/>
  <c r="AM319" i="1"/>
  <c r="AM351" i="1"/>
  <c r="AM72" i="1"/>
  <c r="AM104" i="1"/>
  <c r="AM168" i="1"/>
  <c r="AM232" i="1"/>
  <c r="AM264" i="1"/>
  <c r="AM328" i="1"/>
  <c r="AM53" i="1"/>
  <c r="AM117" i="1"/>
  <c r="AM181" i="1"/>
  <c r="AM213" i="1"/>
  <c r="AM277" i="1"/>
  <c r="AM309" i="1"/>
  <c r="AM58" i="1"/>
  <c r="AM314" i="1"/>
  <c r="AM386" i="1"/>
  <c r="AM450" i="1"/>
  <c r="AM419" i="1"/>
  <c r="AM230" i="1"/>
  <c r="AM413" i="1"/>
  <c r="AM222" i="1"/>
  <c r="AM350" i="1"/>
  <c r="AM495" i="1"/>
  <c r="AM146" i="1"/>
  <c r="AM376" i="1"/>
  <c r="AM408" i="1"/>
  <c r="AM472" i="1"/>
  <c r="AM54" i="1"/>
  <c r="AM437" i="1"/>
  <c r="R40" i="1"/>
  <c r="R104" i="1"/>
  <c r="R136" i="1"/>
  <c r="R200" i="1"/>
  <c r="R232" i="1"/>
  <c r="R296" i="1"/>
  <c r="R328" i="1"/>
  <c r="R392" i="1"/>
  <c r="R54" i="1"/>
  <c r="R97" i="1"/>
  <c r="R182" i="1"/>
  <c r="R267" i="1"/>
  <c r="R353" i="1"/>
  <c r="R395" i="1"/>
  <c r="R470" i="1"/>
  <c r="R247" i="1"/>
  <c r="R375" i="1"/>
  <c r="R439" i="1"/>
  <c r="R90" i="1"/>
  <c r="R71" i="1"/>
  <c r="R114" i="1"/>
  <c r="R199" i="1"/>
  <c r="R381" i="1"/>
  <c r="R73" i="1"/>
  <c r="S481" i="1"/>
  <c r="S435" i="1"/>
  <c r="S391" i="1"/>
  <c r="S218" i="1"/>
  <c r="S472" i="1"/>
  <c r="S456" i="1"/>
  <c r="S440" i="1"/>
  <c r="S424" i="1"/>
  <c r="S408" i="1"/>
  <c r="S392" i="1"/>
  <c r="S376" i="1"/>
  <c r="S360" i="1"/>
  <c r="S344" i="1"/>
  <c r="S328" i="1"/>
  <c r="S312" i="1"/>
  <c r="S296" i="1"/>
  <c r="S280" i="1"/>
  <c r="S264" i="1"/>
  <c r="S236" i="1"/>
  <c r="S477" i="1"/>
  <c r="S431" i="1"/>
  <c r="S379" i="1"/>
  <c r="S210" i="1"/>
  <c r="S230" i="1"/>
  <c r="S445" i="1"/>
  <c r="S395" i="1"/>
  <c r="S351" i="1"/>
  <c r="S335" i="1"/>
  <c r="S327" i="1"/>
  <c r="S311" i="1"/>
  <c r="S295" i="1"/>
  <c r="S279" i="1"/>
  <c r="S263" i="1"/>
  <c r="S232" i="1"/>
  <c r="S188" i="1"/>
  <c r="S172" i="1"/>
  <c r="S156" i="1"/>
  <c r="S140" i="1"/>
  <c r="S124" i="1"/>
  <c r="S108" i="1"/>
  <c r="S92" i="1"/>
  <c r="S76" i="1"/>
  <c r="S60" i="1"/>
  <c r="S44" i="1"/>
  <c r="S28" i="1"/>
  <c r="S225" i="1"/>
  <c r="S195" i="1"/>
  <c r="S163" i="1"/>
  <c r="S139" i="1"/>
  <c r="S129" i="1"/>
  <c r="S121" i="1"/>
  <c r="S105" i="1"/>
  <c r="S97" i="1"/>
  <c r="S89" i="1"/>
  <c r="S81" i="1"/>
  <c r="S73" i="1"/>
  <c r="S65" i="1"/>
  <c r="S57" i="1"/>
  <c r="S49" i="1"/>
  <c r="S41" i="1"/>
  <c r="S33" i="1"/>
  <c r="S247" i="1"/>
  <c r="S231" i="1"/>
  <c r="S215" i="1"/>
  <c r="S197" i="1"/>
  <c r="S181" i="1"/>
  <c r="S165" i="1"/>
  <c r="S149" i="1"/>
  <c r="AN354" i="1"/>
  <c r="AN226" i="1"/>
  <c r="AN485" i="1"/>
  <c r="AN413" i="1"/>
  <c r="AN331" i="1"/>
  <c r="AN203" i="1"/>
  <c r="AN468" i="1"/>
  <c r="AN428" i="1"/>
  <c r="AN396" i="1"/>
  <c r="AN362" i="1"/>
  <c r="AN298" i="1"/>
  <c r="AN234" i="1"/>
  <c r="AN139" i="1"/>
  <c r="AN27" i="1"/>
  <c r="AN440" i="1"/>
  <c r="AN384" i="1"/>
  <c r="AN274" i="1"/>
  <c r="AN91" i="1"/>
  <c r="AN453" i="1"/>
  <c r="AN389" i="1"/>
  <c r="AN283" i="1"/>
  <c r="AN115" i="1"/>
  <c r="AN460" i="1"/>
  <c r="AN465" i="1"/>
  <c r="AN433" i="1"/>
  <c r="AN401" i="1"/>
  <c r="AN369" i="1"/>
  <c r="AN307" i="1"/>
  <c r="AN243" i="1"/>
  <c r="AN163" i="1"/>
  <c r="AN35" i="1"/>
  <c r="AN138" i="1"/>
  <c r="AN74" i="1"/>
  <c r="AN491" i="1"/>
  <c r="AN475" i="1"/>
  <c r="AN459" i="1"/>
  <c r="AN443" i="1"/>
  <c r="AN427" i="1"/>
  <c r="AN411" i="1"/>
  <c r="AN395" i="1"/>
  <c r="AN379" i="1"/>
  <c r="AN359" i="1"/>
  <c r="AN327" i="1"/>
  <c r="AN295" i="1"/>
  <c r="AN263" i="1"/>
  <c r="AN231" i="1"/>
  <c r="AN199" i="1"/>
  <c r="AN167" i="1"/>
  <c r="AN135" i="1"/>
  <c r="AN103" i="1"/>
  <c r="AN71" i="1"/>
  <c r="AN39" i="1"/>
  <c r="AN162" i="1"/>
  <c r="AN98" i="1"/>
  <c r="AN42" i="1"/>
  <c r="AN482" i="1"/>
  <c r="AN466" i="1"/>
  <c r="AN450" i="1"/>
  <c r="AN434" i="1"/>
  <c r="AN418" i="1"/>
  <c r="AN402" i="1"/>
  <c r="AN386" i="1"/>
  <c r="AN370" i="1"/>
  <c r="AN342" i="1"/>
  <c r="AN310" i="1"/>
  <c r="AN278" i="1"/>
  <c r="AN246" i="1"/>
  <c r="AN214" i="1"/>
  <c r="AN182" i="1"/>
  <c r="AN150" i="1"/>
  <c r="AN118" i="1"/>
  <c r="AN86" i="1"/>
  <c r="AN54" i="1"/>
  <c r="AN365" i="1"/>
  <c r="AN349" i="1"/>
  <c r="AN333" i="1"/>
  <c r="AN317" i="1"/>
  <c r="AN301" i="1"/>
  <c r="AN285" i="1"/>
  <c r="AN269" i="1"/>
  <c r="AN253" i="1"/>
  <c r="AN237" i="1"/>
  <c r="AN221" i="1"/>
  <c r="AN205" i="1"/>
  <c r="AN189" i="1"/>
  <c r="AN173" i="1"/>
  <c r="AN157" i="1"/>
  <c r="AN141" i="1"/>
  <c r="AN125" i="1"/>
  <c r="AN109" i="1"/>
  <c r="AN93" i="1"/>
  <c r="AN77" i="1"/>
  <c r="AN61" i="1"/>
  <c r="AN45" i="1"/>
  <c r="AN29" i="1"/>
  <c r="AN352" i="1"/>
  <c r="AN336" i="1"/>
  <c r="AN320" i="1"/>
  <c r="AN304" i="1"/>
  <c r="AN288" i="1"/>
  <c r="AN272" i="1"/>
  <c r="AN256" i="1"/>
  <c r="AN240" i="1"/>
  <c r="AN224" i="1"/>
  <c r="AN208" i="1"/>
  <c r="AN192" i="1"/>
  <c r="AN176" i="1"/>
  <c r="AN160" i="1"/>
  <c r="AN144" i="1"/>
  <c r="AN128" i="1"/>
  <c r="AN112" i="1"/>
  <c r="AN96" i="1"/>
  <c r="AN80" i="1"/>
  <c r="AN64" i="1"/>
  <c r="AN48" i="1"/>
  <c r="AN32" i="1"/>
  <c r="L23" i="1"/>
  <c r="AJ496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7" i="1"/>
  <c r="AQ101" i="1"/>
  <c r="AQ105" i="1"/>
  <c r="AQ109" i="1"/>
  <c r="AQ96" i="1"/>
  <c r="AQ100" i="1"/>
  <c r="AQ104" i="1"/>
  <c r="AQ108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99" i="1"/>
  <c r="AQ107" i="1"/>
  <c r="AQ102" i="1"/>
  <c r="AQ110" i="1"/>
  <c r="AQ152" i="1"/>
  <c r="AQ153" i="1"/>
  <c r="AQ154" i="1"/>
  <c r="AQ155" i="1"/>
  <c r="AQ156" i="1"/>
  <c r="AQ157" i="1"/>
  <c r="AQ158" i="1"/>
  <c r="AQ159" i="1"/>
  <c r="AQ160" i="1"/>
  <c r="AQ161" i="1"/>
  <c r="AQ95" i="1"/>
  <c r="AQ111" i="1"/>
  <c r="AQ151" i="1"/>
  <c r="AQ164" i="1"/>
  <c r="AQ168" i="1"/>
  <c r="AQ172" i="1"/>
  <c r="AQ176" i="1"/>
  <c r="AQ180" i="1"/>
  <c r="AQ184" i="1"/>
  <c r="AQ188" i="1"/>
  <c r="AQ192" i="1"/>
  <c r="AQ196" i="1"/>
  <c r="AQ200" i="1"/>
  <c r="AQ204" i="1"/>
  <c r="AQ208" i="1"/>
  <c r="AQ212" i="1"/>
  <c r="AQ216" i="1"/>
  <c r="AQ220" i="1"/>
  <c r="AQ224" i="1"/>
  <c r="AQ228" i="1"/>
  <c r="AQ232" i="1"/>
  <c r="AQ236" i="1"/>
  <c r="AQ240" i="1"/>
  <c r="AQ244" i="1"/>
  <c r="AQ248" i="1"/>
  <c r="AQ252" i="1"/>
  <c r="AQ256" i="1"/>
  <c r="AQ260" i="1"/>
  <c r="AQ264" i="1"/>
  <c r="AQ268" i="1"/>
  <c r="AQ272" i="1"/>
  <c r="AQ276" i="1"/>
  <c r="AQ106" i="1"/>
  <c r="AQ163" i="1"/>
  <c r="AQ167" i="1"/>
  <c r="AQ171" i="1"/>
  <c r="AQ175" i="1"/>
  <c r="AQ179" i="1"/>
  <c r="AQ183" i="1"/>
  <c r="AQ187" i="1"/>
  <c r="AQ191" i="1"/>
  <c r="AQ195" i="1"/>
  <c r="AQ199" i="1"/>
  <c r="AQ203" i="1"/>
  <c r="AQ207" i="1"/>
  <c r="AQ211" i="1"/>
  <c r="AQ215" i="1"/>
  <c r="AQ219" i="1"/>
  <c r="AQ223" i="1"/>
  <c r="AQ227" i="1"/>
  <c r="AQ231" i="1"/>
  <c r="AQ235" i="1"/>
  <c r="AQ239" i="1"/>
  <c r="AQ243" i="1"/>
  <c r="AQ247" i="1"/>
  <c r="AQ251" i="1"/>
  <c r="AQ255" i="1"/>
  <c r="AQ259" i="1"/>
  <c r="AQ263" i="1"/>
  <c r="AQ267" i="1"/>
  <c r="AQ271" i="1"/>
  <c r="AQ275" i="1"/>
  <c r="AQ162" i="1"/>
  <c r="AQ170" i="1"/>
  <c r="AQ178" i="1"/>
  <c r="AQ186" i="1"/>
  <c r="AQ194" i="1"/>
  <c r="AQ202" i="1"/>
  <c r="AQ210" i="1"/>
  <c r="AQ218" i="1"/>
  <c r="AQ226" i="1"/>
  <c r="AQ234" i="1"/>
  <c r="AQ242" i="1"/>
  <c r="AQ250" i="1"/>
  <c r="AQ258" i="1"/>
  <c r="AQ266" i="1"/>
  <c r="AQ274" i="1"/>
  <c r="AQ279" i="1"/>
  <c r="AQ281" i="1"/>
  <c r="AQ283" i="1"/>
  <c r="AQ285" i="1"/>
  <c r="AQ287" i="1"/>
  <c r="AQ289" i="1"/>
  <c r="AQ291" i="1"/>
  <c r="AQ293" i="1"/>
  <c r="AQ295" i="1"/>
  <c r="AQ297" i="1"/>
  <c r="AQ299" i="1"/>
  <c r="AQ301" i="1"/>
  <c r="AQ303" i="1"/>
  <c r="AQ305" i="1"/>
  <c r="AQ307" i="1"/>
  <c r="AQ309" i="1"/>
  <c r="AQ311" i="1"/>
  <c r="AQ313" i="1"/>
  <c r="AQ315" i="1"/>
  <c r="AQ317" i="1"/>
  <c r="AQ319" i="1"/>
  <c r="AQ321" i="1"/>
  <c r="AQ323" i="1"/>
  <c r="AQ325" i="1"/>
  <c r="AQ327" i="1"/>
  <c r="AQ329" i="1"/>
  <c r="AQ331" i="1"/>
  <c r="AQ333" i="1"/>
  <c r="AQ336" i="1"/>
  <c r="AQ340" i="1"/>
  <c r="AQ166" i="1"/>
  <c r="AQ182" i="1"/>
  <c r="AQ206" i="1"/>
  <c r="AQ222" i="1"/>
  <c r="AQ230" i="1"/>
  <c r="AQ246" i="1"/>
  <c r="AQ262" i="1"/>
  <c r="AQ278" i="1"/>
  <c r="AQ282" i="1"/>
  <c r="AQ286" i="1"/>
  <c r="AQ290" i="1"/>
  <c r="AQ294" i="1"/>
  <c r="AQ298" i="1"/>
  <c r="AQ302" i="1"/>
  <c r="AQ306" i="1"/>
  <c r="AQ310" i="1"/>
  <c r="AQ314" i="1"/>
  <c r="AQ318" i="1"/>
  <c r="AQ322" i="1"/>
  <c r="AQ326" i="1"/>
  <c r="AQ330" i="1"/>
  <c r="AQ334" i="1"/>
  <c r="AQ98" i="1"/>
  <c r="AQ165" i="1"/>
  <c r="AQ173" i="1"/>
  <c r="AQ181" i="1"/>
  <c r="AQ189" i="1"/>
  <c r="AQ197" i="1"/>
  <c r="AQ205" i="1"/>
  <c r="AQ213" i="1"/>
  <c r="AQ221" i="1"/>
  <c r="AQ229" i="1"/>
  <c r="AQ237" i="1"/>
  <c r="AQ245" i="1"/>
  <c r="AQ253" i="1"/>
  <c r="AQ261" i="1"/>
  <c r="AQ269" i="1"/>
  <c r="AQ277" i="1"/>
  <c r="AQ335" i="1"/>
  <c r="AQ339" i="1"/>
  <c r="AQ27" i="1"/>
  <c r="AQ103" i="1"/>
  <c r="AQ174" i="1"/>
  <c r="AQ190" i="1"/>
  <c r="AQ198" i="1"/>
  <c r="AQ214" i="1"/>
  <c r="AQ238" i="1"/>
  <c r="AQ254" i="1"/>
  <c r="AQ270" i="1"/>
  <c r="AQ280" i="1"/>
  <c r="AQ284" i="1"/>
  <c r="AQ288" i="1"/>
  <c r="AQ292" i="1"/>
  <c r="AQ296" i="1"/>
  <c r="AQ300" i="1"/>
  <c r="AQ304" i="1"/>
  <c r="AQ308" i="1"/>
  <c r="AQ312" i="1"/>
  <c r="AQ316" i="1"/>
  <c r="AQ320" i="1"/>
  <c r="AQ324" i="1"/>
  <c r="AQ328" i="1"/>
  <c r="AQ332" i="1"/>
  <c r="AQ338" i="1"/>
  <c r="AQ193" i="1"/>
  <c r="AQ225" i="1"/>
  <c r="AQ257" i="1"/>
  <c r="AQ344" i="1"/>
  <c r="AQ348" i="1"/>
  <c r="AQ352" i="1"/>
  <c r="AQ356" i="1"/>
  <c r="AQ360" i="1"/>
  <c r="AQ364" i="1"/>
  <c r="AQ368" i="1"/>
  <c r="AQ372" i="1"/>
  <c r="AQ376" i="1"/>
  <c r="AQ380" i="1"/>
  <c r="AQ384" i="1"/>
  <c r="AQ388" i="1"/>
  <c r="AQ392" i="1"/>
  <c r="AQ396" i="1"/>
  <c r="AQ400" i="1"/>
  <c r="AQ404" i="1"/>
  <c r="AQ408" i="1"/>
  <c r="AQ412" i="1"/>
  <c r="AQ416" i="1"/>
  <c r="AQ420" i="1"/>
  <c r="AQ424" i="1"/>
  <c r="AQ428" i="1"/>
  <c r="AQ432" i="1"/>
  <c r="AQ436" i="1"/>
  <c r="AQ485" i="1"/>
  <c r="AQ489" i="1"/>
  <c r="AQ495" i="1"/>
  <c r="AQ342" i="1"/>
  <c r="AQ350" i="1"/>
  <c r="AQ358" i="1"/>
  <c r="AQ366" i="1"/>
  <c r="AQ378" i="1"/>
  <c r="AQ386" i="1"/>
  <c r="AQ394" i="1"/>
  <c r="AQ402" i="1"/>
  <c r="AQ410" i="1"/>
  <c r="AQ422" i="1"/>
  <c r="AQ434" i="1"/>
  <c r="AQ201" i="1"/>
  <c r="AQ233" i="1"/>
  <c r="AQ265" i="1"/>
  <c r="AQ343" i="1"/>
  <c r="AQ351" i="1"/>
  <c r="AQ359" i="1"/>
  <c r="AQ367" i="1"/>
  <c r="AQ379" i="1"/>
  <c r="AQ387" i="1"/>
  <c r="AQ395" i="1"/>
  <c r="AQ403" i="1"/>
  <c r="AQ415" i="1"/>
  <c r="AQ427" i="1"/>
  <c r="AQ435" i="1"/>
  <c r="AQ440" i="1"/>
  <c r="AQ444" i="1"/>
  <c r="AQ448" i="1"/>
  <c r="AQ452" i="1"/>
  <c r="AQ456" i="1"/>
  <c r="AQ460" i="1"/>
  <c r="AQ464" i="1"/>
  <c r="AQ468" i="1"/>
  <c r="AQ472" i="1"/>
  <c r="AQ476" i="1"/>
  <c r="AQ480" i="1"/>
  <c r="AQ484" i="1"/>
  <c r="AQ488" i="1"/>
  <c r="AQ492" i="1"/>
  <c r="AQ185" i="1"/>
  <c r="AQ217" i="1"/>
  <c r="AQ249" i="1"/>
  <c r="AQ341" i="1"/>
  <c r="AQ345" i="1"/>
  <c r="AQ349" i="1"/>
  <c r="AQ353" i="1"/>
  <c r="AQ357" i="1"/>
  <c r="AQ361" i="1"/>
  <c r="AQ365" i="1"/>
  <c r="AQ369" i="1"/>
  <c r="AQ373" i="1"/>
  <c r="AQ377" i="1"/>
  <c r="AQ381" i="1"/>
  <c r="AQ385" i="1"/>
  <c r="AQ389" i="1"/>
  <c r="AQ393" i="1"/>
  <c r="AQ397" i="1"/>
  <c r="AQ401" i="1"/>
  <c r="AQ405" i="1"/>
  <c r="AQ409" i="1"/>
  <c r="AQ413" i="1"/>
  <c r="AQ417" i="1"/>
  <c r="AQ421" i="1"/>
  <c r="AQ425" i="1"/>
  <c r="AQ429" i="1"/>
  <c r="AQ433" i="1"/>
  <c r="AQ437" i="1"/>
  <c r="AQ439" i="1"/>
  <c r="AQ441" i="1"/>
  <c r="AQ443" i="1"/>
  <c r="AQ445" i="1"/>
  <c r="AQ447" i="1"/>
  <c r="AQ449" i="1"/>
  <c r="AQ451" i="1"/>
  <c r="AQ453" i="1"/>
  <c r="AQ455" i="1"/>
  <c r="AQ457" i="1"/>
  <c r="AQ459" i="1"/>
  <c r="AQ461" i="1"/>
  <c r="AQ463" i="1"/>
  <c r="AQ465" i="1"/>
  <c r="AQ467" i="1"/>
  <c r="AQ469" i="1"/>
  <c r="AQ471" i="1"/>
  <c r="AQ473" i="1"/>
  <c r="AQ475" i="1"/>
  <c r="AQ477" i="1"/>
  <c r="AQ479" i="1"/>
  <c r="AQ481" i="1"/>
  <c r="AQ483" i="1"/>
  <c r="AQ487" i="1"/>
  <c r="AQ491" i="1"/>
  <c r="AQ493" i="1"/>
  <c r="AQ177" i="1"/>
  <c r="AQ209" i="1"/>
  <c r="AQ241" i="1"/>
  <c r="AQ273" i="1"/>
  <c r="AQ337" i="1"/>
  <c r="AQ346" i="1"/>
  <c r="AQ354" i="1"/>
  <c r="AQ362" i="1"/>
  <c r="AQ370" i="1"/>
  <c r="AQ374" i="1"/>
  <c r="AQ382" i="1"/>
  <c r="AQ390" i="1"/>
  <c r="AQ398" i="1"/>
  <c r="AQ406" i="1"/>
  <c r="AQ414" i="1"/>
  <c r="AQ418" i="1"/>
  <c r="AQ426" i="1"/>
  <c r="AQ430" i="1"/>
  <c r="AQ169" i="1"/>
  <c r="AQ347" i="1"/>
  <c r="AQ355" i="1"/>
  <c r="AQ363" i="1"/>
  <c r="AQ371" i="1"/>
  <c r="AQ375" i="1"/>
  <c r="AQ383" i="1"/>
  <c r="AQ391" i="1"/>
  <c r="AQ399" i="1"/>
  <c r="AQ407" i="1"/>
  <c r="AQ411" i="1"/>
  <c r="AQ419" i="1"/>
  <c r="AQ423" i="1"/>
  <c r="AQ431" i="1"/>
  <c r="AQ438" i="1"/>
  <c r="AQ442" i="1"/>
  <c r="AQ446" i="1"/>
  <c r="AQ450" i="1"/>
  <c r="AQ454" i="1"/>
  <c r="AQ458" i="1"/>
  <c r="AQ462" i="1"/>
  <c r="AQ466" i="1"/>
  <c r="AQ470" i="1"/>
  <c r="AQ474" i="1"/>
  <c r="AQ478" i="1"/>
  <c r="AQ482" i="1"/>
  <c r="AQ486" i="1"/>
  <c r="AQ490" i="1"/>
  <c r="AQ494" i="1"/>
  <c r="Z29" i="1"/>
  <c r="Z31" i="1"/>
  <c r="Z33" i="1"/>
  <c r="Z35" i="1"/>
  <c r="Z37" i="1"/>
  <c r="Z39" i="1"/>
  <c r="Z41" i="1"/>
  <c r="Z43" i="1"/>
  <c r="Z45" i="1"/>
  <c r="Z28" i="1"/>
  <c r="Z32" i="1"/>
  <c r="Z36" i="1"/>
  <c r="Z40" i="1"/>
  <c r="Z44" i="1"/>
  <c r="Z47" i="1"/>
  <c r="Z50" i="1"/>
  <c r="Z55" i="1"/>
  <c r="Z58" i="1"/>
  <c r="Z63" i="1"/>
  <c r="Z66" i="1"/>
  <c r="Z71" i="1"/>
  <c r="Z74" i="1"/>
  <c r="Z79" i="1"/>
  <c r="Z82" i="1"/>
  <c r="Z87" i="1"/>
  <c r="Z90" i="1"/>
  <c r="Z95" i="1"/>
  <c r="Z98" i="1"/>
  <c r="Z103" i="1"/>
  <c r="Z106" i="1"/>
  <c r="Z111" i="1"/>
  <c r="Z114" i="1"/>
  <c r="Z119" i="1"/>
  <c r="Z122" i="1"/>
  <c r="Z127" i="1"/>
  <c r="Z130" i="1"/>
  <c r="Z135" i="1"/>
  <c r="Z138" i="1"/>
  <c r="Z143" i="1"/>
  <c r="Z146" i="1"/>
  <c r="Z151" i="1"/>
  <c r="Z154" i="1"/>
  <c r="Z159" i="1"/>
  <c r="Z162" i="1"/>
  <c r="Z167" i="1"/>
  <c r="Z170" i="1"/>
  <c r="Z175" i="1"/>
  <c r="Z178" i="1"/>
  <c r="Z183" i="1"/>
  <c r="Z186" i="1"/>
  <c r="Z191" i="1"/>
  <c r="Z194" i="1"/>
  <c r="Z199" i="1"/>
  <c r="Z202" i="1"/>
  <c r="Z207" i="1"/>
  <c r="Z210" i="1"/>
  <c r="Z215" i="1"/>
  <c r="Z218" i="1"/>
  <c r="Z223" i="1"/>
  <c r="Z226" i="1"/>
  <c r="Z231" i="1"/>
  <c r="Z234" i="1"/>
  <c r="Z239" i="1"/>
  <c r="Z242" i="1"/>
  <c r="Z247" i="1"/>
  <c r="Z250" i="1"/>
  <c r="Z255" i="1"/>
  <c r="Z258" i="1"/>
  <c r="Z263" i="1"/>
  <c r="Z266" i="1"/>
  <c r="Z271" i="1"/>
  <c r="Z274" i="1"/>
  <c r="Z279" i="1"/>
  <c r="Z282" i="1"/>
  <c r="Z287" i="1"/>
  <c r="Z290" i="1"/>
  <c r="Z295" i="1"/>
  <c r="Z298" i="1"/>
  <c r="Z303" i="1"/>
  <c r="Z306" i="1"/>
  <c r="Z311" i="1"/>
  <c r="Z314" i="1"/>
  <c r="Z319" i="1"/>
  <c r="Z322" i="1"/>
  <c r="Z327" i="1"/>
  <c r="Z330" i="1"/>
  <c r="Z335" i="1"/>
  <c r="Z338" i="1"/>
  <c r="Z343" i="1"/>
  <c r="Z346" i="1"/>
  <c r="Z351" i="1"/>
  <c r="Z354" i="1"/>
  <c r="Z359" i="1"/>
  <c r="Z362" i="1"/>
  <c r="Z367" i="1"/>
  <c r="Z370" i="1"/>
  <c r="Z375" i="1"/>
  <c r="Z378" i="1"/>
  <c r="Z383" i="1"/>
  <c r="Z386" i="1"/>
  <c r="Z391" i="1"/>
  <c r="Z394" i="1"/>
  <c r="Z399" i="1"/>
  <c r="Z402" i="1"/>
  <c r="Z407" i="1"/>
  <c r="Z410" i="1"/>
  <c r="Z415" i="1"/>
  <c r="Z418" i="1"/>
  <c r="Z423" i="1"/>
  <c r="Z426" i="1"/>
  <c r="Z431" i="1"/>
  <c r="Z434" i="1"/>
  <c r="Z439" i="1"/>
  <c r="Z442" i="1"/>
  <c r="Z447" i="1"/>
  <c r="Z450" i="1"/>
  <c r="Z455" i="1"/>
  <c r="Z458" i="1"/>
  <c r="Z27" i="1"/>
  <c r="Z38" i="1"/>
  <c r="Z46" i="1"/>
  <c r="Z51" i="1"/>
  <c r="Z59" i="1"/>
  <c r="Z70" i="1"/>
  <c r="Z75" i="1"/>
  <c r="Z83" i="1"/>
  <c r="Z91" i="1"/>
  <c r="Z102" i="1"/>
  <c r="Z110" i="1"/>
  <c r="Z115" i="1"/>
  <c r="Z126" i="1"/>
  <c r="Z131" i="1"/>
  <c r="Z166" i="1"/>
  <c r="Z171" i="1"/>
  <c r="Z198" i="1"/>
  <c r="Z203" i="1"/>
  <c r="Z214" i="1"/>
  <c r="Z219" i="1"/>
  <c r="Z230" i="1"/>
  <c r="Z235" i="1"/>
  <c r="Z246" i="1"/>
  <c r="Z251" i="1"/>
  <c r="Z254" i="1"/>
  <c r="Z259" i="1"/>
  <c r="Z278" i="1"/>
  <c r="Z286" i="1"/>
  <c r="Z294" i="1"/>
  <c r="Z299" i="1"/>
  <c r="Z318" i="1"/>
  <c r="Z323" i="1"/>
  <c r="Z334" i="1"/>
  <c r="Z339" i="1"/>
  <c r="Z350" i="1"/>
  <c r="Z355" i="1"/>
  <c r="Z363" i="1"/>
  <c r="Z374" i="1"/>
  <c r="Z382" i="1"/>
  <c r="Z387" i="1"/>
  <c r="Z403" i="1"/>
  <c r="Z411" i="1"/>
  <c r="Z422" i="1"/>
  <c r="Z427" i="1"/>
  <c r="Z438" i="1"/>
  <c r="Z443" i="1"/>
  <c r="Z451" i="1"/>
  <c r="Z60" i="1"/>
  <c r="Z65" i="1"/>
  <c r="Z73" i="1"/>
  <c r="Z89" i="1"/>
  <c r="Z100" i="1"/>
  <c r="Z105" i="1"/>
  <c r="Z124" i="1"/>
  <c r="Z132" i="1"/>
  <c r="Z137" i="1"/>
  <c r="Z185" i="1"/>
  <c r="Z193" i="1"/>
  <c r="Z204" i="1"/>
  <c r="Z212" i="1"/>
  <c r="Z217" i="1"/>
  <c r="Z225" i="1"/>
  <c r="Z233" i="1"/>
  <c r="Z244" i="1"/>
  <c r="Z252" i="1"/>
  <c r="Z257" i="1"/>
  <c r="Z268" i="1"/>
  <c r="Z276" i="1"/>
  <c r="Z281" i="1"/>
  <c r="Z289" i="1"/>
  <c r="Z300" i="1"/>
  <c r="Z305" i="1"/>
  <c r="Z313" i="1"/>
  <c r="Z324" i="1"/>
  <c r="Z340" i="1"/>
  <c r="Z348" i="1"/>
  <c r="Z356" i="1"/>
  <c r="Z361" i="1"/>
  <c r="Z372" i="1"/>
  <c r="Z377" i="1"/>
  <c r="Z385" i="1"/>
  <c r="Z393" i="1"/>
  <c r="Z401" i="1"/>
  <c r="Z409" i="1"/>
  <c r="Z425" i="1"/>
  <c r="Z433" i="1"/>
  <c r="Z441" i="1"/>
  <c r="Z457" i="1"/>
  <c r="Z464" i="1"/>
  <c r="Z468" i="1"/>
  <c r="Z472" i="1"/>
  <c r="Z476" i="1"/>
  <c r="Z480" i="1"/>
  <c r="Z486" i="1"/>
  <c r="Z490" i="1"/>
  <c r="Z494" i="1"/>
  <c r="Z48" i="1"/>
  <c r="Z53" i="1"/>
  <c r="Z56" i="1"/>
  <c r="Z61" i="1"/>
  <c r="Z64" i="1"/>
  <c r="Z69" i="1"/>
  <c r="Z72" i="1"/>
  <c r="Z77" i="1"/>
  <c r="Z80" i="1"/>
  <c r="Z85" i="1"/>
  <c r="Z88" i="1"/>
  <c r="Z93" i="1"/>
  <c r="Z96" i="1"/>
  <c r="Z101" i="1"/>
  <c r="Z104" i="1"/>
  <c r="Z109" i="1"/>
  <c r="Z112" i="1"/>
  <c r="Z117" i="1"/>
  <c r="Z120" i="1"/>
  <c r="Z125" i="1"/>
  <c r="Z128" i="1"/>
  <c r="Z133" i="1"/>
  <c r="Z136" i="1"/>
  <c r="Z141" i="1"/>
  <c r="Z144" i="1"/>
  <c r="Z149" i="1"/>
  <c r="Z152" i="1"/>
  <c r="Z157" i="1"/>
  <c r="Z160" i="1"/>
  <c r="Z165" i="1"/>
  <c r="Z168" i="1"/>
  <c r="Z173" i="1"/>
  <c r="Z176" i="1"/>
  <c r="Z181" i="1"/>
  <c r="Z184" i="1"/>
  <c r="Z189" i="1"/>
  <c r="Z192" i="1"/>
  <c r="Z197" i="1"/>
  <c r="Z200" i="1"/>
  <c r="Z205" i="1"/>
  <c r="Z208" i="1"/>
  <c r="Z213" i="1"/>
  <c r="Z216" i="1"/>
  <c r="Z221" i="1"/>
  <c r="Z224" i="1"/>
  <c r="Z229" i="1"/>
  <c r="Z232" i="1"/>
  <c r="Z237" i="1"/>
  <c r="Z240" i="1"/>
  <c r="Z245" i="1"/>
  <c r="Z248" i="1"/>
  <c r="Z253" i="1"/>
  <c r="Z256" i="1"/>
  <c r="Z261" i="1"/>
  <c r="Z264" i="1"/>
  <c r="Z269" i="1"/>
  <c r="Z272" i="1"/>
  <c r="Z277" i="1"/>
  <c r="Z280" i="1"/>
  <c r="Z285" i="1"/>
  <c r="Z288" i="1"/>
  <c r="Z293" i="1"/>
  <c r="Z296" i="1"/>
  <c r="Z301" i="1"/>
  <c r="Z304" i="1"/>
  <c r="Z309" i="1"/>
  <c r="Z312" i="1"/>
  <c r="Z317" i="1"/>
  <c r="Z320" i="1"/>
  <c r="Z325" i="1"/>
  <c r="Z328" i="1"/>
  <c r="Z333" i="1"/>
  <c r="Z336" i="1"/>
  <c r="Z341" i="1"/>
  <c r="Z344" i="1"/>
  <c r="Z349" i="1"/>
  <c r="Z352" i="1"/>
  <c r="Z357" i="1"/>
  <c r="Z360" i="1"/>
  <c r="Z365" i="1"/>
  <c r="Z368" i="1"/>
  <c r="Z373" i="1"/>
  <c r="Z376" i="1"/>
  <c r="Z381" i="1"/>
  <c r="Z384" i="1"/>
  <c r="Z389" i="1"/>
  <c r="Z392" i="1"/>
  <c r="Z397" i="1"/>
  <c r="Z400" i="1"/>
  <c r="Z405" i="1"/>
  <c r="Z408" i="1"/>
  <c r="Z413" i="1"/>
  <c r="Z416" i="1"/>
  <c r="Z421" i="1"/>
  <c r="Z424" i="1"/>
  <c r="Z429" i="1"/>
  <c r="Z432" i="1"/>
  <c r="Z437" i="1"/>
  <c r="Z440" i="1"/>
  <c r="Z445" i="1"/>
  <c r="Z448" i="1"/>
  <c r="Z453" i="1"/>
  <c r="Z456" i="1"/>
  <c r="Z461" i="1"/>
  <c r="Z463" i="1"/>
  <c r="Z465" i="1"/>
  <c r="Z467" i="1"/>
  <c r="Z469" i="1"/>
  <c r="Z471" i="1"/>
  <c r="Z473" i="1"/>
  <c r="Z475" i="1"/>
  <c r="Z477" i="1"/>
  <c r="Z479" i="1"/>
  <c r="Z481" i="1"/>
  <c r="Z483" i="1"/>
  <c r="Z485" i="1"/>
  <c r="Z487" i="1"/>
  <c r="Z489" i="1"/>
  <c r="Z491" i="1"/>
  <c r="Z493" i="1"/>
  <c r="Z495" i="1"/>
  <c r="Z30" i="1"/>
  <c r="Z34" i="1"/>
  <c r="Z42" i="1"/>
  <c r="Z54" i="1"/>
  <c r="Z62" i="1"/>
  <c r="Z67" i="1"/>
  <c r="Z78" i="1"/>
  <c r="Z86" i="1"/>
  <c r="Z94" i="1"/>
  <c r="Z99" i="1"/>
  <c r="Z107" i="1"/>
  <c r="Z118" i="1"/>
  <c r="Z123" i="1"/>
  <c r="Z134" i="1"/>
  <c r="Z139" i="1"/>
  <c r="Z142" i="1"/>
  <c r="Z147" i="1"/>
  <c r="Z150" i="1"/>
  <c r="Z155" i="1"/>
  <c r="Z158" i="1"/>
  <c r="Z163" i="1"/>
  <c r="Z174" i="1"/>
  <c r="Z179" i="1"/>
  <c r="Z182" i="1"/>
  <c r="Z187" i="1"/>
  <c r="Z190" i="1"/>
  <c r="Z195" i="1"/>
  <c r="Z206" i="1"/>
  <c r="Z211" i="1"/>
  <c r="Z222" i="1"/>
  <c r="Z227" i="1"/>
  <c r="Z238" i="1"/>
  <c r="Z243" i="1"/>
  <c r="Z262" i="1"/>
  <c r="Z267" i="1"/>
  <c r="Z270" i="1"/>
  <c r="Z275" i="1"/>
  <c r="Z283" i="1"/>
  <c r="Z291" i="1"/>
  <c r="Z302" i="1"/>
  <c r="Z307" i="1"/>
  <c r="Z310" i="1"/>
  <c r="Z315" i="1"/>
  <c r="Z326" i="1"/>
  <c r="Z331" i="1"/>
  <c r="Z342" i="1"/>
  <c r="Z347" i="1"/>
  <c r="Z358" i="1"/>
  <c r="Z366" i="1"/>
  <c r="Z371" i="1"/>
  <c r="Z379" i="1"/>
  <c r="Z390" i="1"/>
  <c r="Z395" i="1"/>
  <c r="Z398" i="1"/>
  <c r="Z406" i="1"/>
  <c r="Z414" i="1"/>
  <c r="Z419" i="1"/>
  <c r="Z430" i="1"/>
  <c r="Z435" i="1"/>
  <c r="Z446" i="1"/>
  <c r="Z454" i="1"/>
  <c r="Z459" i="1"/>
  <c r="Z49" i="1"/>
  <c r="Z52" i="1"/>
  <c r="Z57" i="1"/>
  <c r="Z68" i="1"/>
  <c r="Z76" i="1"/>
  <c r="Z81" i="1"/>
  <c r="Z84" i="1"/>
  <c r="Z92" i="1"/>
  <c r="Z97" i="1"/>
  <c r="Z108" i="1"/>
  <c r="Z113" i="1"/>
  <c r="Z116" i="1"/>
  <c r="Z121" i="1"/>
  <c r="Z129" i="1"/>
  <c r="Z140" i="1"/>
  <c r="Z145" i="1"/>
  <c r="Z148" i="1"/>
  <c r="Z153" i="1"/>
  <c r="Z156" i="1"/>
  <c r="Z161" i="1"/>
  <c r="Z164" i="1"/>
  <c r="Z169" i="1"/>
  <c r="Z172" i="1"/>
  <c r="Z177" i="1"/>
  <c r="Z180" i="1"/>
  <c r="Z188" i="1"/>
  <c r="Z196" i="1"/>
  <c r="Z201" i="1"/>
  <c r="Z209" i="1"/>
  <c r="Z220" i="1"/>
  <c r="Z228" i="1"/>
  <c r="Z236" i="1"/>
  <c r="Z241" i="1"/>
  <c r="Z249" i="1"/>
  <c r="Z260" i="1"/>
  <c r="Z265" i="1"/>
  <c r="Z273" i="1"/>
  <c r="Z284" i="1"/>
  <c r="Z292" i="1"/>
  <c r="Z297" i="1"/>
  <c r="Z308" i="1"/>
  <c r="Z316" i="1"/>
  <c r="Z321" i="1"/>
  <c r="Z329" i="1"/>
  <c r="Z332" i="1"/>
  <c r="Z337" i="1"/>
  <c r="Z345" i="1"/>
  <c r="Z353" i="1"/>
  <c r="Z364" i="1"/>
  <c r="Z369" i="1"/>
  <c r="Z380" i="1"/>
  <c r="Z388" i="1"/>
  <c r="Z396" i="1"/>
  <c r="Z404" i="1"/>
  <c r="Z412" i="1"/>
  <c r="Z417" i="1"/>
  <c r="Z420" i="1"/>
  <c r="Z428" i="1"/>
  <c r="Z436" i="1"/>
  <c r="Z444" i="1"/>
  <c r="Z449" i="1"/>
  <c r="Z452" i="1"/>
  <c r="Z460" i="1"/>
  <c r="Z462" i="1"/>
  <c r="Z466" i="1"/>
  <c r="Z470" i="1"/>
  <c r="Z474" i="1"/>
  <c r="Z478" i="1"/>
  <c r="Z482" i="1"/>
  <c r="Z484" i="1"/>
  <c r="Z488" i="1"/>
  <c r="Z492" i="1"/>
  <c r="AI496" i="1"/>
  <c r="G23" i="1"/>
  <c r="F23" i="1"/>
  <c r="AR27" i="1"/>
  <c r="AA29" i="1"/>
  <c r="AA31" i="1"/>
  <c r="AA33" i="1"/>
  <c r="AA35" i="1"/>
  <c r="AA37" i="1"/>
  <c r="AA39" i="1"/>
  <c r="AA41" i="1"/>
  <c r="AA43" i="1"/>
  <c r="AA45" i="1"/>
  <c r="AA47" i="1"/>
  <c r="AA49" i="1"/>
  <c r="AA51" i="1"/>
  <c r="AA53" i="1"/>
  <c r="AA55" i="1"/>
  <c r="AA57" i="1"/>
  <c r="AA59" i="1"/>
  <c r="AA61" i="1"/>
  <c r="AA63" i="1"/>
  <c r="AA65" i="1"/>
  <c r="AA67" i="1"/>
  <c r="AA69" i="1"/>
  <c r="AA71" i="1"/>
  <c r="AA73" i="1"/>
  <c r="AA75" i="1"/>
  <c r="AA77" i="1"/>
  <c r="AA79" i="1"/>
  <c r="AA81" i="1"/>
  <c r="AA83" i="1"/>
  <c r="AA85" i="1"/>
  <c r="AA87" i="1"/>
  <c r="AA89" i="1"/>
  <c r="AA91" i="1"/>
  <c r="AA93" i="1"/>
  <c r="AA95" i="1"/>
  <c r="AA97" i="1"/>
  <c r="AA99" i="1"/>
  <c r="AA101" i="1"/>
  <c r="AA103" i="1"/>
  <c r="AA105" i="1"/>
  <c r="AA107" i="1"/>
  <c r="AA109" i="1"/>
  <c r="AA111" i="1"/>
  <c r="AA113" i="1"/>
  <c r="AA115" i="1"/>
  <c r="AA117" i="1"/>
  <c r="AA119" i="1"/>
  <c r="AA121" i="1"/>
  <c r="AA123" i="1"/>
  <c r="AA125" i="1"/>
  <c r="AA127" i="1"/>
  <c r="AA129" i="1"/>
  <c r="AA131" i="1"/>
  <c r="AA133" i="1"/>
  <c r="AA135" i="1"/>
  <c r="AA137" i="1"/>
  <c r="AA139" i="1"/>
  <c r="AA141" i="1"/>
  <c r="AA143" i="1"/>
  <c r="AA145" i="1"/>
  <c r="AA147" i="1"/>
  <c r="AA149" i="1"/>
  <c r="AA151" i="1"/>
  <c r="AA153" i="1"/>
  <c r="AA155" i="1"/>
  <c r="AA157" i="1"/>
  <c r="AA159" i="1"/>
  <c r="AA161" i="1"/>
  <c r="AA163" i="1"/>
  <c r="AA165" i="1"/>
  <c r="AA167" i="1"/>
  <c r="AA169" i="1"/>
  <c r="AA171" i="1"/>
  <c r="AA173" i="1"/>
  <c r="AA175" i="1"/>
  <c r="AA177" i="1"/>
  <c r="AA179" i="1"/>
  <c r="AA181" i="1"/>
  <c r="AA183" i="1"/>
  <c r="AA185" i="1"/>
  <c r="AA187" i="1"/>
  <c r="AA189" i="1"/>
  <c r="AA191" i="1"/>
  <c r="AA193" i="1"/>
  <c r="AA195" i="1"/>
  <c r="AA197" i="1"/>
  <c r="AA199" i="1"/>
  <c r="AA201" i="1"/>
  <c r="AA203" i="1"/>
  <c r="AA205" i="1"/>
  <c r="AA207" i="1"/>
  <c r="AA209" i="1"/>
  <c r="AA211" i="1"/>
  <c r="AA213" i="1"/>
  <c r="AA215" i="1"/>
  <c r="AA217" i="1"/>
  <c r="AA219" i="1"/>
  <c r="AA221" i="1"/>
  <c r="AA223" i="1"/>
  <c r="AA225" i="1"/>
  <c r="AA227" i="1"/>
  <c r="AA229" i="1"/>
  <c r="AA231" i="1"/>
  <c r="AA233" i="1"/>
  <c r="AA235" i="1"/>
  <c r="AA237" i="1"/>
  <c r="AA239" i="1"/>
  <c r="AA241" i="1"/>
  <c r="AA243" i="1"/>
  <c r="AA245" i="1"/>
  <c r="AA247" i="1"/>
  <c r="AA249" i="1"/>
  <c r="AA251" i="1"/>
  <c r="AA253" i="1"/>
  <c r="AA255" i="1"/>
  <c r="AA257" i="1"/>
  <c r="AA259" i="1"/>
  <c r="AA261" i="1"/>
  <c r="AA263" i="1"/>
  <c r="AA265" i="1"/>
  <c r="AA267" i="1"/>
  <c r="AA269" i="1"/>
  <c r="AA271" i="1"/>
  <c r="AA273" i="1"/>
  <c r="AA275" i="1"/>
  <c r="AA277" i="1"/>
  <c r="AA279" i="1"/>
  <c r="AA281" i="1"/>
  <c r="AA283" i="1"/>
  <c r="AA285" i="1"/>
  <c r="AA287" i="1"/>
  <c r="AA289" i="1"/>
  <c r="AA291" i="1"/>
  <c r="AA293" i="1"/>
  <c r="AA295" i="1"/>
  <c r="AA297" i="1"/>
  <c r="AA299" i="1"/>
  <c r="AA301" i="1"/>
  <c r="AA303" i="1"/>
  <c r="AA305" i="1"/>
  <c r="AA307" i="1"/>
  <c r="AA309" i="1"/>
  <c r="AA311" i="1"/>
  <c r="AA313" i="1"/>
  <c r="AA315" i="1"/>
  <c r="AA317" i="1"/>
  <c r="AA319" i="1"/>
  <c r="AA321" i="1"/>
  <c r="AA323" i="1"/>
  <c r="AA325" i="1"/>
  <c r="AA327" i="1"/>
  <c r="AA329" i="1"/>
  <c r="AA331" i="1"/>
  <c r="AA333" i="1"/>
  <c r="AA335" i="1"/>
  <c r="AA337" i="1"/>
  <c r="AA339" i="1"/>
  <c r="AA341" i="1"/>
  <c r="AA343" i="1"/>
  <c r="AA345" i="1"/>
  <c r="AA347" i="1"/>
  <c r="AA349" i="1"/>
  <c r="AA351" i="1"/>
  <c r="AA353" i="1"/>
  <c r="AA355" i="1"/>
  <c r="AA357" i="1"/>
  <c r="AA359" i="1"/>
  <c r="AA361" i="1"/>
  <c r="AA363" i="1"/>
  <c r="AA365" i="1"/>
  <c r="AA367" i="1"/>
  <c r="AA369" i="1"/>
  <c r="AA371" i="1"/>
  <c r="AA373" i="1"/>
  <c r="AA375" i="1"/>
  <c r="AA377" i="1"/>
  <c r="AA379" i="1"/>
  <c r="AA381" i="1"/>
  <c r="AA383" i="1"/>
  <c r="AA385" i="1"/>
  <c r="AA387" i="1"/>
  <c r="AA389" i="1"/>
  <c r="AA391" i="1"/>
  <c r="AA393" i="1"/>
  <c r="AA395" i="1"/>
  <c r="AA397" i="1"/>
  <c r="AA399" i="1"/>
  <c r="AA401" i="1"/>
  <c r="AA403" i="1"/>
  <c r="AA405" i="1"/>
  <c r="AA407" i="1"/>
  <c r="AA409" i="1"/>
  <c r="AA411" i="1"/>
  <c r="AA413" i="1"/>
  <c r="AA415" i="1"/>
  <c r="AA417" i="1"/>
  <c r="AA419" i="1"/>
  <c r="AA421" i="1"/>
  <c r="AA423" i="1"/>
  <c r="AA425" i="1"/>
  <c r="AA427" i="1"/>
  <c r="AA429" i="1"/>
  <c r="AA431" i="1"/>
  <c r="AA433" i="1"/>
  <c r="AA435" i="1"/>
  <c r="AA437" i="1"/>
  <c r="AA439" i="1"/>
  <c r="AA441" i="1"/>
  <c r="AA443" i="1"/>
  <c r="AA445" i="1"/>
  <c r="AA447" i="1"/>
  <c r="AA449" i="1"/>
  <c r="AA451" i="1"/>
  <c r="AA453" i="1"/>
  <c r="AA455" i="1"/>
  <c r="AA457" i="1"/>
  <c r="AA459" i="1"/>
  <c r="AA52" i="1"/>
  <c r="AA60" i="1"/>
  <c r="AA68" i="1"/>
  <c r="AA76" i="1"/>
  <c r="AA84" i="1"/>
  <c r="AA92" i="1"/>
  <c r="AA100" i="1"/>
  <c r="AA108" i="1"/>
  <c r="AA116" i="1"/>
  <c r="AA124" i="1"/>
  <c r="AA132" i="1"/>
  <c r="AA140" i="1"/>
  <c r="AA148" i="1"/>
  <c r="AA156" i="1"/>
  <c r="AA164" i="1"/>
  <c r="AA172" i="1"/>
  <c r="AA180" i="1"/>
  <c r="AA188" i="1"/>
  <c r="AA196" i="1"/>
  <c r="AA204" i="1"/>
  <c r="AA212" i="1"/>
  <c r="AA220" i="1"/>
  <c r="AA228" i="1"/>
  <c r="AA236" i="1"/>
  <c r="AA244" i="1"/>
  <c r="AA252" i="1"/>
  <c r="AA260" i="1"/>
  <c r="AA268" i="1"/>
  <c r="AA276" i="1"/>
  <c r="AA284" i="1"/>
  <c r="AA292" i="1"/>
  <c r="AA300" i="1"/>
  <c r="AA308" i="1"/>
  <c r="AA316" i="1"/>
  <c r="AA324" i="1"/>
  <c r="AA332" i="1"/>
  <c r="AA340" i="1"/>
  <c r="AA348" i="1"/>
  <c r="AA356" i="1"/>
  <c r="AA364" i="1"/>
  <c r="AA372" i="1"/>
  <c r="AA380" i="1"/>
  <c r="AA388" i="1"/>
  <c r="AA396" i="1"/>
  <c r="AA404" i="1"/>
  <c r="AA412" i="1"/>
  <c r="AA420" i="1"/>
  <c r="AA428" i="1"/>
  <c r="AA436" i="1"/>
  <c r="AA444" i="1"/>
  <c r="AA452" i="1"/>
  <c r="AA460" i="1"/>
  <c r="AA462" i="1"/>
  <c r="AA464" i="1"/>
  <c r="AA466" i="1"/>
  <c r="AA468" i="1"/>
  <c r="AA470" i="1"/>
  <c r="AA472" i="1"/>
  <c r="AA474" i="1"/>
  <c r="AA476" i="1"/>
  <c r="AA478" i="1"/>
  <c r="AA480" i="1"/>
  <c r="AA482" i="1"/>
  <c r="AA484" i="1"/>
  <c r="AA486" i="1"/>
  <c r="AA488" i="1"/>
  <c r="AA490" i="1"/>
  <c r="AA492" i="1"/>
  <c r="AA494" i="1"/>
  <c r="AA64" i="1"/>
  <c r="AA96" i="1"/>
  <c r="AA120" i="1"/>
  <c r="AA136" i="1"/>
  <c r="AA144" i="1"/>
  <c r="AA152" i="1"/>
  <c r="AA160" i="1"/>
  <c r="AA176" i="1"/>
  <c r="AA184" i="1"/>
  <c r="AA192" i="1"/>
  <c r="AA208" i="1"/>
  <c r="AA224" i="1"/>
  <c r="AA240" i="1"/>
  <c r="AA264" i="1"/>
  <c r="AA272" i="1"/>
  <c r="AA304" i="1"/>
  <c r="AA312" i="1"/>
  <c r="AA328" i="1"/>
  <c r="AA344" i="1"/>
  <c r="AA368" i="1"/>
  <c r="AA392" i="1"/>
  <c r="AA416" i="1"/>
  <c r="AA432" i="1"/>
  <c r="AA456" i="1"/>
  <c r="AA463" i="1"/>
  <c r="AA469" i="1"/>
  <c r="AA475" i="1"/>
  <c r="AA481" i="1"/>
  <c r="AA487" i="1"/>
  <c r="AA491" i="1"/>
  <c r="AA495" i="1"/>
  <c r="AA30" i="1"/>
  <c r="AA38" i="1"/>
  <c r="AA46" i="1"/>
  <c r="AA54" i="1"/>
  <c r="AA78" i="1"/>
  <c r="AA110" i="1"/>
  <c r="AA118" i="1"/>
  <c r="AA142" i="1"/>
  <c r="AA150" i="1"/>
  <c r="AA158" i="1"/>
  <c r="AA166" i="1"/>
  <c r="AA174" i="1"/>
  <c r="AA238" i="1"/>
  <c r="AA262" i="1"/>
  <c r="AA294" i="1"/>
  <c r="AA318" i="1"/>
  <c r="AA334" i="1"/>
  <c r="AA366" i="1"/>
  <c r="AA414" i="1"/>
  <c r="AA446" i="1"/>
  <c r="AA28" i="1"/>
  <c r="AA32" i="1"/>
  <c r="AA36" i="1"/>
  <c r="AA40" i="1"/>
  <c r="AA44" i="1"/>
  <c r="AA50" i="1"/>
  <c r="AA58" i="1"/>
  <c r="AA66" i="1"/>
  <c r="AA74" i="1"/>
  <c r="AA82" i="1"/>
  <c r="AA90" i="1"/>
  <c r="AA98" i="1"/>
  <c r="AA106" i="1"/>
  <c r="AA114" i="1"/>
  <c r="AA122" i="1"/>
  <c r="AA130" i="1"/>
  <c r="AA138" i="1"/>
  <c r="AA146" i="1"/>
  <c r="AA154" i="1"/>
  <c r="AA162" i="1"/>
  <c r="AA170" i="1"/>
  <c r="AA178" i="1"/>
  <c r="AA186" i="1"/>
  <c r="AA194" i="1"/>
  <c r="AA202" i="1"/>
  <c r="AA210" i="1"/>
  <c r="AA218" i="1"/>
  <c r="AA226" i="1"/>
  <c r="AA234" i="1"/>
  <c r="AA242" i="1"/>
  <c r="AA250" i="1"/>
  <c r="AA258" i="1"/>
  <c r="AA266" i="1"/>
  <c r="AA274" i="1"/>
  <c r="AA282" i="1"/>
  <c r="AA290" i="1"/>
  <c r="AA298" i="1"/>
  <c r="AA306" i="1"/>
  <c r="AA314" i="1"/>
  <c r="AA322" i="1"/>
  <c r="AA330" i="1"/>
  <c r="AA338" i="1"/>
  <c r="AA346" i="1"/>
  <c r="AA354" i="1"/>
  <c r="AA362" i="1"/>
  <c r="AA370" i="1"/>
  <c r="AA378" i="1"/>
  <c r="AA386" i="1"/>
  <c r="AA394" i="1"/>
  <c r="AA402" i="1"/>
  <c r="AA410" i="1"/>
  <c r="AA418" i="1"/>
  <c r="AA426" i="1"/>
  <c r="AA434" i="1"/>
  <c r="AA442" i="1"/>
  <c r="AA450" i="1"/>
  <c r="AA458" i="1"/>
  <c r="AA48" i="1"/>
  <c r="AA56" i="1"/>
  <c r="AA72" i="1"/>
  <c r="AA80" i="1"/>
  <c r="AA88" i="1"/>
  <c r="AA104" i="1"/>
  <c r="AA112" i="1"/>
  <c r="AA128" i="1"/>
  <c r="AA168" i="1"/>
  <c r="AA200" i="1"/>
  <c r="AA216" i="1"/>
  <c r="AA232" i="1"/>
  <c r="AA248" i="1"/>
  <c r="AA256" i="1"/>
  <c r="AA280" i="1"/>
  <c r="AA288" i="1"/>
  <c r="AA296" i="1"/>
  <c r="AA320" i="1"/>
  <c r="AA336" i="1"/>
  <c r="AA352" i="1"/>
  <c r="AA360" i="1"/>
  <c r="AA376" i="1"/>
  <c r="AA384" i="1"/>
  <c r="AA400" i="1"/>
  <c r="AA408" i="1"/>
  <c r="AA424" i="1"/>
  <c r="AA440" i="1"/>
  <c r="AA448" i="1"/>
  <c r="AA461" i="1"/>
  <c r="AA465" i="1"/>
  <c r="AA467" i="1"/>
  <c r="AA471" i="1"/>
  <c r="AA473" i="1"/>
  <c r="AA477" i="1"/>
  <c r="AA479" i="1"/>
  <c r="AA483" i="1"/>
  <c r="AA485" i="1"/>
  <c r="AA489" i="1"/>
  <c r="AA493" i="1"/>
  <c r="AA34" i="1"/>
  <c r="AA42" i="1"/>
  <c r="AA62" i="1"/>
  <c r="AA70" i="1"/>
  <c r="AA86" i="1"/>
  <c r="AA94" i="1"/>
  <c r="AA102" i="1"/>
  <c r="AA126" i="1"/>
  <c r="AA134" i="1"/>
  <c r="AA182" i="1"/>
  <c r="AA190" i="1"/>
  <c r="AA198" i="1"/>
  <c r="AA206" i="1"/>
  <c r="AA214" i="1"/>
  <c r="AA222" i="1"/>
  <c r="AA230" i="1"/>
  <c r="AA246" i="1"/>
  <c r="AA254" i="1"/>
  <c r="AA270" i="1"/>
  <c r="AA278" i="1"/>
  <c r="AA286" i="1"/>
  <c r="AA302" i="1"/>
  <c r="AA310" i="1"/>
  <c r="AA326" i="1"/>
  <c r="AA342" i="1"/>
  <c r="AA350" i="1"/>
  <c r="AA358" i="1"/>
  <c r="AA374" i="1"/>
  <c r="AA382" i="1"/>
  <c r="AA390" i="1"/>
  <c r="AA398" i="1"/>
  <c r="AA406" i="1"/>
  <c r="AA422" i="1"/>
  <c r="AA430" i="1"/>
  <c r="AA438" i="1"/>
  <c r="AA454" i="1"/>
  <c r="AA27" i="1"/>
  <c r="T34" i="1"/>
  <c r="T42" i="1"/>
  <c r="T50" i="1"/>
  <c r="T58" i="1"/>
  <c r="T66" i="1"/>
  <c r="T74" i="1"/>
  <c r="T82" i="1"/>
  <c r="T90" i="1"/>
  <c r="T98" i="1"/>
  <c r="T106" i="1"/>
  <c r="T114" i="1"/>
  <c r="T122" i="1"/>
  <c r="T130" i="1"/>
  <c r="T138" i="1"/>
  <c r="T146" i="1"/>
  <c r="T154" i="1"/>
  <c r="T162" i="1"/>
  <c r="T170" i="1"/>
  <c r="T178" i="1"/>
  <c r="T186" i="1"/>
  <c r="T194" i="1"/>
  <c r="T202" i="1"/>
  <c r="T210" i="1"/>
  <c r="T218" i="1"/>
  <c r="T226" i="1"/>
  <c r="T234" i="1"/>
  <c r="T242" i="1"/>
  <c r="T250" i="1"/>
  <c r="T258" i="1"/>
  <c r="T266" i="1"/>
  <c r="T274" i="1"/>
  <c r="T282" i="1"/>
  <c r="T290" i="1"/>
  <c r="T298" i="1"/>
  <c r="T306" i="1"/>
  <c r="T314" i="1"/>
  <c r="T322" i="1"/>
  <c r="T330" i="1"/>
  <c r="T338" i="1"/>
  <c r="T346" i="1"/>
  <c r="T354" i="1"/>
  <c r="T362" i="1"/>
  <c r="T33" i="1"/>
  <c r="T41" i="1"/>
  <c r="T49" i="1"/>
  <c r="T57" i="1"/>
  <c r="T65" i="1"/>
  <c r="T73" i="1"/>
  <c r="T81" i="1"/>
  <c r="T89" i="1"/>
  <c r="T97" i="1"/>
  <c r="T105" i="1"/>
  <c r="T113" i="1"/>
  <c r="T121" i="1"/>
  <c r="T129" i="1"/>
  <c r="T137" i="1"/>
  <c r="T145" i="1"/>
  <c r="T153" i="1"/>
  <c r="T161" i="1"/>
  <c r="T169" i="1"/>
  <c r="T177" i="1"/>
  <c r="T185" i="1"/>
  <c r="T193" i="1"/>
  <c r="T201" i="1"/>
  <c r="T209" i="1"/>
  <c r="T217" i="1"/>
  <c r="T225" i="1"/>
  <c r="T233" i="1"/>
  <c r="T241" i="1"/>
  <c r="T249" i="1"/>
  <c r="T257" i="1"/>
  <c r="T265" i="1"/>
  <c r="T273" i="1"/>
  <c r="T281" i="1"/>
  <c r="T289" i="1"/>
  <c r="T297" i="1"/>
  <c r="T305" i="1"/>
  <c r="T313" i="1"/>
  <c r="T321" i="1"/>
  <c r="T329" i="1"/>
  <c r="T337" i="1"/>
  <c r="T345" i="1"/>
  <c r="T353" i="1"/>
  <c r="T361" i="1"/>
  <c r="T368" i="1"/>
  <c r="T376" i="1"/>
  <c r="T384" i="1"/>
  <c r="T392" i="1"/>
  <c r="T400" i="1"/>
  <c r="T408" i="1"/>
  <c r="T416" i="1"/>
  <c r="T424" i="1"/>
  <c r="T432" i="1"/>
  <c r="T440" i="1"/>
  <c r="T448" i="1"/>
  <c r="T456" i="1"/>
  <c r="T464" i="1"/>
  <c r="T472" i="1"/>
  <c r="T480" i="1"/>
  <c r="T488" i="1"/>
  <c r="T27" i="1"/>
  <c r="T373" i="1"/>
  <c r="T381" i="1"/>
  <c r="T389" i="1"/>
  <c r="T397" i="1"/>
  <c r="T405" i="1"/>
  <c r="T413" i="1"/>
  <c r="T421" i="1"/>
  <c r="T429" i="1"/>
  <c r="T437" i="1"/>
  <c r="T445" i="1"/>
  <c r="T453" i="1"/>
  <c r="T461" i="1"/>
  <c r="T469" i="1"/>
  <c r="T477" i="1"/>
  <c r="T485" i="1"/>
  <c r="T493" i="1"/>
  <c r="T28" i="1"/>
  <c r="T36" i="1"/>
  <c r="T44" i="1"/>
  <c r="T52" i="1"/>
  <c r="T60" i="1"/>
  <c r="T68" i="1"/>
  <c r="T76" i="1"/>
  <c r="T84" i="1"/>
  <c r="T92" i="1"/>
  <c r="T100" i="1"/>
  <c r="T108" i="1"/>
  <c r="T116" i="1"/>
  <c r="T124" i="1"/>
  <c r="T132" i="1"/>
  <c r="T140" i="1"/>
  <c r="T148" i="1"/>
  <c r="T156" i="1"/>
  <c r="T164" i="1"/>
  <c r="T172" i="1"/>
  <c r="T180" i="1"/>
  <c r="T188" i="1"/>
  <c r="T196" i="1"/>
  <c r="T204" i="1"/>
  <c r="T212" i="1"/>
  <c r="T220" i="1"/>
  <c r="T228" i="1"/>
  <c r="T236" i="1"/>
  <c r="T244" i="1"/>
  <c r="T252" i="1"/>
  <c r="T260" i="1"/>
  <c r="T268" i="1"/>
  <c r="T276" i="1"/>
  <c r="T284" i="1"/>
  <c r="T292" i="1"/>
  <c r="T300" i="1"/>
  <c r="T308" i="1"/>
  <c r="T316" i="1"/>
  <c r="T324" i="1"/>
  <c r="T332" i="1"/>
  <c r="T340" i="1"/>
  <c r="T348" i="1"/>
  <c r="T356" i="1"/>
  <c r="T364" i="1"/>
  <c r="T35" i="1"/>
  <c r="T43" i="1"/>
  <c r="T51" i="1"/>
  <c r="T59" i="1"/>
  <c r="T67" i="1"/>
  <c r="T75" i="1"/>
  <c r="T83" i="1"/>
  <c r="T91" i="1"/>
  <c r="T99" i="1"/>
  <c r="T107" i="1"/>
  <c r="T115" i="1"/>
  <c r="T123" i="1"/>
  <c r="T131" i="1"/>
  <c r="T139" i="1"/>
  <c r="T147" i="1"/>
  <c r="T155" i="1"/>
  <c r="T163" i="1"/>
  <c r="T171" i="1"/>
  <c r="T179" i="1"/>
  <c r="T187" i="1"/>
  <c r="T195" i="1"/>
  <c r="T203" i="1"/>
  <c r="T211" i="1"/>
  <c r="T219" i="1"/>
  <c r="T227" i="1"/>
  <c r="T235" i="1"/>
  <c r="T243" i="1"/>
  <c r="T251" i="1"/>
  <c r="T259" i="1"/>
  <c r="T267" i="1"/>
  <c r="T275" i="1"/>
  <c r="T283" i="1"/>
  <c r="T291" i="1"/>
  <c r="T299" i="1"/>
  <c r="T307" i="1"/>
  <c r="T315" i="1"/>
  <c r="T323" i="1"/>
  <c r="T331" i="1"/>
  <c r="T339" i="1"/>
  <c r="T347" i="1"/>
  <c r="T355" i="1"/>
  <c r="T363" i="1"/>
  <c r="T370" i="1"/>
  <c r="T378" i="1"/>
  <c r="T386" i="1"/>
  <c r="T394" i="1"/>
  <c r="T402" i="1"/>
  <c r="T410" i="1"/>
  <c r="T418" i="1"/>
  <c r="T426" i="1"/>
  <c r="T434" i="1"/>
  <c r="T442" i="1"/>
  <c r="T450" i="1"/>
  <c r="T458" i="1"/>
  <c r="T466" i="1"/>
  <c r="T474" i="1"/>
  <c r="T482" i="1"/>
  <c r="T490" i="1"/>
  <c r="T367" i="1"/>
  <c r="T375" i="1"/>
  <c r="T383" i="1"/>
  <c r="T391" i="1"/>
  <c r="T399" i="1"/>
  <c r="T407" i="1"/>
  <c r="T415" i="1"/>
  <c r="T423" i="1"/>
  <c r="T431" i="1"/>
  <c r="T439" i="1"/>
  <c r="T447" i="1"/>
  <c r="T455" i="1"/>
  <c r="T463" i="1"/>
  <c r="T471" i="1"/>
  <c r="T479" i="1"/>
  <c r="T487" i="1"/>
  <c r="T495" i="1"/>
  <c r="T30" i="1"/>
  <c r="T46" i="1"/>
  <c r="T62" i="1"/>
  <c r="T78" i="1"/>
  <c r="T94" i="1"/>
  <c r="T110" i="1"/>
  <c r="T126" i="1"/>
  <c r="T142" i="1"/>
  <c r="T158" i="1"/>
  <c r="T174" i="1"/>
  <c r="T190" i="1"/>
  <c r="T206" i="1"/>
  <c r="T222" i="1"/>
  <c r="T238" i="1"/>
  <c r="T254" i="1"/>
  <c r="T270" i="1"/>
  <c r="T286" i="1"/>
  <c r="T302" i="1"/>
  <c r="T318" i="1"/>
  <c r="T334" i="1"/>
  <c r="T350" i="1"/>
  <c r="T29" i="1"/>
  <c r="T45" i="1"/>
  <c r="T61" i="1"/>
  <c r="T77" i="1"/>
  <c r="T93" i="1"/>
  <c r="T109" i="1"/>
  <c r="T125" i="1"/>
  <c r="T141" i="1"/>
  <c r="T157" i="1"/>
  <c r="T173" i="1"/>
  <c r="T189" i="1"/>
  <c r="T205" i="1"/>
  <c r="T221" i="1"/>
  <c r="T237" i="1"/>
  <c r="T253" i="1"/>
  <c r="T269" i="1"/>
  <c r="T285" i="1"/>
  <c r="T301" i="1"/>
  <c r="T317" i="1"/>
  <c r="T333" i="1"/>
  <c r="T349" i="1"/>
  <c r="T365" i="1"/>
  <c r="T380" i="1"/>
  <c r="T396" i="1"/>
  <c r="T412" i="1"/>
  <c r="T428" i="1"/>
  <c r="T444" i="1"/>
  <c r="T460" i="1"/>
  <c r="T476" i="1"/>
  <c r="T492" i="1"/>
  <c r="T377" i="1"/>
  <c r="T393" i="1"/>
  <c r="T409" i="1"/>
  <c r="T425" i="1"/>
  <c r="T441" i="1"/>
  <c r="T457" i="1"/>
  <c r="T473" i="1"/>
  <c r="T489" i="1"/>
  <c r="T54" i="1"/>
  <c r="T86" i="1"/>
  <c r="T118" i="1"/>
  <c r="T150" i="1"/>
  <c r="T182" i="1"/>
  <c r="T214" i="1"/>
  <c r="T246" i="1"/>
  <c r="T278" i="1"/>
  <c r="T342" i="1"/>
  <c r="T53" i="1"/>
  <c r="T85" i="1"/>
  <c r="T117" i="1"/>
  <c r="T149" i="1"/>
  <c r="T181" i="1"/>
  <c r="T213" i="1"/>
  <c r="T261" i="1"/>
  <c r="T309" i="1"/>
  <c r="T357" i="1"/>
  <c r="T388" i="1"/>
  <c r="T420" i="1"/>
  <c r="T452" i="1"/>
  <c r="T369" i="1"/>
  <c r="T401" i="1"/>
  <c r="T433" i="1"/>
  <c r="T481" i="1"/>
  <c r="T40" i="1"/>
  <c r="T72" i="1"/>
  <c r="T88" i="1"/>
  <c r="T104" i="1"/>
  <c r="T120" i="1"/>
  <c r="T136" i="1"/>
  <c r="T152" i="1"/>
  <c r="T168" i="1"/>
  <c r="T184" i="1"/>
  <c r="T200" i="1"/>
  <c r="T216" i="1"/>
  <c r="T232" i="1"/>
  <c r="T248" i="1"/>
  <c r="T264" i="1"/>
  <c r="T280" i="1"/>
  <c r="T296" i="1"/>
  <c r="T312" i="1"/>
  <c r="T328" i="1"/>
  <c r="T344" i="1"/>
  <c r="T360" i="1"/>
  <c r="T39" i="1"/>
  <c r="T55" i="1"/>
  <c r="T71" i="1"/>
  <c r="T87" i="1"/>
  <c r="T103" i="1"/>
  <c r="T119" i="1"/>
  <c r="T135" i="1"/>
  <c r="T151" i="1"/>
  <c r="T167" i="1"/>
  <c r="T183" i="1"/>
  <c r="T199" i="1"/>
  <c r="T215" i="1"/>
  <c r="T231" i="1"/>
  <c r="T247" i="1"/>
  <c r="T263" i="1"/>
  <c r="T279" i="1"/>
  <c r="T295" i="1"/>
  <c r="T311" i="1"/>
  <c r="T327" i="1"/>
  <c r="T343" i="1"/>
  <c r="T359" i="1"/>
  <c r="T374" i="1"/>
  <c r="T390" i="1"/>
  <c r="T406" i="1"/>
  <c r="T422" i="1"/>
  <c r="T438" i="1"/>
  <c r="T454" i="1"/>
  <c r="T470" i="1"/>
  <c r="T486" i="1"/>
  <c r="T371" i="1"/>
  <c r="T387" i="1"/>
  <c r="T403" i="1"/>
  <c r="T419" i="1"/>
  <c r="T435" i="1"/>
  <c r="T451" i="1"/>
  <c r="T467" i="1"/>
  <c r="T483" i="1"/>
  <c r="T32" i="1"/>
  <c r="T48" i="1"/>
  <c r="T64" i="1"/>
  <c r="T80" i="1"/>
  <c r="T96" i="1"/>
  <c r="T112" i="1"/>
  <c r="T128" i="1"/>
  <c r="T144" i="1"/>
  <c r="T160" i="1"/>
  <c r="T176" i="1"/>
  <c r="T192" i="1"/>
  <c r="T208" i="1"/>
  <c r="T224" i="1"/>
  <c r="T240" i="1"/>
  <c r="T256" i="1"/>
  <c r="T272" i="1"/>
  <c r="T288" i="1"/>
  <c r="T304" i="1"/>
  <c r="T320" i="1"/>
  <c r="T336" i="1"/>
  <c r="T352" i="1"/>
  <c r="T31" i="1"/>
  <c r="T47" i="1"/>
  <c r="T63" i="1"/>
  <c r="T79" i="1"/>
  <c r="T95" i="1"/>
  <c r="T111" i="1"/>
  <c r="T127" i="1"/>
  <c r="T143" i="1"/>
  <c r="T159" i="1"/>
  <c r="T175" i="1"/>
  <c r="T191" i="1"/>
  <c r="T207" i="1"/>
  <c r="T223" i="1"/>
  <c r="T239" i="1"/>
  <c r="T255" i="1"/>
  <c r="T271" i="1"/>
  <c r="T287" i="1"/>
  <c r="T303" i="1"/>
  <c r="T319" i="1"/>
  <c r="T335" i="1"/>
  <c r="T351" i="1"/>
  <c r="T366" i="1"/>
  <c r="T382" i="1"/>
  <c r="T398" i="1"/>
  <c r="T414" i="1"/>
  <c r="T430" i="1"/>
  <c r="T446" i="1"/>
  <c r="T462" i="1"/>
  <c r="T478" i="1"/>
  <c r="T494" i="1"/>
  <c r="T379" i="1"/>
  <c r="T395" i="1"/>
  <c r="T411" i="1"/>
  <c r="T427" i="1"/>
  <c r="T443" i="1"/>
  <c r="T459" i="1"/>
  <c r="T475" i="1"/>
  <c r="T491" i="1"/>
  <c r="T38" i="1"/>
  <c r="T70" i="1"/>
  <c r="T102" i="1"/>
  <c r="T134" i="1"/>
  <c r="T166" i="1"/>
  <c r="T198" i="1"/>
  <c r="T230" i="1"/>
  <c r="T262" i="1"/>
  <c r="T294" i="1"/>
  <c r="T310" i="1"/>
  <c r="T326" i="1"/>
  <c r="T358" i="1"/>
  <c r="T37" i="1"/>
  <c r="T69" i="1"/>
  <c r="T101" i="1"/>
  <c r="T133" i="1"/>
  <c r="T165" i="1"/>
  <c r="T197" i="1"/>
  <c r="T229" i="1"/>
  <c r="T245" i="1"/>
  <c r="T277" i="1"/>
  <c r="T293" i="1"/>
  <c r="T325" i="1"/>
  <c r="T341" i="1"/>
  <c r="T372" i="1"/>
  <c r="T404" i="1"/>
  <c r="T436" i="1"/>
  <c r="T468" i="1"/>
  <c r="T484" i="1"/>
  <c r="T385" i="1"/>
  <c r="T417" i="1"/>
  <c r="T449" i="1"/>
  <c r="T465" i="1"/>
  <c r="T56" i="1"/>
  <c r="S463" i="1"/>
  <c r="S417" i="1"/>
  <c r="S377" i="1"/>
  <c r="S486" i="1"/>
  <c r="S466" i="1"/>
  <c r="S450" i="1"/>
  <c r="S434" i="1"/>
  <c r="S418" i="1"/>
  <c r="S402" i="1"/>
  <c r="S386" i="1"/>
  <c r="S370" i="1"/>
  <c r="S354" i="1"/>
  <c r="S338" i="1"/>
  <c r="S322" i="1"/>
  <c r="S306" i="1"/>
  <c r="S290" i="1"/>
  <c r="S274" i="1"/>
  <c r="S258" i="1"/>
  <c r="S212" i="1"/>
  <c r="S461" i="1"/>
  <c r="S411" i="1"/>
  <c r="S363" i="1"/>
  <c r="S488" i="1"/>
  <c r="S206" i="1"/>
  <c r="S453" i="1"/>
  <c r="S401" i="1"/>
  <c r="S353" i="1"/>
  <c r="S337" i="1"/>
  <c r="S321" i="1"/>
  <c r="S305" i="1"/>
  <c r="S289" i="1"/>
  <c r="S273" i="1"/>
  <c r="S257" i="1"/>
  <c r="S208" i="1"/>
  <c r="S182" i="1"/>
  <c r="S166" i="1"/>
  <c r="S150" i="1"/>
  <c r="S134" i="1"/>
  <c r="S118" i="1"/>
  <c r="S102" i="1"/>
  <c r="S86" i="1"/>
  <c r="S70" i="1"/>
  <c r="S54" i="1"/>
  <c r="S38" i="1"/>
  <c r="S245" i="1"/>
  <c r="S213" i="1"/>
  <c r="S183" i="1"/>
  <c r="S151" i="1"/>
  <c r="S133" i="1"/>
  <c r="S115" i="1"/>
  <c r="S99" i="1"/>
  <c r="S83" i="1"/>
  <c r="S67" i="1"/>
  <c r="S51" i="1"/>
  <c r="S35" i="1"/>
  <c r="S235" i="1"/>
  <c r="S201" i="1"/>
  <c r="S169" i="1"/>
  <c r="S153" i="1"/>
  <c r="AN448" i="1"/>
  <c r="AN258" i="1"/>
  <c r="AN429" i="1"/>
  <c r="AN235" i="1"/>
  <c r="AN436" i="1"/>
  <c r="AN372" i="1"/>
  <c r="AN250" i="1"/>
  <c r="AN43" i="1"/>
  <c r="AN400" i="1"/>
  <c r="AN155" i="1"/>
  <c r="AN405" i="1"/>
  <c r="AN179" i="1"/>
  <c r="AN473" i="1"/>
  <c r="AN409" i="1"/>
  <c r="AN323" i="1"/>
  <c r="AN195" i="1"/>
  <c r="AN154" i="1"/>
  <c r="AN495" i="1"/>
  <c r="AN463" i="1"/>
  <c r="AN431" i="1"/>
  <c r="AN399" i="1"/>
  <c r="AN367" i="1"/>
  <c r="AN303" i="1"/>
  <c r="AN239" i="1"/>
  <c r="AN175" i="1"/>
  <c r="AN111" i="1"/>
  <c r="AN47" i="1"/>
  <c r="AN114" i="1"/>
  <c r="AN50" i="1"/>
  <c r="AN470" i="1"/>
  <c r="AN438" i="1"/>
  <c r="AN406" i="1"/>
  <c r="AN374" i="1"/>
  <c r="AN318" i="1"/>
  <c r="AN254" i="1"/>
  <c r="AN190" i="1"/>
  <c r="AN126" i="1"/>
  <c r="AN62" i="1"/>
  <c r="AN353" i="1"/>
  <c r="AN321" i="1"/>
  <c r="AN289" i="1"/>
  <c r="AN257" i="1"/>
  <c r="AN225" i="1"/>
  <c r="AN193" i="1"/>
  <c r="AN161" i="1"/>
  <c r="AN129" i="1"/>
  <c r="AN97" i="1"/>
  <c r="AN65" i="1"/>
  <c r="AN33" i="1"/>
  <c r="AN340" i="1"/>
  <c r="AN308" i="1"/>
  <c r="AN276" i="1"/>
  <c r="AN244" i="1"/>
  <c r="AN212" i="1"/>
  <c r="AN180" i="1"/>
  <c r="AN148" i="1"/>
  <c r="AN100" i="1"/>
  <c r="AN68" i="1"/>
  <c r="AF28" i="1"/>
  <c r="AF30" i="1"/>
  <c r="AF32" i="1"/>
  <c r="AF34" i="1"/>
  <c r="AF36" i="1"/>
  <c r="AF38" i="1"/>
  <c r="AF40" i="1"/>
  <c r="AF42" i="1"/>
  <c r="AF44" i="1"/>
  <c r="AF46" i="1"/>
  <c r="AF48" i="1"/>
  <c r="AF50" i="1"/>
  <c r="AF52" i="1"/>
  <c r="AF54" i="1"/>
  <c r="AF56" i="1"/>
  <c r="AF58" i="1"/>
  <c r="AF60" i="1"/>
  <c r="AF62" i="1"/>
  <c r="AF64" i="1"/>
  <c r="AF66" i="1"/>
  <c r="AF68" i="1"/>
  <c r="AF70" i="1"/>
  <c r="AF72" i="1"/>
  <c r="AF74" i="1"/>
  <c r="AF76" i="1"/>
  <c r="AF78" i="1"/>
  <c r="AF80" i="1"/>
  <c r="AF82" i="1"/>
  <c r="AF84" i="1"/>
  <c r="AF86" i="1"/>
  <c r="AF88" i="1"/>
  <c r="AF90" i="1"/>
  <c r="AF92" i="1"/>
  <c r="AF94" i="1"/>
  <c r="AF96" i="1"/>
  <c r="AF98" i="1"/>
  <c r="AF100" i="1"/>
  <c r="AF102" i="1"/>
  <c r="AF104" i="1"/>
  <c r="AF106" i="1"/>
  <c r="AF108" i="1"/>
  <c r="AF110" i="1"/>
  <c r="AF112" i="1"/>
  <c r="AF114" i="1"/>
  <c r="AF116" i="1"/>
  <c r="AF118" i="1"/>
  <c r="AF120" i="1"/>
  <c r="AF122" i="1"/>
  <c r="AF124" i="1"/>
  <c r="AF126" i="1"/>
  <c r="AF128" i="1"/>
  <c r="AF130" i="1"/>
  <c r="AF132" i="1"/>
  <c r="AF134" i="1"/>
  <c r="AF136" i="1"/>
  <c r="AF138" i="1"/>
  <c r="AF140" i="1"/>
  <c r="AF142" i="1"/>
  <c r="AF144" i="1"/>
  <c r="AF146" i="1"/>
  <c r="AF148" i="1"/>
  <c r="AF150" i="1"/>
  <c r="AF152" i="1"/>
  <c r="AF154" i="1"/>
  <c r="AF156" i="1"/>
  <c r="AF158" i="1"/>
  <c r="AF160" i="1"/>
  <c r="AF162" i="1"/>
  <c r="AF164" i="1"/>
  <c r="AF166" i="1"/>
  <c r="AF168" i="1"/>
  <c r="AF170" i="1"/>
  <c r="AF172" i="1"/>
  <c r="AF174" i="1"/>
  <c r="AF176" i="1"/>
  <c r="AF178" i="1"/>
  <c r="AF180" i="1"/>
  <c r="AF182" i="1"/>
  <c r="AF184" i="1"/>
  <c r="AF186" i="1"/>
  <c r="AF188" i="1"/>
  <c r="AF190" i="1"/>
  <c r="AF192" i="1"/>
  <c r="AF194" i="1"/>
  <c r="AF196" i="1"/>
  <c r="AF198" i="1"/>
  <c r="AF200" i="1"/>
  <c r="AF202" i="1"/>
  <c r="AF204" i="1"/>
  <c r="AF206" i="1"/>
  <c r="AF208" i="1"/>
  <c r="AF210" i="1"/>
  <c r="AF212" i="1"/>
  <c r="AF214" i="1"/>
  <c r="AF216" i="1"/>
  <c r="AF218" i="1"/>
  <c r="AF220" i="1"/>
  <c r="AF222" i="1"/>
  <c r="AF224" i="1"/>
  <c r="AF226" i="1"/>
  <c r="AF228" i="1"/>
  <c r="AF230" i="1"/>
  <c r="AF232" i="1"/>
  <c r="AF234" i="1"/>
  <c r="AF236" i="1"/>
  <c r="AF238" i="1"/>
  <c r="AF240" i="1"/>
  <c r="AF242" i="1"/>
  <c r="AF244" i="1"/>
  <c r="AF246" i="1"/>
  <c r="AF248" i="1"/>
  <c r="AF250" i="1"/>
  <c r="AF252" i="1"/>
  <c r="AF254" i="1"/>
  <c r="AF256" i="1"/>
  <c r="AF258" i="1"/>
  <c r="AF260" i="1"/>
  <c r="AF262" i="1"/>
  <c r="AF264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0" i="1"/>
  <c r="AF292" i="1"/>
  <c r="AF294" i="1"/>
  <c r="AF296" i="1"/>
  <c r="AF298" i="1"/>
  <c r="AF300" i="1"/>
  <c r="AF302" i="1"/>
  <c r="AF304" i="1"/>
  <c r="AF306" i="1"/>
  <c r="AF308" i="1"/>
  <c r="AF310" i="1"/>
  <c r="AF312" i="1"/>
  <c r="AF314" i="1"/>
  <c r="AF316" i="1"/>
  <c r="AF318" i="1"/>
  <c r="AF320" i="1"/>
  <c r="AF322" i="1"/>
  <c r="AF324" i="1"/>
  <c r="AF326" i="1"/>
  <c r="AF328" i="1"/>
  <c r="AF330" i="1"/>
  <c r="AF332" i="1"/>
  <c r="AF334" i="1"/>
  <c r="AF336" i="1"/>
  <c r="AF338" i="1"/>
  <c r="AF340" i="1"/>
  <c r="AF342" i="1"/>
  <c r="AF344" i="1"/>
  <c r="AF346" i="1"/>
  <c r="AF348" i="1"/>
  <c r="AF350" i="1"/>
  <c r="AF352" i="1"/>
  <c r="AF354" i="1"/>
  <c r="AF356" i="1"/>
  <c r="AF358" i="1"/>
  <c r="AF360" i="1"/>
  <c r="AF362" i="1"/>
  <c r="AF364" i="1"/>
  <c r="AF366" i="1"/>
  <c r="AF368" i="1"/>
  <c r="AF370" i="1"/>
  <c r="AF372" i="1"/>
  <c r="AF374" i="1"/>
  <c r="AF376" i="1"/>
  <c r="AF378" i="1"/>
  <c r="AF380" i="1"/>
  <c r="AF382" i="1"/>
  <c r="AF384" i="1"/>
  <c r="AF386" i="1"/>
  <c r="AF388" i="1"/>
  <c r="AF390" i="1"/>
  <c r="AF392" i="1"/>
  <c r="AF394" i="1"/>
  <c r="AF396" i="1"/>
  <c r="AF398" i="1"/>
  <c r="AF400" i="1"/>
  <c r="AF402" i="1"/>
  <c r="AF404" i="1"/>
  <c r="AF406" i="1"/>
  <c r="AF408" i="1"/>
  <c r="AF410" i="1"/>
  <c r="AF412" i="1"/>
  <c r="AF414" i="1"/>
  <c r="AF416" i="1"/>
  <c r="AF418" i="1"/>
  <c r="AF420" i="1"/>
  <c r="AF422" i="1"/>
  <c r="AF424" i="1"/>
  <c r="AF426" i="1"/>
  <c r="AF428" i="1"/>
  <c r="AF430" i="1"/>
  <c r="AF432" i="1"/>
  <c r="AF434" i="1"/>
  <c r="AF436" i="1"/>
  <c r="AF438" i="1"/>
  <c r="AF440" i="1"/>
  <c r="AF442" i="1"/>
  <c r="AF444" i="1"/>
  <c r="AF446" i="1"/>
  <c r="AF448" i="1"/>
  <c r="AF450" i="1"/>
  <c r="AF452" i="1"/>
  <c r="AF454" i="1"/>
  <c r="AF456" i="1"/>
  <c r="AF458" i="1"/>
  <c r="AF460" i="1"/>
  <c r="AF462" i="1"/>
  <c r="AF464" i="1"/>
  <c r="AF466" i="1"/>
  <c r="AF468" i="1"/>
  <c r="AF470" i="1"/>
  <c r="AF472" i="1"/>
  <c r="AF474" i="1"/>
  <c r="AF476" i="1"/>
  <c r="AF478" i="1"/>
  <c r="AF480" i="1"/>
  <c r="AF482" i="1"/>
  <c r="AF484" i="1"/>
  <c r="AF486" i="1"/>
  <c r="AF488" i="1"/>
  <c r="AF490" i="1"/>
  <c r="AF492" i="1"/>
  <c r="AF494" i="1"/>
  <c r="AF27" i="1"/>
  <c r="AF29" i="1"/>
  <c r="AF33" i="1"/>
  <c r="AF37" i="1"/>
  <c r="AF41" i="1"/>
  <c r="AF45" i="1"/>
  <c r="AF49" i="1"/>
  <c r="AF53" i="1"/>
  <c r="AF57" i="1"/>
  <c r="AF61" i="1"/>
  <c r="AF65" i="1"/>
  <c r="AF69" i="1"/>
  <c r="AF73" i="1"/>
  <c r="AF77" i="1"/>
  <c r="AF81" i="1"/>
  <c r="AF85" i="1"/>
  <c r="AF89" i="1"/>
  <c r="AF93" i="1"/>
  <c r="AF97" i="1"/>
  <c r="AF101" i="1"/>
  <c r="AF105" i="1"/>
  <c r="AF109" i="1"/>
  <c r="AF113" i="1"/>
  <c r="AF117" i="1"/>
  <c r="AF121" i="1"/>
  <c r="AF125" i="1"/>
  <c r="AF129" i="1"/>
  <c r="AF133" i="1"/>
  <c r="AF137" i="1"/>
  <c r="AF141" i="1"/>
  <c r="AF145" i="1"/>
  <c r="AF149" i="1"/>
  <c r="AF153" i="1"/>
  <c r="AF157" i="1"/>
  <c r="AF161" i="1"/>
  <c r="AF165" i="1"/>
  <c r="AF169" i="1"/>
  <c r="AF173" i="1"/>
  <c r="AF177" i="1"/>
  <c r="AF181" i="1"/>
  <c r="AF185" i="1"/>
  <c r="AF189" i="1"/>
  <c r="AF193" i="1"/>
  <c r="AF197" i="1"/>
  <c r="AF201" i="1"/>
  <c r="AF205" i="1"/>
  <c r="AF209" i="1"/>
  <c r="AF213" i="1"/>
  <c r="AF217" i="1"/>
  <c r="AF221" i="1"/>
  <c r="AF225" i="1"/>
  <c r="AF229" i="1"/>
  <c r="AF233" i="1"/>
  <c r="AF237" i="1"/>
  <c r="AF241" i="1"/>
  <c r="AF245" i="1"/>
  <c r="AF249" i="1"/>
  <c r="AF253" i="1"/>
  <c r="AF257" i="1"/>
  <c r="AF261" i="1"/>
  <c r="AF265" i="1"/>
  <c r="AF269" i="1"/>
  <c r="AF273" i="1"/>
  <c r="AF277" i="1"/>
  <c r="AF281" i="1"/>
  <c r="AF285" i="1"/>
  <c r="AF289" i="1"/>
  <c r="AF293" i="1"/>
  <c r="AF297" i="1"/>
  <c r="AF301" i="1"/>
  <c r="AF305" i="1"/>
  <c r="AF309" i="1"/>
  <c r="AF313" i="1"/>
  <c r="AF317" i="1"/>
  <c r="AF321" i="1"/>
  <c r="AF325" i="1"/>
  <c r="AF329" i="1"/>
  <c r="AF333" i="1"/>
  <c r="AF337" i="1"/>
  <c r="AF341" i="1"/>
  <c r="AF345" i="1"/>
  <c r="AF349" i="1"/>
  <c r="AF353" i="1"/>
  <c r="AF357" i="1"/>
  <c r="AF361" i="1"/>
  <c r="AF365" i="1"/>
  <c r="AF369" i="1"/>
  <c r="AF373" i="1"/>
  <c r="AF377" i="1"/>
  <c r="AF381" i="1"/>
  <c r="AF385" i="1"/>
  <c r="AF389" i="1"/>
  <c r="AF393" i="1"/>
  <c r="AF397" i="1"/>
  <c r="AF401" i="1"/>
  <c r="AF405" i="1"/>
  <c r="AF409" i="1"/>
  <c r="AF413" i="1"/>
  <c r="AF417" i="1"/>
  <c r="AF421" i="1"/>
  <c r="AF425" i="1"/>
  <c r="AF429" i="1"/>
  <c r="AF433" i="1"/>
  <c r="AF437" i="1"/>
  <c r="AF441" i="1"/>
  <c r="AF445" i="1"/>
  <c r="AF449" i="1"/>
  <c r="AF453" i="1"/>
  <c r="AF457" i="1"/>
  <c r="AF461" i="1"/>
  <c r="AF465" i="1"/>
  <c r="AF469" i="1"/>
  <c r="AF473" i="1"/>
  <c r="AF477" i="1"/>
  <c r="AF481" i="1"/>
  <c r="AF485" i="1"/>
  <c r="AF489" i="1"/>
  <c r="AF493" i="1"/>
  <c r="AF35" i="1"/>
  <c r="AF43" i="1"/>
  <c r="AF51" i="1"/>
  <c r="AF59" i="1"/>
  <c r="AF67" i="1"/>
  <c r="AF75" i="1"/>
  <c r="AF83" i="1"/>
  <c r="AF91" i="1"/>
  <c r="AF99" i="1"/>
  <c r="AF107" i="1"/>
  <c r="AF115" i="1"/>
  <c r="AF123" i="1"/>
  <c r="AF131" i="1"/>
  <c r="AF139" i="1"/>
  <c r="AF147" i="1"/>
  <c r="AF155" i="1"/>
  <c r="AF163" i="1"/>
  <c r="AF171" i="1"/>
  <c r="AF179" i="1"/>
  <c r="AF187" i="1"/>
  <c r="AF195" i="1"/>
  <c r="AF203" i="1"/>
  <c r="AF211" i="1"/>
  <c r="AF219" i="1"/>
  <c r="AF227" i="1"/>
  <c r="AF235" i="1"/>
  <c r="AF243" i="1"/>
  <c r="AF251" i="1"/>
  <c r="AF259" i="1"/>
  <c r="AF267" i="1"/>
  <c r="AF275" i="1"/>
  <c r="AF283" i="1"/>
  <c r="AF291" i="1"/>
  <c r="AF299" i="1"/>
  <c r="AF307" i="1"/>
  <c r="AF315" i="1"/>
  <c r="AF323" i="1"/>
  <c r="AF331" i="1"/>
  <c r="AF339" i="1"/>
  <c r="AF347" i="1"/>
  <c r="AF355" i="1"/>
  <c r="AF363" i="1"/>
  <c r="AF371" i="1"/>
  <c r="AF379" i="1"/>
  <c r="AF387" i="1"/>
  <c r="AF395" i="1"/>
  <c r="AF403" i="1"/>
  <c r="AF411" i="1"/>
  <c r="AF419" i="1"/>
  <c r="AF427" i="1"/>
  <c r="AF435" i="1"/>
  <c r="AF443" i="1"/>
  <c r="AF451" i="1"/>
  <c r="AF459" i="1"/>
  <c r="AF467" i="1"/>
  <c r="AF475" i="1"/>
  <c r="AF483" i="1"/>
  <c r="AF491" i="1"/>
  <c r="AF31" i="1"/>
  <c r="AF39" i="1"/>
  <c r="AF47" i="1"/>
  <c r="AF55" i="1"/>
  <c r="AF63" i="1"/>
  <c r="AF71" i="1"/>
  <c r="AF79" i="1"/>
  <c r="AF87" i="1"/>
  <c r="AF95" i="1"/>
  <c r="AF103" i="1"/>
  <c r="AF111" i="1"/>
  <c r="AF119" i="1"/>
  <c r="AF127" i="1"/>
  <c r="AF135" i="1"/>
  <c r="AF143" i="1"/>
  <c r="AF151" i="1"/>
  <c r="AF159" i="1"/>
  <c r="AF167" i="1"/>
  <c r="AF175" i="1"/>
  <c r="AF183" i="1"/>
  <c r="AF191" i="1"/>
  <c r="AF199" i="1"/>
  <c r="AF207" i="1"/>
  <c r="AF215" i="1"/>
  <c r="AF223" i="1"/>
  <c r="AF231" i="1"/>
  <c r="AF239" i="1"/>
  <c r="AF247" i="1"/>
  <c r="AF255" i="1"/>
  <c r="AF263" i="1"/>
  <c r="AF271" i="1"/>
  <c r="AF279" i="1"/>
  <c r="AF287" i="1"/>
  <c r="AF295" i="1"/>
  <c r="AF303" i="1"/>
  <c r="AF311" i="1"/>
  <c r="AF319" i="1"/>
  <c r="AF327" i="1"/>
  <c r="AF335" i="1"/>
  <c r="AF343" i="1"/>
  <c r="AF351" i="1"/>
  <c r="AF359" i="1"/>
  <c r="AF367" i="1"/>
  <c r="AF375" i="1"/>
  <c r="AF383" i="1"/>
  <c r="AF391" i="1"/>
  <c r="AF399" i="1"/>
  <c r="AF407" i="1"/>
  <c r="AF415" i="1"/>
  <c r="AF423" i="1"/>
  <c r="AF431" i="1"/>
  <c r="AF439" i="1"/>
  <c r="AF447" i="1"/>
  <c r="AF455" i="1"/>
  <c r="AF463" i="1"/>
  <c r="AF471" i="1"/>
  <c r="AF479" i="1"/>
  <c r="AF487" i="1"/>
  <c r="AF495" i="1"/>
  <c r="S457" i="1"/>
  <c r="S413" i="1"/>
  <c r="S371" i="1"/>
  <c r="S482" i="1"/>
  <c r="S464" i="1"/>
  <c r="S448" i="1"/>
  <c r="S432" i="1"/>
  <c r="S416" i="1"/>
  <c r="S400" i="1"/>
  <c r="S384" i="1"/>
  <c r="S368" i="1"/>
  <c r="S352" i="1"/>
  <c r="S336" i="1"/>
  <c r="S320" i="1"/>
  <c r="S304" i="1"/>
  <c r="S288" i="1"/>
  <c r="S272" i="1"/>
  <c r="S256" i="1"/>
  <c r="S204" i="1"/>
  <c r="S455" i="1"/>
  <c r="S405" i="1"/>
  <c r="S357" i="1"/>
  <c r="S484" i="1"/>
  <c r="S198" i="1"/>
  <c r="S473" i="1"/>
  <c r="S421" i="1"/>
  <c r="S367" i="1"/>
  <c r="S343" i="1"/>
  <c r="S319" i="1"/>
  <c r="S303" i="1"/>
  <c r="S287" i="1"/>
  <c r="S271" i="1"/>
  <c r="S255" i="1"/>
  <c r="S200" i="1"/>
  <c r="S180" i="1"/>
  <c r="S164" i="1"/>
  <c r="S148" i="1"/>
  <c r="S132" i="1"/>
  <c r="S116" i="1"/>
  <c r="S100" i="1"/>
  <c r="S84" i="1"/>
  <c r="S68" i="1"/>
  <c r="S52" i="1"/>
  <c r="S36" i="1"/>
  <c r="S241" i="1"/>
  <c r="S209" i="1"/>
  <c r="S179" i="1"/>
  <c r="S147" i="1"/>
  <c r="S113" i="1"/>
  <c r="AN432" i="1"/>
  <c r="AC496" i="1"/>
  <c r="S495" i="1"/>
  <c r="S475" i="1"/>
  <c r="S451" i="1"/>
  <c r="S429" i="1"/>
  <c r="S409" i="1"/>
  <c r="S385" i="1"/>
  <c r="S365" i="1"/>
  <c r="S494" i="1"/>
  <c r="S480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28" i="1"/>
  <c r="S196" i="1"/>
  <c r="S471" i="1"/>
  <c r="S449" i="1"/>
  <c r="S425" i="1"/>
  <c r="S399" i="1"/>
  <c r="S373" i="1"/>
  <c r="S250" i="1"/>
  <c r="S202" i="1"/>
  <c r="S478" i="1"/>
  <c r="S222" i="1"/>
  <c r="S493" i="1"/>
  <c r="S467" i="1"/>
  <c r="S439" i="1"/>
  <c r="S415" i="1"/>
  <c r="S389" i="1"/>
  <c r="S361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24" i="1"/>
  <c r="S194" i="1"/>
  <c r="S186" i="1"/>
  <c r="S178" i="1"/>
  <c r="S170" i="1"/>
  <c r="S162" i="1"/>
  <c r="S154" i="1"/>
  <c r="S146" i="1"/>
  <c r="S138" i="1"/>
  <c r="S130" i="1"/>
  <c r="S122" i="1"/>
  <c r="S114" i="1"/>
  <c r="S106" i="1"/>
  <c r="S98" i="1"/>
  <c r="S90" i="1"/>
  <c r="S82" i="1"/>
  <c r="S74" i="1"/>
  <c r="S66" i="1"/>
  <c r="S58" i="1"/>
  <c r="S50" i="1"/>
  <c r="S42" i="1"/>
  <c r="S34" i="1"/>
  <c r="S27" i="1"/>
  <c r="S237" i="1"/>
  <c r="S221" i="1"/>
  <c r="S205" i="1"/>
  <c r="S191" i="1"/>
  <c r="S175" i="1"/>
  <c r="S159" i="1"/>
  <c r="S145" i="1"/>
  <c r="S137" i="1"/>
  <c r="S127" i="1"/>
  <c r="S119" i="1"/>
  <c r="S111" i="1"/>
  <c r="S103" i="1"/>
  <c r="S95" i="1"/>
  <c r="S87" i="1"/>
  <c r="S79" i="1"/>
  <c r="S71" i="1"/>
  <c r="S63" i="1"/>
  <c r="S55" i="1"/>
  <c r="S47" i="1"/>
  <c r="S39" i="1"/>
  <c r="S31" i="1"/>
  <c r="S243" i="1"/>
  <c r="S227" i="1"/>
  <c r="S211" i="1"/>
  <c r="S193" i="1"/>
  <c r="S177" i="1"/>
  <c r="S161" i="1"/>
  <c r="S131" i="1"/>
  <c r="AN488" i="1"/>
  <c r="AN408" i="1"/>
  <c r="AN322" i="1"/>
  <c r="AN187" i="1"/>
  <c r="AN461" i="1"/>
  <c r="AN397" i="1"/>
  <c r="AN299" i="1"/>
  <c r="AN147" i="1"/>
  <c r="AN452" i="1"/>
  <c r="AN420" i="1"/>
  <c r="AN388" i="1"/>
  <c r="AN346" i="1"/>
  <c r="AN282" i="1"/>
  <c r="AN218" i="1"/>
  <c r="AN107" i="1"/>
  <c r="AN480" i="1"/>
  <c r="AN424" i="1"/>
  <c r="AN368" i="1"/>
  <c r="AN242" i="1"/>
  <c r="AN493" i="1"/>
  <c r="AN437" i="1"/>
  <c r="AN373" i="1"/>
  <c r="AN251" i="1"/>
  <c r="AN83" i="1"/>
  <c r="AN489" i="1"/>
  <c r="AN457" i="1"/>
  <c r="AN425" i="1"/>
  <c r="AN393" i="1"/>
  <c r="AN355" i="1"/>
  <c r="AN291" i="1"/>
  <c r="AN227" i="1"/>
  <c r="AN131" i="1"/>
  <c r="AN186" i="1"/>
  <c r="AN122" i="1"/>
  <c r="AN58" i="1"/>
  <c r="AN487" i="1"/>
  <c r="AN471" i="1"/>
  <c r="AN455" i="1"/>
  <c r="AN439" i="1"/>
  <c r="AN423" i="1"/>
  <c r="AN407" i="1"/>
  <c r="AN391" i="1"/>
  <c r="AN375" i="1"/>
  <c r="AN351" i="1"/>
  <c r="AN319" i="1"/>
  <c r="AN287" i="1"/>
  <c r="AN255" i="1"/>
  <c r="AN223" i="1"/>
  <c r="AN191" i="1"/>
  <c r="AN159" i="1"/>
  <c r="AN127" i="1"/>
  <c r="AN95" i="1"/>
  <c r="AN63" i="1"/>
  <c r="AN31" i="1"/>
  <c r="AN146" i="1"/>
  <c r="AN82" i="1"/>
  <c r="AN494" i="1"/>
  <c r="AN478" i="1"/>
  <c r="AN462" i="1"/>
  <c r="AN446" i="1"/>
  <c r="AN430" i="1"/>
  <c r="AN414" i="1"/>
  <c r="AN398" i="1"/>
  <c r="AN382" i="1"/>
  <c r="AN366" i="1"/>
  <c r="AN334" i="1"/>
  <c r="AN302" i="1"/>
  <c r="AN270" i="1"/>
  <c r="AN238" i="1"/>
  <c r="AN206" i="1"/>
  <c r="AN174" i="1"/>
  <c r="AN142" i="1"/>
  <c r="AN110" i="1"/>
  <c r="AN78" i="1"/>
  <c r="AN46" i="1"/>
  <c r="AN361" i="1"/>
  <c r="AN345" i="1"/>
  <c r="AN329" i="1"/>
  <c r="AN313" i="1"/>
  <c r="AN297" i="1"/>
  <c r="AN281" i="1"/>
  <c r="AN265" i="1"/>
  <c r="AN249" i="1"/>
  <c r="AN233" i="1"/>
  <c r="AN217" i="1"/>
  <c r="AN201" i="1"/>
  <c r="AN185" i="1"/>
  <c r="AN169" i="1"/>
  <c r="AN153" i="1"/>
  <c r="AN137" i="1"/>
  <c r="AN121" i="1"/>
  <c r="AN105" i="1"/>
  <c r="AN89" i="1"/>
  <c r="AN73" i="1"/>
  <c r="AN57" i="1"/>
  <c r="AN41" i="1"/>
  <c r="AN364" i="1"/>
  <c r="AN348" i="1"/>
  <c r="AN332" i="1"/>
  <c r="AN316" i="1"/>
  <c r="AN300" i="1"/>
  <c r="AN284" i="1"/>
  <c r="AN268" i="1"/>
  <c r="AN252" i="1"/>
  <c r="AN236" i="1"/>
  <c r="AN220" i="1"/>
  <c r="AN204" i="1"/>
  <c r="AN188" i="1"/>
  <c r="AN172" i="1"/>
  <c r="AN156" i="1"/>
  <c r="AN140" i="1"/>
  <c r="AN124" i="1"/>
  <c r="AN108" i="1"/>
  <c r="AN92" i="1"/>
  <c r="AN76" i="1"/>
  <c r="AN60" i="1"/>
  <c r="AN44" i="1"/>
  <c r="AK496" i="1"/>
  <c r="AB29" i="1"/>
  <c r="AB31" i="1"/>
  <c r="AB33" i="1"/>
  <c r="AB35" i="1"/>
  <c r="AB37" i="1"/>
  <c r="AB39" i="1"/>
  <c r="AB41" i="1"/>
  <c r="AB43" i="1"/>
  <c r="AB45" i="1"/>
  <c r="AB47" i="1"/>
  <c r="AB49" i="1"/>
  <c r="AB51" i="1"/>
  <c r="AB53" i="1"/>
  <c r="AB55" i="1"/>
  <c r="AB57" i="1"/>
  <c r="AB59" i="1"/>
  <c r="AB61" i="1"/>
  <c r="AB63" i="1"/>
  <c r="AB65" i="1"/>
  <c r="AB67" i="1"/>
  <c r="AB69" i="1"/>
  <c r="AB71" i="1"/>
  <c r="AB73" i="1"/>
  <c r="AB75" i="1"/>
  <c r="AB77" i="1"/>
  <c r="AB79" i="1"/>
  <c r="AB81" i="1"/>
  <c r="AB83" i="1"/>
  <c r="AB85" i="1"/>
  <c r="AB87" i="1"/>
  <c r="AB89" i="1"/>
  <c r="AB91" i="1"/>
  <c r="AB93" i="1"/>
  <c r="AB95" i="1"/>
  <c r="AB97" i="1"/>
  <c r="AB99" i="1"/>
  <c r="AB101" i="1"/>
  <c r="AB103" i="1"/>
  <c r="AB105" i="1"/>
  <c r="AB107" i="1"/>
  <c r="AB109" i="1"/>
  <c r="AB111" i="1"/>
  <c r="AB113" i="1"/>
  <c r="AB115" i="1"/>
  <c r="AB117" i="1"/>
  <c r="AB119" i="1"/>
  <c r="AB121" i="1"/>
  <c r="AB123" i="1"/>
  <c r="AB125" i="1"/>
  <c r="AB127" i="1"/>
  <c r="AB129" i="1"/>
  <c r="AB131" i="1"/>
  <c r="AB133" i="1"/>
  <c r="AB135" i="1"/>
  <c r="AB137" i="1"/>
  <c r="AB139" i="1"/>
  <c r="AB141" i="1"/>
  <c r="AB143" i="1"/>
  <c r="AB145" i="1"/>
  <c r="AB147" i="1"/>
  <c r="AB149" i="1"/>
  <c r="AB151" i="1"/>
  <c r="AB153" i="1"/>
  <c r="AB155" i="1"/>
  <c r="AB157" i="1"/>
  <c r="AB159" i="1"/>
  <c r="AB161" i="1"/>
  <c r="AB163" i="1"/>
  <c r="AB165" i="1"/>
  <c r="AB167" i="1"/>
  <c r="AB169" i="1"/>
  <c r="AB171" i="1"/>
  <c r="AB173" i="1"/>
  <c r="AB175" i="1"/>
  <c r="AB177" i="1"/>
  <c r="AB179" i="1"/>
  <c r="AB181" i="1"/>
  <c r="AB183" i="1"/>
  <c r="AB185" i="1"/>
  <c r="AB187" i="1"/>
  <c r="AB189" i="1"/>
  <c r="AB191" i="1"/>
  <c r="AB193" i="1"/>
  <c r="AB195" i="1"/>
  <c r="AB197" i="1"/>
  <c r="AB199" i="1"/>
  <c r="AB201" i="1"/>
  <c r="AB203" i="1"/>
  <c r="AB205" i="1"/>
  <c r="AB207" i="1"/>
  <c r="AB209" i="1"/>
  <c r="AB211" i="1"/>
  <c r="AB213" i="1"/>
  <c r="AB215" i="1"/>
  <c r="AB217" i="1"/>
  <c r="AB219" i="1"/>
  <c r="AB221" i="1"/>
  <c r="AB223" i="1"/>
  <c r="AB225" i="1"/>
  <c r="AB227" i="1"/>
  <c r="AB229" i="1"/>
  <c r="AB231" i="1"/>
  <c r="AB233" i="1"/>
  <c r="AB235" i="1"/>
  <c r="AB237" i="1"/>
  <c r="AB239" i="1"/>
  <c r="AB241" i="1"/>
  <c r="AB243" i="1"/>
  <c r="AB245" i="1"/>
  <c r="AB247" i="1"/>
  <c r="AB249" i="1"/>
  <c r="AB251" i="1"/>
  <c r="AB253" i="1"/>
  <c r="AB255" i="1"/>
  <c r="AB257" i="1"/>
  <c r="AB259" i="1"/>
  <c r="AB261" i="1"/>
  <c r="AB263" i="1"/>
  <c r="AB265" i="1"/>
  <c r="AB267" i="1"/>
  <c r="AB269" i="1"/>
  <c r="AB271" i="1"/>
  <c r="AB273" i="1"/>
  <c r="AB275" i="1"/>
  <c r="AB277" i="1"/>
  <c r="AB279" i="1"/>
  <c r="AB281" i="1"/>
  <c r="AB283" i="1"/>
  <c r="AB285" i="1"/>
  <c r="AB287" i="1"/>
  <c r="AB289" i="1"/>
  <c r="AB291" i="1"/>
  <c r="AB293" i="1"/>
  <c r="AB295" i="1"/>
  <c r="AB297" i="1"/>
  <c r="AB299" i="1"/>
  <c r="AB301" i="1"/>
  <c r="AB303" i="1"/>
  <c r="AB305" i="1"/>
  <c r="AB307" i="1"/>
  <c r="AB309" i="1"/>
  <c r="AB311" i="1"/>
  <c r="AB313" i="1"/>
  <c r="AB315" i="1"/>
  <c r="AB317" i="1"/>
  <c r="AB319" i="1"/>
  <c r="AB321" i="1"/>
  <c r="AB323" i="1"/>
  <c r="AB325" i="1"/>
  <c r="AB327" i="1"/>
  <c r="AB329" i="1"/>
  <c r="AB331" i="1"/>
  <c r="AB333" i="1"/>
  <c r="AB335" i="1"/>
  <c r="AB337" i="1"/>
  <c r="AB339" i="1"/>
  <c r="AB341" i="1"/>
  <c r="AB343" i="1"/>
  <c r="AB345" i="1"/>
  <c r="AB347" i="1"/>
  <c r="AB349" i="1"/>
  <c r="AB351" i="1"/>
  <c r="AB353" i="1"/>
  <c r="AB355" i="1"/>
  <c r="AB357" i="1"/>
  <c r="AB359" i="1"/>
  <c r="AB361" i="1"/>
  <c r="AB363" i="1"/>
  <c r="AB365" i="1"/>
  <c r="AB367" i="1"/>
  <c r="AB369" i="1"/>
  <c r="AB371" i="1"/>
  <c r="AB373" i="1"/>
  <c r="AB375" i="1"/>
  <c r="AB377" i="1"/>
  <c r="AB379" i="1"/>
  <c r="AB381" i="1"/>
  <c r="AB383" i="1"/>
  <c r="AB385" i="1"/>
  <c r="AB387" i="1"/>
  <c r="AB389" i="1"/>
  <c r="AB391" i="1"/>
  <c r="AB393" i="1"/>
  <c r="AB395" i="1"/>
  <c r="AB397" i="1"/>
  <c r="AB399" i="1"/>
  <c r="AB401" i="1"/>
  <c r="AB403" i="1"/>
  <c r="AB405" i="1"/>
  <c r="AB407" i="1"/>
  <c r="AB409" i="1"/>
  <c r="AB411" i="1"/>
  <c r="AB413" i="1"/>
  <c r="AB415" i="1"/>
  <c r="AB417" i="1"/>
  <c r="AB419" i="1"/>
  <c r="AB421" i="1"/>
  <c r="AB423" i="1"/>
  <c r="AB425" i="1"/>
  <c r="AB427" i="1"/>
  <c r="AB429" i="1"/>
  <c r="AB431" i="1"/>
  <c r="AB433" i="1"/>
  <c r="AB435" i="1"/>
  <c r="AB437" i="1"/>
  <c r="AB439" i="1"/>
  <c r="AB441" i="1"/>
  <c r="AB443" i="1"/>
  <c r="AB445" i="1"/>
  <c r="AB447" i="1"/>
  <c r="AB449" i="1"/>
  <c r="AB451" i="1"/>
  <c r="AB453" i="1"/>
  <c r="AB455" i="1"/>
  <c r="AB457" i="1"/>
  <c r="AB459" i="1"/>
  <c r="AB461" i="1"/>
  <c r="AB463" i="1"/>
  <c r="AB465" i="1"/>
  <c r="AB467" i="1"/>
  <c r="AB469" i="1"/>
  <c r="AB471" i="1"/>
  <c r="AB473" i="1"/>
  <c r="AB475" i="1"/>
  <c r="AB477" i="1"/>
  <c r="AB479" i="1"/>
  <c r="AB481" i="1"/>
  <c r="AB483" i="1"/>
  <c r="AB485" i="1"/>
  <c r="AB487" i="1"/>
  <c r="AB489" i="1"/>
  <c r="AB491" i="1"/>
  <c r="AB493" i="1"/>
  <c r="AB495" i="1"/>
  <c r="AB30" i="1"/>
  <c r="AB34" i="1"/>
  <c r="AB38" i="1"/>
  <c r="AB42" i="1"/>
  <c r="AB46" i="1"/>
  <c r="AB50" i="1"/>
  <c r="AB54" i="1"/>
  <c r="AB58" i="1"/>
  <c r="AB62" i="1"/>
  <c r="AB66" i="1"/>
  <c r="AB70" i="1"/>
  <c r="AB74" i="1"/>
  <c r="AB78" i="1"/>
  <c r="AB82" i="1"/>
  <c r="AB86" i="1"/>
  <c r="AB90" i="1"/>
  <c r="AB94" i="1"/>
  <c r="AB98" i="1"/>
  <c r="AB102" i="1"/>
  <c r="AB106" i="1"/>
  <c r="AB110" i="1"/>
  <c r="AB114" i="1"/>
  <c r="AB118" i="1"/>
  <c r="AB122" i="1"/>
  <c r="AB126" i="1"/>
  <c r="AB130" i="1"/>
  <c r="AB134" i="1"/>
  <c r="AB138" i="1"/>
  <c r="AB142" i="1"/>
  <c r="AB146" i="1"/>
  <c r="AB150" i="1"/>
  <c r="AB154" i="1"/>
  <c r="AB158" i="1"/>
  <c r="AB162" i="1"/>
  <c r="AB166" i="1"/>
  <c r="AB170" i="1"/>
  <c r="AB174" i="1"/>
  <c r="AB178" i="1"/>
  <c r="AB182" i="1"/>
  <c r="AB186" i="1"/>
  <c r="AB190" i="1"/>
  <c r="AB194" i="1"/>
  <c r="AB198" i="1"/>
  <c r="AB202" i="1"/>
  <c r="AB206" i="1"/>
  <c r="AB210" i="1"/>
  <c r="AB214" i="1"/>
  <c r="AB218" i="1"/>
  <c r="AB222" i="1"/>
  <c r="AB226" i="1"/>
  <c r="AB230" i="1"/>
  <c r="AB234" i="1"/>
  <c r="AB238" i="1"/>
  <c r="AB242" i="1"/>
  <c r="AB246" i="1"/>
  <c r="AB250" i="1"/>
  <c r="AB254" i="1"/>
  <c r="AB258" i="1"/>
  <c r="AB262" i="1"/>
  <c r="AB266" i="1"/>
  <c r="AB270" i="1"/>
  <c r="AB274" i="1"/>
  <c r="AB278" i="1"/>
  <c r="AB282" i="1"/>
  <c r="AB286" i="1"/>
  <c r="AB290" i="1"/>
  <c r="AB294" i="1"/>
  <c r="AB298" i="1"/>
  <c r="AB302" i="1"/>
  <c r="AB306" i="1"/>
  <c r="AB310" i="1"/>
  <c r="AB314" i="1"/>
  <c r="AB318" i="1"/>
  <c r="AB322" i="1"/>
  <c r="AB326" i="1"/>
  <c r="AB330" i="1"/>
  <c r="AB334" i="1"/>
  <c r="AB338" i="1"/>
  <c r="AB342" i="1"/>
  <c r="AB346" i="1"/>
  <c r="AB350" i="1"/>
  <c r="AB354" i="1"/>
  <c r="AB358" i="1"/>
  <c r="AB362" i="1"/>
  <c r="AB366" i="1"/>
  <c r="AB370" i="1"/>
  <c r="AB374" i="1"/>
  <c r="AB378" i="1"/>
  <c r="AB382" i="1"/>
  <c r="AB386" i="1"/>
  <c r="AB390" i="1"/>
  <c r="AB394" i="1"/>
  <c r="AB398" i="1"/>
  <c r="AB402" i="1"/>
  <c r="AB406" i="1"/>
  <c r="AB410" i="1"/>
  <c r="AB414" i="1"/>
  <c r="AB418" i="1"/>
  <c r="AB422" i="1"/>
  <c r="AB426" i="1"/>
  <c r="AB430" i="1"/>
  <c r="AB434" i="1"/>
  <c r="AB438" i="1"/>
  <c r="AB442" i="1"/>
  <c r="AB446" i="1"/>
  <c r="AB450" i="1"/>
  <c r="AB454" i="1"/>
  <c r="AB458" i="1"/>
  <c r="AB462" i="1"/>
  <c r="AB466" i="1"/>
  <c r="AB470" i="1"/>
  <c r="AB474" i="1"/>
  <c r="AB478" i="1"/>
  <c r="AB482" i="1"/>
  <c r="AB486" i="1"/>
  <c r="AB490" i="1"/>
  <c r="AB494" i="1"/>
  <c r="AB28" i="1"/>
  <c r="AB40" i="1"/>
  <c r="AB52" i="1"/>
  <c r="AB64" i="1"/>
  <c r="AB72" i="1"/>
  <c r="AB80" i="1"/>
  <c r="AB88" i="1"/>
  <c r="AB96" i="1"/>
  <c r="AB104" i="1"/>
  <c r="AB112" i="1"/>
  <c r="AB120" i="1"/>
  <c r="AB132" i="1"/>
  <c r="AB144" i="1"/>
  <c r="AB156" i="1"/>
  <c r="AB164" i="1"/>
  <c r="AB172" i="1"/>
  <c r="AB180" i="1"/>
  <c r="AB188" i="1"/>
  <c r="AB196" i="1"/>
  <c r="AB204" i="1"/>
  <c r="AB212" i="1"/>
  <c r="AB220" i="1"/>
  <c r="AB232" i="1"/>
  <c r="AB240" i="1"/>
  <c r="AB248" i="1"/>
  <c r="AB256" i="1"/>
  <c r="AB264" i="1"/>
  <c r="AB272" i="1"/>
  <c r="AB280" i="1"/>
  <c r="AB288" i="1"/>
  <c r="AB296" i="1"/>
  <c r="AB304" i="1"/>
  <c r="AB316" i="1"/>
  <c r="AB328" i="1"/>
  <c r="AB336" i="1"/>
  <c r="AB344" i="1"/>
  <c r="AB352" i="1"/>
  <c r="AB360" i="1"/>
  <c r="AB368" i="1"/>
  <c r="AB376" i="1"/>
  <c r="AB380" i="1"/>
  <c r="AB388" i="1"/>
  <c r="AB396" i="1"/>
  <c r="AB408" i="1"/>
  <c r="AB416" i="1"/>
  <c r="AB428" i="1"/>
  <c r="AB436" i="1"/>
  <c r="AB444" i="1"/>
  <c r="AB452" i="1"/>
  <c r="AB460" i="1"/>
  <c r="AB468" i="1"/>
  <c r="AB476" i="1"/>
  <c r="AB484" i="1"/>
  <c r="AB32" i="1"/>
  <c r="AB36" i="1"/>
  <c r="AB44" i="1"/>
  <c r="AB48" i="1"/>
  <c r="AB56" i="1"/>
  <c r="AB60" i="1"/>
  <c r="AB68" i="1"/>
  <c r="AB76" i="1"/>
  <c r="AB84" i="1"/>
  <c r="AB92" i="1"/>
  <c r="AB100" i="1"/>
  <c r="AB108" i="1"/>
  <c r="AB116" i="1"/>
  <c r="AB124" i="1"/>
  <c r="AB128" i="1"/>
  <c r="AB136" i="1"/>
  <c r="AB140" i="1"/>
  <c r="AB148" i="1"/>
  <c r="AB152" i="1"/>
  <c r="AB160" i="1"/>
  <c r="AB168" i="1"/>
  <c r="AB176" i="1"/>
  <c r="AB184" i="1"/>
  <c r="AB192" i="1"/>
  <c r="AB200" i="1"/>
  <c r="AB208" i="1"/>
  <c r="AB216" i="1"/>
  <c r="AB224" i="1"/>
  <c r="AB228" i="1"/>
  <c r="AB236" i="1"/>
  <c r="AB244" i="1"/>
  <c r="AB252" i="1"/>
  <c r="AB260" i="1"/>
  <c r="AB268" i="1"/>
  <c r="AB276" i="1"/>
  <c r="AB284" i="1"/>
  <c r="AB292" i="1"/>
  <c r="AB300" i="1"/>
  <c r="AB308" i="1"/>
  <c r="AB312" i="1"/>
  <c r="AB320" i="1"/>
  <c r="AB324" i="1"/>
  <c r="AB332" i="1"/>
  <c r="AB340" i="1"/>
  <c r="AB348" i="1"/>
  <c r="AB356" i="1"/>
  <c r="AB364" i="1"/>
  <c r="AB372" i="1"/>
  <c r="AB384" i="1"/>
  <c r="AB392" i="1"/>
  <c r="AB400" i="1"/>
  <c r="AB404" i="1"/>
  <c r="AB412" i="1"/>
  <c r="AB420" i="1"/>
  <c r="AB424" i="1"/>
  <c r="AB432" i="1"/>
  <c r="AB440" i="1"/>
  <c r="AB448" i="1"/>
  <c r="AB456" i="1"/>
  <c r="AB464" i="1"/>
  <c r="AB472" i="1"/>
  <c r="AB480" i="1"/>
  <c r="AB488" i="1"/>
  <c r="AB492" i="1"/>
  <c r="AB27" i="1"/>
  <c r="M23" i="1"/>
  <c r="AH496" i="1"/>
  <c r="X67" i="1"/>
  <c r="X75" i="1"/>
  <c r="X83" i="1"/>
  <c r="X91" i="1"/>
  <c r="X99" i="1"/>
  <c r="X107" i="1"/>
  <c r="X115" i="1"/>
  <c r="X123" i="1"/>
  <c r="X131" i="1"/>
  <c r="X139" i="1"/>
  <c r="X147" i="1"/>
  <c r="X155" i="1"/>
  <c r="X163" i="1"/>
  <c r="X171" i="1"/>
  <c r="X179" i="1"/>
  <c r="X187" i="1"/>
  <c r="X195" i="1"/>
  <c r="X203" i="1"/>
  <c r="X211" i="1"/>
  <c r="X219" i="1"/>
  <c r="X227" i="1"/>
  <c r="X235" i="1"/>
  <c r="X243" i="1"/>
  <c r="X251" i="1"/>
  <c r="X259" i="1"/>
  <c r="X267" i="1"/>
  <c r="X275" i="1"/>
  <c r="X283" i="1"/>
  <c r="X291" i="1"/>
  <c r="X299" i="1"/>
  <c r="X307" i="1"/>
  <c r="X315" i="1"/>
  <c r="X323" i="1"/>
  <c r="X331" i="1"/>
  <c r="X339" i="1"/>
  <c r="X347" i="1"/>
  <c r="X355" i="1"/>
  <c r="X363" i="1"/>
  <c r="X371" i="1"/>
  <c r="X379" i="1"/>
  <c r="X387" i="1"/>
  <c r="X395" i="1"/>
  <c r="X31" i="1"/>
  <c r="X39" i="1"/>
  <c r="X47" i="1"/>
  <c r="X55" i="1"/>
  <c r="X32" i="1"/>
  <c r="X64" i="1"/>
  <c r="X96" i="1"/>
  <c r="X128" i="1"/>
  <c r="X160" i="1"/>
  <c r="X192" i="1"/>
  <c r="X224" i="1"/>
  <c r="X256" i="1"/>
  <c r="X288" i="1"/>
  <c r="X320" i="1"/>
  <c r="X352" i="1"/>
  <c r="X384" i="1"/>
  <c r="X404" i="1"/>
  <c r="X412" i="1"/>
  <c r="X420" i="1"/>
  <c r="X428" i="1"/>
  <c r="X436" i="1"/>
  <c r="X444" i="1"/>
  <c r="X452" i="1"/>
  <c r="X460" i="1"/>
  <c r="X468" i="1"/>
  <c r="X476" i="1"/>
  <c r="X484" i="1"/>
  <c r="X492" i="1"/>
  <c r="X46" i="1"/>
  <c r="X78" i="1"/>
  <c r="X110" i="1"/>
  <c r="X142" i="1"/>
  <c r="X174" i="1"/>
  <c r="X206" i="1"/>
  <c r="X238" i="1"/>
  <c r="X270" i="1"/>
  <c r="X302" i="1"/>
  <c r="X334" i="1"/>
  <c r="X366" i="1"/>
  <c r="X398" i="1"/>
  <c r="X52" i="1"/>
  <c r="X84" i="1"/>
  <c r="X116" i="1"/>
  <c r="X148" i="1"/>
  <c r="X180" i="1"/>
  <c r="X212" i="1"/>
  <c r="X244" i="1"/>
  <c r="X276" i="1"/>
  <c r="X308" i="1"/>
  <c r="X340" i="1"/>
  <c r="X372" i="1"/>
  <c r="X401" i="1"/>
  <c r="X409" i="1"/>
  <c r="X417" i="1"/>
  <c r="X425" i="1"/>
  <c r="X433" i="1"/>
  <c r="X441" i="1"/>
  <c r="X449" i="1"/>
  <c r="X457" i="1"/>
  <c r="X465" i="1"/>
  <c r="X473" i="1"/>
  <c r="X481" i="1"/>
  <c r="X489" i="1"/>
  <c r="X34" i="1"/>
  <c r="X162" i="1"/>
  <c r="X290" i="1"/>
  <c r="X50" i="1"/>
  <c r="X210" i="1"/>
  <c r="X42" i="1"/>
  <c r="X170" i="1"/>
  <c r="X298" i="1"/>
  <c r="X58" i="1"/>
  <c r="X282" i="1"/>
  <c r="X114" i="1"/>
  <c r="X154" i="1"/>
  <c r="X27" i="1"/>
  <c r="X69" i="1"/>
  <c r="X77" i="1"/>
  <c r="X85" i="1"/>
  <c r="X93" i="1"/>
  <c r="X101" i="1"/>
  <c r="X109" i="1"/>
  <c r="X117" i="1"/>
  <c r="X125" i="1"/>
  <c r="X133" i="1"/>
  <c r="X141" i="1"/>
  <c r="X149" i="1"/>
  <c r="X157" i="1"/>
  <c r="X165" i="1"/>
  <c r="X173" i="1"/>
  <c r="X181" i="1"/>
  <c r="X189" i="1"/>
  <c r="X197" i="1"/>
  <c r="X205" i="1"/>
  <c r="X213" i="1"/>
  <c r="X221" i="1"/>
  <c r="X229" i="1"/>
  <c r="X237" i="1"/>
  <c r="X245" i="1"/>
  <c r="X253" i="1"/>
  <c r="X261" i="1"/>
  <c r="X269" i="1"/>
  <c r="X277" i="1"/>
  <c r="X285" i="1"/>
  <c r="X293" i="1"/>
  <c r="X301" i="1"/>
  <c r="X309" i="1"/>
  <c r="X317" i="1"/>
  <c r="X325" i="1"/>
  <c r="X333" i="1"/>
  <c r="X341" i="1"/>
  <c r="X349" i="1"/>
  <c r="X357" i="1"/>
  <c r="X365" i="1"/>
  <c r="X373" i="1"/>
  <c r="X381" i="1"/>
  <c r="X389" i="1"/>
  <c r="X397" i="1"/>
  <c r="X33" i="1"/>
  <c r="X41" i="1"/>
  <c r="X49" i="1"/>
  <c r="X57" i="1"/>
  <c r="X40" i="1"/>
  <c r="X72" i="1"/>
  <c r="X104" i="1"/>
  <c r="X136" i="1"/>
  <c r="X168" i="1"/>
  <c r="X200" i="1"/>
  <c r="X232" i="1"/>
  <c r="X264" i="1"/>
  <c r="X296" i="1"/>
  <c r="X328" i="1"/>
  <c r="X360" i="1"/>
  <c r="X392" i="1"/>
  <c r="X406" i="1"/>
  <c r="X414" i="1"/>
  <c r="X422" i="1"/>
  <c r="X430" i="1"/>
  <c r="X438" i="1"/>
  <c r="X446" i="1"/>
  <c r="X454" i="1"/>
  <c r="X462" i="1"/>
  <c r="X470" i="1"/>
  <c r="X478" i="1"/>
  <c r="X486" i="1"/>
  <c r="X494" i="1"/>
  <c r="X54" i="1"/>
  <c r="X86" i="1"/>
  <c r="X118" i="1"/>
  <c r="X150" i="1"/>
  <c r="X182" i="1"/>
  <c r="X214" i="1"/>
  <c r="X246" i="1"/>
  <c r="X278" i="1"/>
  <c r="X310" i="1"/>
  <c r="X342" i="1"/>
  <c r="X374" i="1"/>
  <c r="X28" i="1"/>
  <c r="X60" i="1"/>
  <c r="X92" i="1"/>
  <c r="X124" i="1"/>
  <c r="X156" i="1"/>
  <c r="X188" i="1"/>
  <c r="X220" i="1"/>
  <c r="X252" i="1"/>
  <c r="X284" i="1"/>
  <c r="X316" i="1"/>
  <c r="X348" i="1"/>
  <c r="X380" i="1"/>
  <c r="X403" i="1"/>
  <c r="X411" i="1"/>
  <c r="X419" i="1"/>
  <c r="X427" i="1"/>
  <c r="X435" i="1"/>
  <c r="X443" i="1"/>
  <c r="X451" i="1"/>
  <c r="X459" i="1"/>
  <c r="X467" i="1"/>
  <c r="X475" i="1"/>
  <c r="X483" i="1"/>
  <c r="X491" i="1"/>
  <c r="X66" i="1"/>
  <c r="X194" i="1"/>
  <c r="X322" i="1"/>
  <c r="X82" i="1"/>
  <c r="X242" i="1"/>
  <c r="X74" i="1"/>
  <c r="X202" i="1"/>
  <c r="X330" i="1"/>
  <c r="X122" i="1"/>
  <c r="X314" i="1"/>
  <c r="X274" i="1"/>
  <c r="X186" i="1"/>
  <c r="X71" i="1"/>
  <c r="X87" i="1"/>
  <c r="X103" i="1"/>
  <c r="X119" i="1"/>
  <c r="X135" i="1"/>
  <c r="X151" i="1"/>
  <c r="X167" i="1"/>
  <c r="X183" i="1"/>
  <c r="X199" i="1"/>
  <c r="X215" i="1"/>
  <c r="X231" i="1"/>
  <c r="X247" i="1"/>
  <c r="X263" i="1"/>
  <c r="X279" i="1"/>
  <c r="X295" i="1"/>
  <c r="X311" i="1"/>
  <c r="X327" i="1"/>
  <c r="X343" i="1"/>
  <c r="X359" i="1"/>
  <c r="X375" i="1"/>
  <c r="X391" i="1"/>
  <c r="X35" i="1"/>
  <c r="X51" i="1"/>
  <c r="X48" i="1"/>
  <c r="X112" i="1"/>
  <c r="X176" i="1"/>
  <c r="X240" i="1"/>
  <c r="X304" i="1"/>
  <c r="X368" i="1"/>
  <c r="X408" i="1"/>
  <c r="X424" i="1"/>
  <c r="X440" i="1"/>
  <c r="X456" i="1"/>
  <c r="X472" i="1"/>
  <c r="X488" i="1"/>
  <c r="X62" i="1"/>
  <c r="X126" i="1"/>
  <c r="X190" i="1"/>
  <c r="X254" i="1"/>
  <c r="X318" i="1"/>
  <c r="X382" i="1"/>
  <c r="X68" i="1"/>
  <c r="X132" i="1"/>
  <c r="X196" i="1"/>
  <c r="X260" i="1"/>
  <c r="X324" i="1"/>
  <c r="X388" i="1"/>
  <c r="X413" i="1"/>
  <c r="X429" i="1"/>
  <c r="X445" i="1"/>
  <c r="X461" i="1"/>
  <c r="X477" i="1"/>
  <c r="X493" i="1"/>
  <c r="X226" i="1"/>
  <c r="X146" i="1"/>
  <c r="X106" i="1"/>
  <c r="X362" i="1"/>
  <c r="X346" i="1"/>
  <c r="X63" i="1"/>
  <c r="X111" i="1"/>
  <c r="X143" i="1"/>
  <c r="X191" i="1"/>
  <c r="X223" i="1"/>
  <c r="X255" i="1"/>
  <c r="X303" i="1"/>
  <c r="X319" i="1"/>
  <c r="X351" i="1"/>
  <c r="X383" i="1"/>
  <c r="X43" i="1"/>
  <c r="X144" i="1"/>
  <c r="X400" i="1"/>
  <c r="X416" i="1"/>
  <c r="X448" i="1"/>
  <c r="X30" i="1"/>
  <c r="X158" i="1"/>
  <c r="X286" i="1"/>
  <c r="X36" i="1"/>
  <c r="X292" i="1"/>
  <c r="X405" i="1"/>
  <c r="X437" i="1"/>
  <c r="X469" i="1"/>
  <c r="X98" i="1"/>
  <c r="X234" i="1"/>
  <c r="X97" i="1"/>
  <c r="X129" i="1"/>
  <c r="X177" i="1"/>
  <c r="X209" i="1"/>
  <c r="X241" i="1"/>
  <c r="X273" i="1"/>
  <c r="X305" i="1"/>
  <c r="X337" i="1"/>
  <c r="X369" i="1"/>
  <c r="X45" i="1"/>
  <c r="X152" i="1"/>
  <c r="X280" i="1"/>
  <c r="X402" i="1"/>
  <c r="X450" i="1"/>
  <c r="X482" i="1"/>
  <c r="X230" i="1"/>
  <c r="X44" i="1"/>
  <c r="X172" i="1"/>
  <c r="X300" i="1"/>
  <c r="X407" i="1"/>
  <c r="X455" i="1"/>
  <c r="X487" i="1"/>
  <c r="X386" i="1"/>
  <c r="X266" i="1"/>
  <c r="X73" i="1"/>
  <c r="X89" i="1"/>
  <c r="X105" i="1"/>
  <c r="X121" i="1"/>
  <c r="X137" i="1"/>
  <c r="X153" i="1"/>
  <c r="X169" i="1"/>
  <c r="X185" i="1"/>
  <c r="X201" i="1"/>
  <c r="X217" i="1"/>
  <c r="X233" i="1"/>
  <c r="X249" i="1"/>
  <c r="X265" i="1"/>
  <c r="X281" i="1"/>
  <c r="X297" i="1"/>
  <c r="X313" i="1"/>
  <c r="X329" i="1"/>
  <c r="X345" i="1"/>
  <c r="X361" i="1"/>
  <c r="X377" i="1"/>
  <c r="X393" i="1"/>
  <c r="X37" i="1"/>
  <c r="X53" i="1"/>
  <c r="X56" i="1"/>
  <c r="X120" i="1"/>
  <c r="X184" i="1"/>
  <c r="X248" i="1"/>
  <c r="X312" i="1"/>
  <c r="X376" i="1"/>
  <c r="X410" i="1"/>
  <c r="X426" i="1"/>
  <c r="X442" i="1"/>
  <c r="X458" i="1"/>
  <c r="X474" i="1"/>
  <c r="X490" i="1"/>
  <c r="X70" i="1"/>
  <c r="X134" i="1"/>
  <c r="X198" i="1"/>
  <c r="X262" i="1"/>
  <c r="X326" i="1"/>
  <c r="X390" i="1"/>
  <c r="X76" i="1"/>
  <c r="X140" i="1"/>
  <c r="X204" i="1"/>
  <c r="X268" i="1"/>
  <c r="X332" i="1"/>
  <c r="X396" i="1"/>
  <c r="X415" i="1"/>
  <c r="X431" i="1"/>
  <c r="X447" i="1"/>
  <c r="X463" i="1"/>
  <c r="X479" i="1"/>
  <c r="X495" i="1"/>
  <c r="X258" i="1"/>
  <c r="X178" i="1"/>
  <c r="X138" i="1"/>
  <c r="X394" i="1"/>
  <c r="X378" i="1"/>
  <c r="X79" i="1"/>
  <c r="X95" i="1"/>
  <c r="X127" i="1"/>
  <c r="X159" i="1"/>
  <c r="X175" i="1"/>
  <c r="X207" i="1"/>
  <c r="X239" i="1"/>
  <c r="X271" i="1"/>
  <c r="X287" i="1"/>
  <c r="X335" i="1"/>
  <c r="X367" i="1"/>
  <c r="X399" i="1"/>
  <c r="X59" i="1"/>
  <c r="X80" i="1"/>
  <c r="X208" i="1"/>
  <c r="X272" i="1"/>
  <c r="X336" i="1"/>
  <c r="X432" i="1"/>
  <c r="X464" i="1"/>
  <c r="X480" i="1"/>
  <c r="X94" i="1"/>
  <c r="X222" i="1"/>
  <c r="X350" i="1"/>
  <c r="X100" i="1"/>
  <c r="X164" i="1"/>
  <c r="X228" i="1"/>
  <c r="X356" i="1"/>
  <c r="X421" i="1"/>
  <c r="X453" i="1"/>
  <c r="X485" i="1"/>
  <c r="X354" i="1"/>
  <c r="X306" i="1"/>
  <c r="X218" i="1"/>
  <c r="X370" i="1"/>
  <c r="X65" i="1"/>
  <c r="X81" i="1"/>
  <c r="X113" i="1"/>
  <c r="X145" i="1"/>
  <c r="X161" i="1"/>
  <c r="X193" i="1"/>
  <c r="X225" i="1"/>
  <c r="X257" i="1"/>
  <c r="X289" i="1"/>
  <c r="X321" i="1"/>
  <c r="X353" i="1"/>
  <c r="X385" i="1"/>
  <c r="X29" i="1"/>
  <c r="X61" i="1"/>
  <c r="X88" i="1"/>
  <c r="X216" i="1"/>
  <c r="X344" i="1"/>
  <c r="X418" i="1"/>
  <c r="X434" i="1"/>
  <c r="X466" i="1"/>
  <c r="X38" i="1"/>
  <c r="X102" i="1"/>
  <c r="X166" i="1"/>
  <c r="X294" i="1"/>
  <c r="X358" i="1"/>
  <c r="X108" i="1"/>
  <c r="X236" i="1"/>
  <c r="X364" i="1"/>
  <c r="X423" i="1"/>
  <c r="X439" i="1"/>
  <c r="X471" i="1"/>
  <c r="X130" i="1"/>
  <c r="X338" i="1"/>
  <c r="X250" i="1"/>
  <c r="X90" i="1"/>
  <c r="AS31" i="1" l="1"/>
  <c r="AS35" i="1"/>
  <c r="AS39" i="1"/>
  <c r="AS43" i="1"/>
  <c r="AS47" i="1"/>
  <c r="AS51" i="1"/>
  <c r="AS55" i="1"/>
  <c r="AS59" i="1"/>
  <c r="AS63" i="1"/>
  <c r="AS67" i="1"/>
  <c r="AS71" i="1"/>
  <c r="AS75" i="1"/>
  <c r="AS79" i="1"/>
  <c r="AS83" i="1"/>
  <c r="AS87" i="1"/>
  <c r="AS91" i="1"/>
  <c r="AS95" i="1"/>
  <c r="AS99" i="1"/>
  <c r="AS103" i="1"/>
  <c r="AS107" i="1"/>
  <c r="AS111" i="1"/>
  <c r="AS115" i="1"/>
  <c r="AS119" i="1"/>
  <c r="AS123" i="1"/>
  <c r="AS127" i="1"/>
  <c r="AS131" i="1"/>
  <c r="AS135" i="1"/>
  <c r="AS139" i="1"/>
  <c r="AS143" i="1"/>
  <c r="AS147" i="1"/>
  <c r="AS151" i="1"/>
  <c r="AS155" i="1"/>
  <c r="AS159" i="1"/>
  <c r="AS163" i="1"/>
  <c r="AS167" i="1"/>
  <c r="AS171" i="1"/>
  <c r="AS175" i="1"/>
  <c r="AS179" i="1"/>
  <c r="AS183" i="1"/>
  <c r="AS187" i="1"/>
  <c r="AS191" i="1"/>
  <c r="AS195" i="1"/>
  <c r="AS199" i="1"/>
  <c r="AS203" i="1"/>
  <c r="AS207" i="1"/>
  <c r="AS211" i="1"/>
  <c r="AS215" i="1"/>
  <c r="AS219" i="1"/>
  <c r="AS223" i="1"/>
  <c r="AS227" i="1"/>
  <c r="AS231" i="1"/>
  <c r="AS235" i="1"/>
  <c r="AS239" i="1"/>
  <c r="AS243" i="1"/>
  <c r="AS247" i="1"/>
  <c r="AS251" i="1"/>
  <c r="AS255" i="1"/>
  <c r="AS259" i="1"/>
  <c r="AS263" i="1"/>
  <c r="AS267" i="1"/>
  <c r="AS271" i="1"/>
  <c r="AS275" i="1"/>
  <c r="AS279" i="1"/>
  <c r="AS283" i="1"/>
  <c r="AS287" i="1"/>
  <c r="AS291" i="1"/>
  <c r="AS295" i="1"/>
  <c r="AS299" i="1"/>
  <c r="AS28" i="1"/>
  <c r="AS32" i="1"/>
  <c r="AS36" i="1"/>
  <c r="AS40" i="1"/>
  <c r="AS44" i="1"/>
  <c r="AS48" i="1"/>
  <c r="AS52" i="1"/>
  <c r="AS56" i="1"/>
  <c r="AS60" i="1"/>
  <c r="AS64" i="1"/>
  <c r="AS68" i="1"/>
  <c r="AS72" i="1"/>
  <c r="AS76" i="1"/>
  <c r="AS80" i="1"/>
  <c r="AS84" i="1"/>
  <c r="AS88" i="1"/>
  <c r="AS92" i="1"/>
  <c r="AS96" i="1"/>
  <c r="AS100" i="1"/>
  <c r="AS104" i="1"/>
  <c r="AS108" i="1"/>
  <c r="AS112" i="1"/>
  <c r="AS116" i="1"/>
  <c r="AS120" i="1"/>
  <c r="AS124" i="1"/>
  <c r="AS128" i="1"/>
  <c r="AS132" i="1"/>
  <c r="AS136" i="1"/>
  <c r="AS140" i="1"/>
  <c r="AS144" i="1"/>
  <c r="AS148" i="1"/>
  <c r="AS152" i="1"/>
  <c r="AS156" i="1"/>
  <c r="AS160" i="1"/>
  <c r="AS164" i="1"/>
  <c r="AS168" i="1"/>
  <c r="AS172" i="1"/>
  <c r="AS176" i="1"/>
  <c r="AS180" i="1"/>
  <c r="AS184" i="1"/>
  <c r="AS188" i="1"/>
  <c r="AS192" i="1"/>
  <c r="AS196" i="1"/>
  <c r="AS200" i="1"/>
  <c r="AS204" i="1"/>
  <c r="AS208" i="1"/>
  <c r="AS212" i="1"/>
  <c r="AS216" i="1"/>
  <c r="AS220" i="1"/>
  <c r="AS224" i="1"/>
  <c r="AS228" i="1"/>
  <c r="AS232" i="1"/>
  <c r="AS236" i="1"/>
  <c r="AS240" i="1"/>
  <c r="AS244" i="1"/>
  <c r="AS248" i="1"/>
  <c r="AS252" i="1"/>
  <c r="AS256" i="1"/>
  <c r="AS260" i="1"/>
  <c r="AS264" i="1"/>
  <c r="AS268" i="1"/>
  <c r="AS272" i="1"/>
  <c r="AS276" i="1"/>
  <c r="AS280" i="1"/>
  <c r="AS284" i="1"/>
  <c r="AS288" i="1"/>
  <c r="AS292" i="1"/>
  <c r="AS296" i="1"/>
  <c r="AS300" i="1"/>
  <c r="AS304" i="1"/>
  <c r="AS308" i="1"/>
  <c r="AS312" i="1"/>
  <c r="AS316" i="1"/>
  <c r="AS320" i="1"/>
  <c r="AS324" i="1"/>
  <c r="AS328" i="1"/>
  <c r="AS332" i="1"/>
  <c r="AS336" i="1"/>
  <c r="AS340" i="1"/>
  <c r="AS344" i="1"/>
  <c r="AS348" i="1"/>
  <c r="AS352" i="1"/>
  <c r="AS356" i="1"/>
  <c r="AS360" i="1"/>
  <c r="AS364" i="1"/>
  <c r="AS29" i="1"/>
  <c r="AS33" i="1"/>
  <c r="AS37" i="1"/>
  <c r="AS41" i="1"/>
  <c r="AS45" i="1"/>
  <c r="AS49" i="1"/>
  <c r="AS53" i="1"/>
  <c r="AS57" i="1"/>
  <c r="AS61" i="1"/>
  <c r="AS65" i="1"/>
  <c r="AS69" i="1"/>
  <c r="AS73" i="1"/>
  <c r="AS77" i="1"/>
  <c r="AS81" i="1"/>
  <c r="AS85" i="1"/>
  <c r="AS89" i="1"/>
  <c r="AS93" i="1"/>
  <c r="AS97" i="1"/>
  <c r="AS101" i="1"/>
  <c r="AS105" i="1"/>
  <c r="AS109" i="1"/>
  <c r="AS113" i="1"/>
  <c r="AS117" i="1"/>
  <c r="AS121" i="1"/>
  <c r="AS125" i="1"/>
  <c r="AS129" i="1"/>
  <c r="AS133" i="1"/>
  <c r="AS137" i="1"/>
  <c r="AS141" i="1"/>
  <c r="AS145" i="1"/>
  <c r="AS149" i="1"/>
  <c r="AS153" i="1"/>
  <c r="AS157" i="1"/>
  <c r="AS161" i="1"/>
  <c r="AS165" i="1"/>
  <c r="AS169" i="1"/>
  <c r="AS173" i="1"/>
  <c r="AS177" i="1"/>
  <c r="AS181" i="1"/>
  <c r="AS185" i="1"/>
  <c r="AS189" i="1"/>
  <c r="AS193" i="1"/>
  <c r="AS197" i="1"/>
  <c r="AS201" i="1"/>
  <c r="AS205" i="1"/>
  <c r="AS209" i="1"/>
  <c r="AS213" i="1"/>
  <c r="AS217" i="1"/>
  <c r="AS221" i="1"/>
  <c r="AS225" i="1"/>
  <c r="AS229" i="1"/>
  <c r="AS233" i="1"/>
  <c r="AS237" i="1"/>
  <c r="AS241" i="1"/>
  <c r="AS245" i="1"/>
  <c r="AS249" i="1"/>
  <c r="AS253" i="1"/>
  <c r="AS257" i="1"/>
  <c r="AS261" i="1"/>
  <c r="AS265" i="1"/>
  <c r="AS269" i="1"/>
  <c r="AS273" i="1"/>
  <c r="AS277" i="1"/>
  <c r="AS281" i="1"/>
  <c r="AS285" i="1"/>
  <c r="AS289" i="1"/>
  <c r="AS293" i="1"/>
  <c r="AS297" i="1"/>
  <c r="AS301" i="1"/>
  <c r="AS305" i="1"/>
  <c r="AS309" i="1"/>
  <c r="AS313" i="1"/>
  <c r="AS317" i="1"/>
  <c r="AS321" i="1"/>
  <c r="AS325" i="1"/>
  <c r="AS329" i="1"/>
  <c r="AS333" i="1"/>
  <c r="AS337" i="1"/>
  <c r="AS341" i="1"/>
  <c r="AS345" i="1"/>
  <c r="AS349" i="1"/>
  <c r="AS353" i="1"/>
  <c r="AS357" i="1"/>
  <c r="AS361" i="1"/>
  <c r="AS365" i="1"/>
  <c r="AS42" i="1"/>
  <c r="AS58" i="1"/>
  <c r="AS74" i="1"/>
  <c r="AS90" i="1"/>
  <c r="AS106" i="1"/>
  <c r="AS122" i="1"/>
  <c r="AS138" i="1"/>
  <c r="AS154" i="1"/>
  <c r="AS170" i="1"/>
  <c r="AS186" i="1"/>
  <c r="AS202" i="1"/>
  <c r="AS218" i="1"/>
  <c r="AS234" i="1"/>
  <c r="AS250" i="1"/>
  <c r="AS266" i="1"/>
  <c r="AS282" i="1"/>
  <c r="AS298" i="1"/>
  <c r="AS307" i="1"/>
  <c r="AS315" i="1"/>
  <c r="AS323" i="1"/>
  <c r="AS331" i="1"/>
  <c r="AS339" i="1"/>
  <c r="AS347" i="1"/>
  <c r="AS355" i="1"/>
  <c r="AS363" i="1"/>
  <c r="AS369" i="1"/>
  <c r="AS373" i="1"/>
  <c r="AS377" i="1"/>
  <c r="AS381" i="1"/>
  <c r="AS385" i="1"/>
  <c r="AS389" i="1"/>
  <c r="AS393" i="1"/>
  <c r="AS397" i="1"/>
  <c r="AS401" i="1"/>
  <c r="AS405" i="1"/>
  <c r="AS409" i="1"/>
  <c r="AS413" i="1"/>
  <c r="AS417" i="1"/>
  <c r="AS421" i="1"/>
  <c r="AS425" i="1"/>
  <c r="AS429" i="1"/>
  <c r="AS433" i="1"/>
  <c r="AS437" i="1"/>
  <c r="AS441" i="1"/>
  <c r="AS445" i="1"/>
  <c r="AS449" i="1"/>
  <c r="AS453" i="1"/>
  <c r="AS457" i="1"/>
  <c r="AS461" i="1"/>
  <c r="AS465" i="1"/>
  <c r="AS469" i="1"/>
  <c r="AS473" i="1"/>
  <c r="AS477" i="1"/>
  <c r="AS481" i="1"/>
  <c r="AS485" i="1"/>
  <c r="AS489" i="1"/>
  <c r="AS493" i="1"/>
  <c r="AS30" i="1"/>
  <c r="AS46" i="1"/>
  <c r="AS62" i="1"/>
  <c r="AS78" i="1"/>
  <c r="AS94" i="1"/>
  <c r="AS110" i="1"/>
  <c r="AS126" i="1"/>
  <c r="AS142" i="1"/>
  <c r="AS158" i="1"/>
  <c r="AS174" i="1"/>
  <c r="AS190" i="1"/>
  <c r="AS206" i="1"/>
  <c r="AS222" i="1"/>
  <c r="AS238" i="1"/>
  <c r="AS254" i="1"/>
  <c r="AS270" i="1"/>
  <c r="AS286" i="1"/>
  <c r="AS302" i="1"/>
  <c r="AS310" i="1"/>
  <c r="AS318" i="1"/>
  <c r="AS326" i="1"/>
  <c r="AS334" i="1"/>
  <c r="AS342" i="1"/>
  <c r="AS350" i="1"/>
  <c r="AS358" i="1"/>
  <c r="AS366" i="1"/>
  <c r="AS370" i="1"/>
  <c r="AS374" i="1"/>
  <c r="AS378" i="1"/>
  <c r="AS382" i="1"/>
  <c r="AS386" i="1"/>
  <c r="AS390" i="1"/>
  <c r="AS394" i="1"/>
  <c r="AS398" i="1"/>
  <c r="AS402" i="1"/>
  <c r="AS406" i="1"/>
  <c r="AS410" i="1"/>
  <c r="AS414" i="1"/>
  <c r="AS418" i="1"/>
  <c r="AS422" i="1"/>
  <c r="AS426" i="1"/>
  <c r="AS430" i="1"/>
  <c r="AS434" i="1"/>
  <c r="AS438" i="1"/>
  <c r="AS442" i="1"/>
  <c r="AS446" i="1"/>
  <c r="AS450" i="1"/>
  <c r="AS454" i="1"/>
  <c r="AS458" i="1"/>
  <c r="AS462" i="1"/>
  <c r="AS466" i="1"/>
  <c r="AS470" i="1"/>
  <c r="AS474" i="1"/>
  <c r="AS478" i="1"/>
  <c r="AS482" i="1"/>
  <c r="AS486" i="1"/>
  <c r="AS490" i="1"/>
  <c r="AS494" i="1"/>
  <c r="AS38" i="1"/>
  <c r="AS86" i="1"/>
  <c r="AS118" i="1"/>
  <c r="AS150" i="1"/>
  <c r="AS182" i="1"/>
  <c r="AS214" i="1"/>
  <c r="AS246" i="1"/>
  <c r="AS278" i="1"/>
  <c r="AS306" i="1"/>
  <c r="AS322" i="1"/>
  <c r="AS338" i="1"/>
  <c r="AS354" i="1"/>
  <c r="AS368" i="1"/>
  <c r="AS376" i="1"/>
  <c r="AS384" i="1"/>
  <c r="AS392" i="1"/>
  <c r="AS400" i="1"/>
  <c r="AS408" i="1"/>
  <c r="AS416" i="1"/>
  <c r="AS424" i="1"/>
  <c r="AS432" i="1"/>
  <c r="AS440" i="1"/>
  <c r="AS448" i="1"/>
  <c r="AS456" i="1"/>
  <c r="AS464" i="1"/>
  <c r="AS472" i="1"/>
  <c r="AS484" i="1"/>
  <c r="AS34" i="1"/>
  <c r="AS50" i="1"/>
  <c r="AS66" i="1"/>
  <c r="AS82" i="1"/>
  <c r="AS98" i="1"/>
  <c r="AS114" i="1"/>
  <c r="AS130" i="1"/>
  <c r="AS146" i="1"/>
  <c r="AS162" i="1"/>
  <c r="AS178" i="1"/>
  <c r="AS194" i="1"/>
  <c r="AS210" i="1"/>
  <c r="AS226" i="1"/>
  <c r="AS242" i="1"/>
  <c r="AS258" i="1"/>
  <c r="AS274" i="1"/>
  <c r="AS290" i="1"/>
  <c r="AS303" i="1"/>
  <c r="AS311" i="1"/>
  <c r="AS319" i="1"/>
  <c r="AS327" i="1"/>
  <c r="AS335" i="1"/>
  <c r="AS343" i="1"/>
  <c r="AS351" i="1"/>
  <c r="AS359" i="1"/>
  <c r="AS367" i="1"/>
  <c r="AS371" i="1"/>
  <c r="AS375" i="1"/>
  <c r="AS379" i="1"/>
  <c r="AS383" i="1"/>
  <c r="AS387" i="1"/>
  <c r="AS391" i="1"/>
  <c r="AS395" i="1"/>
  <c r="AS399" i="1"/>
  <c r="AS403" i="1"/>
  <c r="AS407" i="1"/>
  <c r="AS411" i="1"/>
  <c r="AS415" i="1"/>
  <c r="AS419" i="1"/>
  <c r="AS423" i="1"/>
  <c r="AS427" i="1"/>
  <c r="AS431" i="1"/>
  <c r="AS435" i="1"/>
  <c r="AS439" i="1"/>
  <c r="AS443" i="1"/>
  <c r="AS447" i="1"/>
  <c r="AS451" i="1"/>
  <c r="AS455" i="1"/>
  <c r="AS459" i="1"/>
  <c r="AS463" i="1"/>
  <c r="AS467" i="1"/>
  <c r="AS471" i="1"/>
  <c r="AS475" i="1"/>
  <c r="AS479" i="1"/>
  <c r="AS483" i="1"/>
  <c r="AS487" i="1"/>
  <c r="AS491" i="1"/>
  <c r="AS495" i="1"/>
  <c r="AS54" i="1"/>
  <c r="AS70" i="1"/>
  <c r="AS102" i="1"/>
  <c r="AS134" i="1"/>
  <c r="AS166" i="1"/>
  <c r="AS198" i="1"/>
  <c r="AS230" i="1"/>
  <c r="AS262" i="1"/>
  <c r="AS294" i="1"/>
  <c r="AS314" i="1"/>
  <c r="AS330" i="1"/>
  <c r="AS346" i="1"/>
  <c r="AS362" i="1"/>
  <c r="AS372" i="1"/>
  <c r="AS380" i="1"/>
  <c r="AS388" i="1"/>
  <c r="AS396" i="1"/>
  <c r="AS404" i="1"/>
  <c r="AS412" i="1"/>
  <c r="AS420" i="1"/>
  <c r="AS428" i="1"/>
  <c r="AS436" i="1"/>
  <c r="AS444" i="1"/>
  <c r="AS452" i="1"/>
  <c r="AS460" i="1"/>
  <c r="AS468" i="1"/>
  <c r="AS480" i="1"/>
  <c r="AS476" i="1"/>
  <c r="AS492" i="1"/>
  <c r="AS488" i="1"/>
  <c r="S496" i="1"/>
  <c r="AO30" i="1"/>
  <c r="AO38" i="1"/>
  <c r="AO46" i="1"/>
  <c r="AO54" i="1"/>
  <c r="AO62" i="1"/>
  <c r="AO70" i="1"/>
  <c r="AO78" i="1"/>
  <c r="AO86" i="1"/>
  <c r="AO94" i="1"/>
  <c r="AO102" i="1"/>
  <c r="AO110" i="1"/>
  <c r="AO118" i="1"/>
  <c r="AO126" i="1"/>
  <c r="AO134" i="1"/>
  <c r="AO142" i="1"/>
  <c r="AO150" i="1"/>
  <c r="AO158" i="1"/>
  <c r="AO166" i="1"/>
  <c r="AO174" i="1"/>
  <c r="AO182" i="1"/>
  <c r="AO190" i="1"/>
  <c r="AO27" i="1"/>
  <c r="AO95" i="1"/>
  <c r="AO111" i="1"/>
  <c r="AO127" i="1"/>
  <c r="AO141" i="1"/>
  <c r="AO157" i="1"/>
  <c r="AO173" i="1"/>
  <c r="AO189" i="1"/>
  <c r="AO31" i="1"/>
  <c r="AO39" i="1"/>
  <c r="AO47" i="1"/>
  <c r="AO55" i="1"/>
  <c r="AO63" i="1"/>
  <c r="AO73" i="1"/>
  <c r="AO81" i="1"/>
  <c r="AO93" i="1"/>
  <c r="AO109" i="1"/>
  <c r="AO125" i="1"/>
  <c r="AO143" i="1"/>
  <c r="AO159" i="1"/>
  <c r="AO175" i="1"/>
  <c r="AO191" i="1"/>
  <c r="AO203" i="1"/>
  <c r="AO211" i="1"/>
  <c r="AO219" i="1"/>
  <c r="AO227" i="1"/>
  <c r="AO235" i="1"/>
  <c r="AO243" i="1"/>
  <c r="AO251" i="1"/>
  <c r="AO259" i="1"/>
  <c r="AO267" i="1"/>
  <c r="AO275" i="1"/>
  <c r="AO283" i="1"/>
  <c r="AO291" i="1"/>
  <c r="AO299" i="1"/>
  <c r="AO307" i="1"/>
  <c r="AO315" i="1"/>
  <c r="AO323" i="1"/>
  <c r="AO331" i="1"/>
  <c r="AO339" i="1"/>
  <c r="AO347" i="1"/>
  <c r="AO355" i="1"/>
  <c r="AO363" i="1"/>
  <c r="AO371" i="1"/>
  <c r="AO379" i="1"/>
  <c r="AO387" i="1"/>
  <c r="AO395" i="1"/>
  <c r="AO403" i="1"/>
  <c r="AO411" i="1"/>
  <c r="AO419" i="1"/>
  <c r="AO427" i="1"/>
  <c r="AO435" i="1"/>
  <c r="AO240" i="1"/>
  <c r="AO260" i="1"/>
  <c r="AO276" i="1"/>
  <c r="AO294" i="1"/>
  <c r="AO310" i="1"/>
  <c r="AO328" i="1"/>
  <c r="AO344" i="1"/>
  <c r="AO360" i="1"/>
  <c r="AO376" i="1"/>
  <c r="AO392" i="1"/>
  <c r="AO410" i="1"/>
  <c r="AO426" i="1"/>
  <c r="AO442" i="1"/>
  <c r="AO458" i="1"/>
  <c r="AO474" i="1"/>
  <c r="AO490" i="1"/>
  <c r="AO204" i="1"/>
  <c r="AO212" i="1"/>
  <c r="AO222" i="1"/>
  <c r="AO230" i="1"/>
  <c r="AO238" i="1"/>
  <c r="AO252" i="1"/>
  <c r="AO266" i="1"/>
  <c r="AO282" i="1"/>
  <c r="AO296" i="1"/>
  <c r="AO312" i="1"/>
  <c r="AO326" i="1"/>
  <c r="AO342" i="1"/>
  <c r="AO358" i="1"/>
  <c r="AO374" i="1"/>
  <c r="AO390" i="1"/>
  <c r="AO404" i="1"/>
  <c r="AO420" i="1"/>
  <c r="AO436" i="1"/>
  <c r="AO452" i="1"/>
  <c r="AO468" i="1"/>
  <c r="AO484" i="1"/>
  <c r="AO459" i="1"/>
  <c r="AO491" i="1"/>
  <c r="AO479" i="1"/>
  <c r="AO485" i="1"/>
  <c r="AO465" i="1"/>
  <c r="AO461" i="1"/>
  <c r="AO471" i="1"/>
  <c r="V27" i="1"/>
  <c r="V60" i="1"/>
  <c r="V76" i="1"/>
  <c r="V90" i="1"/>
  <c r="V104" i="1"/>
  <c r="V118" i="1"/>
  <c r="V134" i="1"/>
  <c r="V150" i="1"/>
  <c r="V166" i="1"/>
  <c r="V36" i="1"/>
  <c r="V44" i="1"/>
  <c r="V54" i="1"/>
  <c r="V70" i="1"/>
  <c r="V88" i="1"/>
  <c r="V106" i="1"/>
  <c r="V124" i="1"/>
  <c r="V140" i="1"/>
  <c r="V156" i="1"/>
  <c r="V41" i="1"/>
  <c r="V73" i="1"/>
  <c r="V105" i="1"/>
  <c r="V137" i="1"/>
  <c r="V301" i="1"/>
  <c r="V329" i="1"/>
  <c r="V343" i="1"/>
  <c r="V357" i="1"/>
  <c r="V371" i="1"/>
  <c r="V385" i="1"/>
  <c r="V399" i="1"/>
  <c r="V413" i="1"/>
  <c r="V429" i="1"/>
  <c r="V443" i="1"/>
  <c r="V457" i="1"/>
  <c r="V473" i="1"/>
  <c r="V489" i="1"/>
  <c r="V45" i="1"/>
  <c r="V101" i="1"/>
  <c r="V165" i="1"/>
  <c r="V55" i="1"/>
  <c r="V87" i="1"/>
  <c r="V119" i="1"/>
  <c r="V151" i="1"/>
  <c r="V171" i="1"/>
  <c r="V179" i="1"/>
  <c r="V187" i="1"/>
  <c r="V195" i="1"/>
  <c r="V203" i="1"/>
  <c r="V211" i="1"/>
  <c r="V219" i="1"/>
  <c r="V227" i="1"/>
  <c r="V235" i="1"/>
  <c r="V243" i="1"/>
  <c r="V251" i="1"/>
  <c r="V259" i="1"/>
  <c r="V267" i="1"/>
  <c r="V275" i="1"/>
  <c r="V283" i="1"/>
  <c r="V291" i="1"/>
  <c r="V299" i="1"/>
  <c r="V309" i="1"/>
  <c r="V319" i="1"/>
  <c r="V337" i="1"/>
  <c r="V355" i="1"/>
  <c r="V373" i="1"/>
  <c r="V391" i="1"/>
  <c r="V409" i="1"/>
  <c r="V427" i="1"/>
  <c r="V445" i="1"/>
  <c r="V463" i="1"/>
  <c r="V479" i="1"/>
  <c r="V35" i="1"/>
  <c r="V67" i="1"/>
  <c r="V99" i="1"/>
  <c r="V131" i="1"/>
  <c r="V163" i="1"/>
  <c r="V53" i="1"/>
  <c r="V125" i="1"/>
  <c r="V184" i="1"/>
  <c r="V216" i="1"/>
  <c r="V248" i="1"/>
  <c r="V280" i="1"/>
  <c r="V312" i="1"/>
  <c r="V344" i="1"/>
  <c r="V376" i="1"/>
  <c r="V408" i="1"/>
  <c r="V440" i="1"/>
  <c r="V472" i="1"/>
  <c r="V238" i="1"/>
  <c r="V294" i="1"/>
  <c r="V350" i="1"/>
  <c r="V414" i="1"/>
  <c r="V470" i="1"/>
  <c r="V468" i="1"/>
  <c r="V226" i="1"/>
  <c r="V282" i="1"/>
  <c r="V362" i="1"/>
  <c r="V426" i="1"/>
  <c r="V174" i="1"/>
  <c r="V206" i="1"/>
  <c r="V262" i="1"/>
  <c r="V334" i="1"/>
  <c r="V406" i="1"/>
  <c r="V478" i="1"/>
  <c r="V460" i="1"/>
  <c r="V210" i="1"/>
  <c r="V274" i="1"/>
  <c r="V354" i="1"/>
  <c r="V434" i="1"/>
  <c r="V172" i="1"/>
  <c r="V204" i="1"/>
  <c r="V236" i="1"/>
  <c r="V268" i="1"/>
  <c r="V300" i="1"/>
  <c r="V332" i="1"/>
  <c r="V364" i="1"/>
  <c r="V396" i="1"/>
  <c r="V290" i="1"/>
  <c r="V178" i="1"/>
  <c r="AO32" i="1"/>
  <c r="AO40" i="1"/>
  <c r="AO48" i="1"/>
  <c r="AO56" i="1"/>
  <c r="AO64" i="1"/>
  <c r="AO72" i="1"/>
  <c r="AO80" i="1"/>
  <c r="AO88" i="1"/>
  <c r="AO96" i="1"/>
  <c r="AO104" i="1"/>
  <c r="AO112" i="1"/>
  <c r="AO120" i="1"/>
  <c r="AO128" i="1"/>
  <c r="AO136" i="1"/>
  <c r="AO144" i="1"/>
  <c r="AO152" i="1"/>
  <c r="AO160" i="1"/>
  <c r="AO168" i="1"/>
  <c r="AO176" i="1"/>
  <c r="AO184" i="1"/>
  <c r="AO192" i="1"/>
  <c r="AO69" i="1"/>
  <c r="AO99" i="1"/>
  <c r="AO115" i="1"/>
  <c r="AO129" i="1"/>
  <c r="AO145" i="1"/>
  <c r="AO161" i="1"/>
  <c r="AO177" i="1"/>
  <c r="AO193" i="1"/>
  <c r="AO33" i="1"/>
  <c r="AO41" i="1"/>
  <c r="AO49" i="1"/>
  <c r="AO57" i="1"/>
  <c r="AO65" i="1"/>
  <c r="AO75" i="1"/>
  <c r="AO83" i="1"/>
  <c r="AO97" i="1"/>
  <c r="AO113" i="1"/>
  <c r="AO131" i="1"/>
  <c r="AO147" i="1"/>
  <c r="AO163" i="1"/>
  <c r="AO179" i="1"/>
  <c r="AO197" i="1"/>
  <c r="AO205" i="1"/>
  <c r="AO213" i="1"/>
  <c r="AO221" i="1"/>
  <c r="AO229" i="1"/>
  <c r="AO237" i="1"/>
  <c r="AO245" i="1"/>
  <c r="AO253" i="1"/>
  <c r="AO261" i="1"/>
  <c r="AO269" i="1"/>
  <c r="AO277" i="1"/>
  <c r="AO285" i="1"/>
  <c r="AO293" i="1"/>
  <c r="AO301" i="1"/>
  <c r="AO309" i="1"/>
  <c r="AO317" i="1"/>
  <c r="AO325" i="1"/>
  <c r="AO333" i="1"/>
  <c r="AO341" i="1"/>
  <c r="AO349" i="1"/>
  <c r="AO357" i="1"/>
  <c r="AO365" i="1"/>
  <c r="AO373" i="1"/>
  <c r="AO381" i="1"/>
  <c r="AO389" i="1"/>
  <c r="AO397" i="1"/>
  <c r="AO405" i="1"/>
  <c r="AO413" i="1"/>
  <c r="AO421" i="1"/>
  <c r="AO429" i="1"/>
  <c r="AO437" i="1"/>
  <c r="AO246" i="1"/>
  <c r="AO264" i="1"/>
  <c r="AO280" i="1"/>
  <c r="AO298" i="1"/>
  <c r="AO316" i="1"/>
  <c r="AO332" i="1"/>
  <c r="AO348" i="1"/>
  <c r="AO364" i="1"/>
  <c r="AO380" i="1"/>
  <c r="AO396" i="1"/>
  <c r="AO414" i="1"/>
  <c r="AO430" i="1"/>
  <c r="AO446" i="1"/>
  <c r="AO462" i="1"/>
  <c r="AO478" i="1"/>
  <c r="AO198" i="1"/>
  <c r="AO206" i="1"/>
  <c r="AO214" i="1"/>
  <c r="AO224" i="1"/>
  <c r="AO232" i="1"/>
  <c r="AO242" i="1"/>
  <c r="AO256" i="1"/>
  <c r="AO270" i="1"/>
  <c r="AO284" i="1"/>
  <c r="AO300" i="1"/>
  <c r="AO314" i="1"/>
  <c r="AO330" i="1"/>
  <c r="AO346" i="1"/>
  <c r="AO362" i="1"/>
  <c r="AO378" i="1"/>
  <c r="AO394" i="1"/>
  <c r="AO408" i="1"/>
  <c r="AO424" i="1"/>
  <c r="AO440" i="1"/>
  <c r="AO456" i="1"/>
  <c r="AO472" i="1"/>
  <c r="AO488" i="1"/>
  <c r="AO467" i="1"/>
  <c r="AO493" i="1"/>
  <c r="AO492" i="1"/>
  <c r="AO441" i="1"/>
  <c r="AO473" i="1"/>
  <c r="AO447" i="1"/>
  <c r="AO487" i="1"/>
  <c r="V30" i="1"/>
  <c r="V64" i="1"/>
  <c r="V78" i="1"/>
  <c r="V94" i="1"/>
  <c r="V108" i="1"/>
  <c r="V122" i="1"/>
  <c r="V138" i="1"/>
  <c r="V154" i="1"/>
  <c r="V28" i="1"/>
  <c r="V38" i="1"/>
  <c r="V46" i="1"/>
  <c r="V58" i="1"/>
  <c r="V74" i="1"/>
  <c r="V92" i="1"/>
  <c r="V110" i="1"/>
  <c r="V128" i="1"/>
  <c r="V144" i="1"/>
  <c r="V160" i="1"/>
  <c r="V49" i="1"/>
  <c r="V81" i="1"/>
  <c r="V113" i="1"/>
  <c r="V145" i="1"/>
  <c r="V315" i="1"/>
  <c r="V331" i="1"/>
  <c r="V345" i="1"/>
  <c r="V361" i="1"/>
  <c r="V375" i="1"/>
  <c r="V389" i="1"/>
  <c r="V403" i="1"/>
  <c r="V417" i="1"/>
  <c r="V433" i="1"/>
  <c r="V447" i="1"/>
  <c r="V461" i="1"/>
  <c r="V477" i="1"/>
  <c r="V491" i="1"/>
  <c r="V61" i="1"/>
  <c r="V109" i="1"/>
  <c r="V31" i="1"/>
  <c r="V63" i="1"/>
  <c r="V95" i="1"/>
  <c r="V127" i="1"/>
  <c r="V159" i="1"/>
  <c r="V173" i="1"/>
  <c r="V181" i="1"/>
  <c r="V189" i="1"/>
  <c r="V197" i="1"/>
  <c r="V205" i="1"/>
  <c r="V213" i="1"/>
  <c r="V221" i="1"/>
  <c r="V229" i="1"/>
  <c r="V237" i="1"/>
  <c r="V245" i="1"/>
  <c r="V253" i="1"/>
  <c r="V261" i="1"/>
  <c r="V269" i="1"/>
  <c r="V277" i="1"/>
  <c r="V285" i="1"/>
  <c r="V293" i="1"/>
  <c r="V303" i="1"/>
  <c r="V311" i="1"/>
  <c r="V323" i="1"/>
  <c r="V341" i="1"/>
  <c r="V359" i="1"/>
  <c r="V377" i="1"/>
  <c r="V395" i="1"/>
  <c r="V415" i="1"/>
  <c r="V431" i="1"/>
  <c r="V451" i="1"/>
  <c r="V467" i="1"/>
  <c r="V483" i="1"/>
  <c r="V43" i="1"/>
  <c r="V75" i="1"/>
  <c r="V107" i="1"/>
  <c r="V139" i="1"/>
  <c r="V168" i="1"/>
  <c r="V69" i="1"/>
  <c r="V149" i="1"/>
  <c r="V192" i="1"/>
  <c r="V224" i="1"/>
  <c r="V256" i="1"/>
  <c r="V288" i="1"/>
  <c r="V320" i="1"/>
  <c r="V352" i="1"/>
  <c r="V384" i="1"/>
  <c r="V416" i="1"/>
  <c r="V448" i="1"/>
  <c r="V480" i="1"/>
  <c r="V254" i="1"/>
  <c r="V310" i="1"/>
  <c r="V374" i="1"/>
  <c r="V430" i="1"/>
  <c r="V486" i="1"/>
  <c r="V476" i="1"/>
  <c r="V234" i="1"/>
  <c r="V306" i="1"/>
  <c r="V378" i="1"/>
  <c r="V458" i="1"/>
  <c r="V182" i="1"/>
  <c r="V214" i="1"/>
  <c r="V286" i="1"/>
  <c r="V358" i="1"/>
  <c r="V422" i="1"/>
  <c r="V494" i="1"/>
  <c r="V484" i="1"/>
  <c r="V218" i="1"/>
  <c r="V298" i="1"/>
  <c r="V370" i="1"/>
  <c r="V450" i="1"/>
  <c r="V180" i="1"/>
  <c r="V212" i="1"/>
  <c r="V244" i="1"/>
  <c r="V276" i="1"/>
  <c r="V308" i="1"/>
  <c r="V340" i="1"/>
  <c r="V372" i="1"/>
  <c r="V404" i="1"/>
  <c r="V346" i="1"/>
  <c r="AO42" i="1"/>
  <c r="AO58" i="1"/>
  <c r="AO74" i="1"/>
  <c r="AO90" i="1"/>
  <c r="AO106" i="1"/>
  <c r="AO122" i="1"/>
  <c r="AO138" i="1"/>
  <c r="AO154" i="1"/>
  <c r="AO170" i="1"/>
  <c r="AO186" i="1"/>
  <c r="AO85" i="1"/>
  <c r="AO119" i="1"/>
  <c r="AO149" i="1"/>
  <c r="AO181" i="1"/>
  <c r="AO35" i="1"/>
  <c r="AO51" i="1"/>
  <c r="AO67" i="1"/>
  <c r="AO87" i="1"/>
  <c r="AO117" i="1"/>
  <c r="AO151" i="1"/>
  <c r="AO183" i="1"/>
  <c r="AO207" i="1"/>
  <c r="AO223" i="1"/>
  <c r="AO239" i="1"/>
  <c r="AO255" i="1"/>
  <c r="AO271" i="1"/>
  <c r="AO287" i="1"/>
  <c r="AO303" i="1"/>
  <c r="AO319" i="1"/>
  <c r="AO335" i="1"/>
  <c r="AO351" i="1"/>
  <c r="AO367" i="1"/>
  <c r="AO383" i="1"/>
  <c r="AO399" i="1"/>
  <c r="AO415" i="1"/>
  <c r="AO431" i="1"/>
  <c r="AO250" i="1"/>
  <c r="AO286" i="1"/>
  <c r="AO318" i="1"/>
  <c r="AO352" i="1"/>
  <c r="AO384" i="1"/>
  <c r="AO418" i="1"/>
  <c r="AO450" i="1"/>
  <c r="AO482" i="1"/>
  <c r="AO208" i="1"/>
  <c r="AO226" i="1"/>
  <c r="AO244" i="1"/>
  <c r="AO274" i="1"/>
  <c r="AO304" i="1"/>
  <c r="AO334" i="1"/>
  <c r="AO366" i="1"/>
  <c r="AO398" i="1"/>
  <c r="AO428" i="1"/>
  <c r="AO460" i="1"/>
  <c r="AO443" i="1"/>
  <c r="AO495" i="1"/>
  <c r="AO449" i="1"/>
  <c r="AO455" i="1"/>
  <c r="V50" i="1"/>
  <c r="V82" i="1"/>
  <c r="V112" i="1"/>
  <c r="V142" i="1"/>
  <c r="V32" i="1"/>
  <c r="V48" i="1"/>
  <c r="V80" i="1"/>
  <c r="V116" i="1"/>
  <c r="V148" i="1"/>
  <c r="V57" i="1"/>
  <c r="V121" i="1"/>
  <c r="V321" i="1"/>
  <c r="V349" i="1"/>
  <c r="V379" i="1"/>
  <c r="V407" i="1"/>
  <c r="V437" i="1"/>
  <c r="V465" i="1"/>
  <c r="V495" i="1"/>
  <c r="V133" i="1"/>
  <c r="V71" i="1"/>
  <c r="V135" i="1"/>
  <c r="V175" i="1"/>
  <c r="V191" i="1"/>
  <c r="V207" i="1"/>
  <c r="V223" i="1"/>
  <c r="V239" i="1"/>
  <c r="V255" i="1"/>
  <c r="V271" i="1"/>
  <c r="V287" i="1"/>
  <c r="V305" i="1"/>
  <c r="V327" i="1"/>
  <c r="V363" i="1"/>
  <c r="V401" i="1"/>
  <c r="V435" i="1"/>
  <c r="V471" i="1"/>
  <c r="V51" i="1"/>
  <c r="V115" i="1"/>
  <c r="V170" i="1"/>
  <c r="V157" i="1"/>
  <c r="V232" i="1"/>
  <c r="V296" i="1"/>
  <c r="V360" i="1"/>
  <c r="V424" i="1"/>
  <c r="V488" i="1"/>
  <c r="V326" i="1"/>
  <c r="V446" i="1"/>
  <c r="V186" i="1"/>
  <c r="V314" i="1"/>
  <c r="V466" i="1"/>
  <c r="V230" i="1"/>
  <c r="V366" i="1"/>
  <c r="V428" i="1"/>
  <c r="V242" i="1"/>
  <c r="V386" i="1"/>
  <c r="V188" i="1"/>
  <c r="V252" i="1"/>
  <c r="V316" i="1"/>
  <c r="V380" i="1"/>
  <c r="V402" i="1"/>
  <c r="AO199" i="1"/>
  <c r="AO444" i="1"/>
  <c r="V40" i="1"/>
  <c r="V89" i="1"/>
  <c r="V393" i="1"/>
  <c r="V449" i="1"/>
  <c r="V481" i="1"/>
  <c r="V103" i="1"/>
  <c r="V183" i="1"/>
  <c r="V247" i="1"/>
  <c r="V295" i="1"/>
  <c r="V347" i="1"/>
  <c r="V419" i="1"/>
  <c r="V487" i="1"/>
  <c r="V147" i="1"/>
  <c r="V264" i="1"/>
  <c r="V456" i="1"/>
  <c r="V250" i="1"/>
  <c r="V190" i="1"/>
  <c r="V438" i="1"/>
  <c r="V322" i="1"/>
  <c r="V474" i="1"/>
  <c r="V220" i="1"/>
  <c r="V348" i="1"/>
  <c r="AO36" i="1"/>
  <c r="AO84" i="1"/>
  <c r="AO132" i="1"/>
  <c r="AO180" i="1"/>
  <c r="AO137" i="1"/>
  <c r="AO45" i="1"/>
  <c r="AO79" i="1"/>
  <c r="AO139" i="1"/>
  <c r="AO217" i="1"/>
  <c r="AO249" i="1"/>
  <c r="AO281" i="1"/>
  <c r="AO313" i="1"/>
  <c r="AO345" i="1"/>
  <c r="AO377" i="1"/>
  <c r="AO409" i="1"/>
  <c r="AO218" i="1"/>
  <c r="AO306" i="1"/>
  <c r="AO372" i="1"/>
  <c r="AO470" i="1"/>
  <c r="AO220" i="1"/>
  <c r="AO322" i="1"/>
  <c r="AO386" i="1"/>
  <c r="AO448" i="1"/>
  <c r="AO483" i="1"/>
  <c r="AO494" i="1"/>
  <c r="V100" i="1"/>
  <c r="V42" i="1"/>
  <c r="V102" i="1"/>
  <c r="V97" i="1"/>
  <c r="V339" i="1"/>
  <c r="V425" i="1"/>
  <c r="V485" i="1"/>
  <c r="V111" i="1"/>
  <c r="V185" i="1"/>
  <c r="V217" i="1"/>
  <c r="V281" i="1"/>
  <c r="V351" i="1"/>
  <c r="V423" i="1"/>
  <c r="V493" i="1"/>
  <c r="V155" i="1"/>
  <c r="V272" i="1"/>
  <c r="V400" i="1"/>
  <c r="V278" i="1"/>
  <c r="V258" i="1"/>
  <c r="V318" i="1"/>
  <c r="V330" i="1"/>
  <c r="V228" i="1"/>
  <c r="V452" i="1"/>
  <c r="AO28" i="1"/>
  <c r="AO44" i="1"/>
  <c r="AO60" i="1"/>
  <c r="AO76" i="1"/>
  <c r="AO92" i="1"/>
  <c r="AO108" i="1"/>
  <c r="AO124" i="1"/>
  <c r="AO140" i="1"/>
  <c r="AO156" i="1"/>
  <c r="AO172" i="1"/>
  <c r="AO188" i="1"/>
  <c r="AO91" i="1"/>
  <c r="AO123" i="1"/>
  <c r="AO153" i="1"/>
  <c r="AO185" i="1"/>
  <c r="AO37" i="1"/>
  <c r="AO53" i="1"/>
  <c r="AO71" i="1"/>
  <c r="AO89" i="1"/>
  <c r="AO121" i="1"/>
  <c r="AO155" i="1"/>
  <c r="AO187" i="1"/>
  <c r="AO209" i="1"/>
  <c r="AO225" i="1"/>
  <c r="AO241" i="1"/>
  <c r="AO257" i="1"/>
  <c r="AO273" i="1"/>
  <c r="AO289" i="1"/>
  <c r="AO305" i="1"/>
  <c r="AO321" i="1"/>
  <c r="AO337" i="1"/>
  <c r="AO353" i="1"/>
  <c r="AO369" i="1"/>
  <c r="AO385" i="1"/>
  <c r="AO401" i="1"/>
  <c r="AO417" i="1"/>
  <c r="AO433" i="1"/>
  <c r="AO254" i="1"/>
  <c r="AO290" i="1"/>
  <c r="AO324" i="1"/>
  <c r="AO356" i="1"/>
  <c r="AO388" i="1"/>
  <c r="AO422" i="1"/>
  <c r="AO454" i="1"/>
  <c r="AO486" i="1"/>
  <c r="AO210" i="1"/>
  <c r="AO228" i="1"/>
  <c r="AO248" i="1"/>
  <c r="AO278" i="1"/>
  <c r="AO308" i="1"/>
  <c r="AO338" i="1"/>
  <c r="AO370" i="1"/>
  <c r="AO402" i="1"/>
  <c r="AO432" i="1"/>
  <c r="AO464" i="1"/>
  <c r="AO451" i="1"/>
  <c r="AO481" i="1"/>
  <c r="AO457" i="1"/>
  <c r="AO463" i="1"/>
  <c r="V56" i="1"/>
  <c r="V86" i="1"/>
  <c r="V114" i="1"/>
  <c r="V146" i="1"/>
  <c r="V34" i="1"/>
  <c r="V52" i="1"/>
  <c r="V84" i="1"/>
  <c r="V120" i="1"/>
  <c r="V152" i="1"/>
  <c r="V65" i="1"/>
  <c r="V129" i="1"/>
  <c r="V325" i="1"/>
  <c r="V353" i="1"/>
  <c r="V381" i="1"/>
  <c r="V411" i="1"/>
  <c r="V439" i="1"/>
  <c r="V469" i="1"/>
  <c r="V29" i="1"/>
  <c r="V141" i="1"/>
  <c r="V79" i="1"/>
  <c r="V143" i="1"/>
  <c r="V177" i="1"/>
  <c r="V193" i="1"/>
  <c r="V209" i="1"/>
  <c r="V225" i="1"/>
  <c r="V241" i="1"/>
  <c r="V257" i="1"/>
  <c r="V273" i="1"/>
  <c r="V289" i="1"/>
  <c r="V307" i="1"/>
  <c r="V333" i="1"/>
  <c r="V369" i="1"/>
  <c r="V405" i="1"/>
  <c r="V441" i="1"/>
  <c r="V475" i="1"/>
  <c r="V59" i="1"/>
  <c r="V123" i="1"/>
  <c r="V37" i="1"/>
  <c r="V176" i="1"/>
  <c r="V240" i="1"/>
  <c r="V304" i="1"/>
  <c r="V368" i="1"/>
  <c r="V432" i="1"/>
  <c r="V222" i="1"/>
  <c r="V342" i="1"/>
  <c r="V462" i="1"/>
  <c r="V202" i="1"/>
  <c r="V338" i="1"/>
  <c r="V490" i="1"/>
  <c r="V246" i="1"/>
  <c r="V390" i="1"/>
  <c r="V444" i="1"/>
  <c r="V266" i="1"/>
  <c r="V410" i="1"/>
  <c r="V196" i="1"/>
  <c r="V260" i="1"/>
  <c r="V324" i="1"/>
  <c r="V388" i="1"/>
  <c r="V442" i="1"/>
  <c r="AO34" i="1"/>
  <c r="AO50" i="1"/>
  <c r="AO66" i="1"/>
  <c r="AO82" i="1"/>
  <c r="AO98" i="1"/>
  <c r="AO114" i="1"/>
  <c r="AO130" i="1"/>
  <c r="AO146" i="1"/>
  <c r="AO162" i="1"/>
  <c r="AO178" i="1"/>
  <c r="AO194" i="1"/>
  <c r="AO103" i="1"/>
  <c r="AO133" i="1"/>
  <c r="AO165" i="1"/>
  <c r="AO195" i="1"/>
  <c r="AO43" i="1"/>
  <c r="AO59" i="1"/>
  <c r="AO77" i="1"/>
  <c r="AO101" i="1"/>
  <c r="AO135" i="1"/>
  <c r="AO167" i="1"/>
  <c r="AO215" i="1"/>
  <c r="AO231" i="1"/>
  <c r="AO247" i="1"/>
  <c r="AO263" i="1"/>
  <c r="AO279" i="1"/>
  <c r="AO295" i="1"/>
  <c r="AO311" i="1"/>
  <c r="AO327" i="1"/>
  <c r="AO343" i="1"/>
  <c r="AO359" i="1"/>
  <c r="AO375" i="1"/>
  <c r="AO391" i="1"/>
  <c r="AO407" i="1"/>
  <c r="AO423" i="1"/>
  <c r="AO439" i="1"/>
  <c r="AO268" i="1"/>
  <c r="AO302" i="1"/>
  <c r="AO336" i="1"/>
  <c r="AO368" i="1"/>
  <c r="AO400" i="1"/>
  <c r="AO434" i="1"/>
  <c r="AO466" i="1"/>
  <c r="AO200" i="1"/>
  <c r="AO216" i="1"/>
  <c r="AO234" i="1"/>
  <c r="AO258" i="1"/>
  <c r="AO288" i="1"/>
  <c r="AO320" i="1"/>
  <c r="AO350" i="1"/>
  <c r="AO382" i="1"/>
  <c r="AO412" i="1"/>
  <c r="AO476" i="1"/>
  <c r="AO475" i="1"/>
  <c r="AO445" i="1"/>
  <c r="AO489" i="1"/>
  <c r="AO453" i="1"/>
  <c r="V68" i="1"/>
  <c r="V98" i="1"/>
  <c r="V126" i="1"/>
  <c r="V158" i="1"/>
  <c r="V62" i="1"/>
  <c r="V96" i="1"/>
  <c r="V132" i="1"/>
  <c r="V164" i="1"/>
  <c r="V153" i="1"/>
  <c r="V335" i="1"/>
  <c r="V365" i="1"/>
  <c r="V421" i="1"/>
  <c r="V77" i="1"/>
  <c r="V39" i="1"/>
  <c r="V167" i="1"/>
  <c r="V199" i="1"/>
  <c r="V215" i="1"/>
  <c r="V231" i="1"/>
  <c r="V263" i="1"/>
  <c r="V279" i="1"/>
  <c r="V313" i="1"/>
  <c r="V383" i="1"/>
  <c r="V455" i="1"/>
  <c r="V83" i="1"/>
  <c r="V93" i="1"/>
  <c r="V200" i="1"/>
  <c r="V328" i="1"/>
  <c r="V392" i="1"/>
  <c r="V270" i="1"/>
  <c r="V382" i="1"/>
  <c r="V420" i="1"/>
  <c r="V394" i="1"/>
  <c r="V302" i="1"/>
  <c r="V492" i="1"/>
  <c r="V284" i="1"/>
  <c r="V412" i="1"/>
  <c r="AO52" i="1"/>
  <c r="AO68" i="1"/>
  <c r="AO100" i="1"/>
  <c r="AO116" i="1"/>
  <c r="AO148" i="1"/>
  <c r="AO164" i="1"/>
  <c r="AO196" i="1"/>
  <c r="AO107" i="1"/>
  <c r="AO169" i="1"/>
  <c r="AO29" i="1"/>
  <c r="AO61" i="1"/>
  <c r="AO105" i="1"/>
  <c r="AO171" i="1"/>
  <c r="AO201" i="1"/>
  <c r="AO233" i="1"/>
  <c r="AO265" i="1"/>
  <c r="AO297" i="1"/>
  <c r="AO329" i="1"/>
  <c r="AO361" i="1"/>
  <c r="AO393" i="1"/>
  <c r="AO425" i="1"/>
  <c r="AO272" i="1"/>
  <c r="AO340" i="1"/>
  <c r="AO406" i="1"/>
  <c r="AO438" i="1"/>
  <c r="AO202" i="1"/>
  <c r="AO236" i="1"/>
  <c r="AO262" i="1"/>
  <c r="AO292" i="1"/>
  <c r="AO354" i="1"/>
  <c r="AO416" i="1"/>
  <c r="AO480" i="1"/>
  <c r="AO469" i="1"/>
  <c r="AO477" i="1"/>
  <c r="V72" i="1"/>
  <c r="V130" i="1"/>
  <c r="V162" i="1"/>
  <c r="V66" i="1"/>
  <c r="V136" i="1"/>
  <c r="V33" i="1"/>
  <c r="V161" i="1"/>
  <c r="V367" i="1"/>
  <c r="V397" i="1"/>
  <c r="V453" i="1"/>
  <c r="V85" i="1"/>
  <c r="V47" i="1"/>
  <c r="V169" i="1"/>
  <c r="V201" i="1"/>
  <c r="V233" i="1"/>
  <c r="V249" i="1"/>
  <c r="V265" i="1"/>
  <c r="V297" i="1"/>
  <c r="V317" i="1"/>
  <c r="V387" i="1"/>
  <c r="V459" i="1"/>
  <c r="V91" i="1"/>
  <c r="V117" i="1"/>
  <c r="V208" i="1"/>
  <c r="V336" i="1"/>
  <c r="V464" i="1"/>
  <c r="V398" i="1"/>
  <c r="V436" i="1"/>
  <c r="V418" i="1"/>
  <c r="V198" i="1"/>
  <c r="V454" i="1"/>
  <c r="V194" i="1"/>
  <c r="V482" i="1"/>
  <c r="V292" i="1"/>
  <c r="V356" i="1"/>
  <c r="T496" i="1"/>
  <c r="AP40" i="1"/>
  <c r="AP56" i="1"/>
  <c r="AP72" i="1"/>
  <c r="AP88" i="1"/>
  <c r="AP104" i="1"/>
  <c r="AP120" i="1"/>
  <c r="AP136" i="1"/>
  <c r="AP152" i="1"/>
  <c r="AP168" i="1"/>
  <c r="AP184" i="1"/>
  <c r="AP200" i="1"/>
  <c r="AP216" i="1"/>
  <c r="AP232" i="1"/>
  <c r="AP248" i="1"/>
  <c r="AP264" i="1"/>
  <c r="AP280" i="1"/>
  <c r="AP296" i="1"/>
  <c r="AP312" i="1"/>
  <c r="AP33" i="1"/>
  <c r="AP49" i="1"/>
  <c r="AP65" i="1"/>
  <c r="AP81" i="1"/>
  <c r="AP97" i="1"/>
  <c r="AP113" i="1"/>
  <c r="AP129" i="1"/>
  <c r="AP145" i="1"/>
  <c r="AP161" i="1"/>
  <c r="AP177" i="1"/>
  <c r="AP193" i="1"/>
  <c r="AP209" i="1"/>
  <c r="AP225" i="1"/>
  <c r="AP241" i="1"/>
  <c r="AP257" i="1"/>
  <c r="AP273" i="1"/>
  <c r="AP289" i="1"/>
  <c r="AP305" i="1"/>
  <c r="AP321" i="1"/>
  <c r="AP337" i="1"/>
  <c r="AP353" i="1"/>
  <c r="AP30" i="1"/>
  <c r="AP62" i="1"/>
  <c r="AP94" i="1"/>
  <c r="AP126" i="1"/>
  <c r="AP158" i="1"/>
  <c r="AP190" i="1"/>
  <c r="AP222" i="1"/>
  <c r="AP254" i="1"/>
  <c r="AP286" i="1"/>
  <c r="AP318" i="1"/>
  <c r="AP340" i="1"/>
  <c r="AP362" i="1"/>
  <c r="AP379" i="1"/>
  <c r="AP395" i="1"/>
  <c r="AP411" i="1"/>
  <c r="AP427" i="1"/>
  <c r="AP443" i="1"/>
  <c r="AP459" i="1"/>
  <c r="AP475" i="1"/>
  <c r="AP491" i="1"/>
  <c r="AP74" i="1"/>
  <c r="AP138" i="1"/>
  <c r="AP55" i="1"/>
  <c r="AP87" i="1"/>
  <c r="AP119" i="1"/>
  <c r="AP151" i="1"/>
  <c r="AP183" i="1"/>
  <c r="AP215" i="1"/>
  <c r="AP247" i="1"/>
  <c r="AP279" i="1"/>
  <c r="AP311" i="1"/>
  <c r="AP336" i="1"/>
  <c r="AP358" i="1"/>
  <c r="AP376" i="1"/>
  <c r="AP392" i="1"/>
  <c r="AP408" i="1"/>
  <c r="AP424" i="1"/>
  <c r="AP440" i="1"/>
  <c r="AP456" i="1"/>
  <c r="AP472" i="1"/>
  <c r="AP488" i="1"/>
  <c r="AP50" i="1"/>
  <c r="AP114" i="1"/>
  <c r="AP67" i="1"/>
  <c r="AP171" i="1"/>
  <c r="AP235" i="1"/>
  <c r="AP299" i="1"/>
  <c r="AP350" i="1"/>
  <c r="AP386" i="1"/>
  <c r="AP418" i="1"/>
  <c r="AP450" i="1"/>
  <c r="AP482" i="1"/>
  <c r="AP445" i="1"/>
  <c r="AP83" i="1"/>
  <c r="AP243" i="1"/>
  <c r="AP355" i="1"/>
  <c r="AP422" i="1"/>
  <c r="AP478" i="1"/>
  <c r="AP170" i="1"/>
  <c r="AP314" i="1"/>
  <c r="AP385" i="1"/>
  <c r="AP449" i="1"/>
  <c r="AP75" i="1"/>
  <c r="AP178" i="1"/>
  <c r="AP242" i="1"/>
  <c r="AP306" i="1"/>
  <c r="AP354" i="1"/>
  <c r="AP389" i="1"/>
  <c r="AP437" i="1"/>
  <c r="AP51" i="1"/>
  <c r="AP227" i="1"/>
  <c r="AP344" i="1"/>
  <c r="AP414" i="1"/>
  <c r="AP486" i="1"/>
  <c r="AP218" i="1"/>
  <c r="AP327" i="1"/>
  <c r="AP409" i="1"/>
  <c r="AP473" i="1"/>
  <c r="W38" i="1"/>
  <c r="W54" i="1"/>
  <c r="W70" i="1"/>
  <c r="W86" i="1"/>
  <c r="W102" i="1"/>
  <c r="W118" i="1"/>
  <c r="W134" i="1"/>
  <c r="W150" i="1"/>
  <c r="W166" i="1"/>
  <c r="W182" i="1"/>
  <c r="W198" i="1"/>
  <c r="W214" i="1"/>
  <c r="W35" i="1"/>
  <c r="W51" i="1"/>
  <c r="W67" i="1"/>
  <c r="W83" i="1"/>
  <c r="W99" i="1"/>
  <c r="W115" i="1"/>
  <c r="W131" i="1"/>
  <c r="W147" i="1"/>
  <c r="W163" i="1"/>
  <c r="W179" i="1"/>
  <c r="W195" i="1"/>
  <c r="W211" i="1"/>
  <c r="W227" i="1"/>
  <c r="W40" i="1"/>
  <c r="W72" i="1"/>
  <c r="W104" i="1"/>
  <c r="W136" i="1"/>
  <c r="W168" i="1"/>
  <c r="W200" i="1"/>
  <c r="W229" i="1"/>
  <c r="W247" i="1"/>
  <c r="W263" i="1"/>
  <c r="W279" i="1"/>
  <c r="W295" i="1"/>
  <c r="W311" i="1"/>
  <c r="W327" i="1"/>
  <c r="W343" i="1"/>
  <c r="W359" i="1"/>
  <c r="W375" i="1"/>
  <c r="W391" i="1"/>
  <c r="W407" i="1"/>
  <c r="W423" i="1"/>
  <c r="W439" i="1"/>
  <c r="W455" i="1"/>
  <c r="W471" i="1"/>
  <c r="W487" i="1"/>
  <c r="W41" i="1"/>
  <c r="W73" i="1"/>
  <c r="W105" i="1"/>
  <c r="W137" i="1"/>
  <c r="W169" i="1"/>
  <c r="W201" i="1"/>
  <c r="W230" i="1"/>
  <c r="W248" i="1"/>
  <c r="W264" i="1"/>
  <c r="W280" i="1"/>
  <c r="W296" i="1"/>
  <c r="W312" i="1"/>
  <c r="W328" i="1"/>
  <c r="W344" i="1"/>
  <c r="W360" i="1"/>
  <c r="W376" i="1"/>
  <c r="W392" i="1"/>
  <c r="W408" i="1"/>
  <c r="W424" i="1"/>
  <c r="W440" i="1"/>
  <c r="W456" i="1"/>
  <c r="W472" i="1"/>
  <c r="W488" i="1"/>
  <c r="W53" i="1"/>
  <c r="W117" i="1"/>
  <c r="W181" i="1"/>
  <c r="W238" i="1"/>
  <c r="W270" i="1"/>
  <c r="W302" i="1"/>
  <c r="W334" i="1"/>
  <c r="W366" i="1"/>
  <c r="W398" i="1"/>
  <c r="W430" i="1"/>
  <c r="W462" i="1"/>
  <c r="W494" i="1"/>
  <c r="W141" i="1"/>
  <c r="W250" i="1"/>
  <c r="W314" i="1"/>
  <c r="W386" i="1"/>
  <c r="W450" i="1"/>
  <c r="W84" i="1"/>
  <c r="W180" i="1"/>
  <c r="W269" i="1"/>
  <c r="W333" i="1"/>
  <c r="W405" i="1"/>
  <c r="W477" i="1"/>
  <c r="W60" i="1"/>
  <c r="W124" i="1"/>
  <c r="W188" i="1"/>
  <c r="W241" i="1"/>
  <c r="W273" i="1"/>
  <c r="W305" i="1"/>
  <c r="W337" i="1"/>
  <c r="W369" i="1"/>
  <c r="W401" i="1"/>
  <c r="W433" i="1"/>
  <c r="W465" i="1"/>
  <c r="W45" i="1"/>
  <c r="W157" i="1"/>
  <c r="W258" i="1"/>
  <c r="W322" i="1"/>
  <c r="W378" i="1"/>
  <c r="W442" i="1"/>
  <c r="W36" i="1"/>
  <c r="W196" i="1"/>
  <c r="W277" i="1"/>
  <c r="W341" i="1"/>
  <c r="W397" i="1"/>
  <c r="W453" i="1"/>
  <c r="AP28" i="1"/>
  <c r="AP44" i="1"/>
  <c r="AP60" i="1"/>
  <c r="AP76" i="1"/>
  <c r="AP92" i="1"/>
  <c r="AP108" i="1"/>
  <c r="AP124" i="1"/>
  <c r="AP140" i="1"/>
  <c r="AP156" i="1"/>
  <c r="AP172" i="1"/>
  <c r="AP188" i="1"/>
  <c r="AP204" i="1"/>
  <c r="AP220" i="1"/>
  <c r="AP236" i="1"/>
  <c r="AP252" i="1"/>
  <c r="AP268" i="1"/>
  <c r="AP284" i="1"/>
  <c r="AP300" i="1"/>
  <c r="AP316" i="1"/>
  <c r="AP37" i="1"/>
  <c r="AP53" i="1"/>
  <c r="AP69" i="1"/>
  <c r="AP85" i="1"/>
  <c r="AP101" i="1"/>
  <c r="AP117" i="1"/>
  <c r="AP133" i="1"/>
  <c r="AP149" i="1"/>
  <c r="AP165" i="1"/>
  <c r="AP181" i="1"/>
  <c r="AP197" i="1"/>
  <c r="AP213" i="1"/>
  <c r="AP229" i="1"/>
  <c r="AP245" i="1"/>
  <c r="AP261" i="1"/>
  <c r="AP277" i="1"/>
  <c r="AP293" i="1"/>
  <c r="AP309" i="1"/>
  <c r="AP325" i="1"/>
  <c r="AP341" i="1"/>
  <c r="AP357" i="1"/>
  <c r="AP38" i="1"/>
  <c r="AP70" i="1"/>
  <c r="AP102" i="1"/>
  <c r="AP134" i="1"/>
  <c r="AP166" i="1"/>
  <c r="AP198" i="1"/>
  <c r="AP230" i="1"/>
  <c r="AP262" i="1"/>
  <c r="AP294" i="1"/>
  <c r="AP324" i="1"/>
  <c r="AP346" i="1"/>
  <c r="AP367" i="1"/>
  <c r="AP383" i="1"/>
  <c r="AP399" i="1"/>
  <c r="AP415" i="1"/>
  <c r="AP431" i="1"/>
  <c r="AP447" i="1"/>
  <c r="AP463" i="1"/>
  <c r="AP479" i="1"/>
  <c r="AP495" i="1"/>
  <c r="AP90" i="1"/>
  <c r="AP31" i="1"/>
  <c r="AP63" i="1"/>
  <c r="AP95" i="1"/>
  <c r="AP127" i="1"/>
  <c r="AP159" i="1"/>
  <c r="AP191" i="1"/>
  <c r="AP223" i="1"/>
  <c r="AP255" i="1"/>
  <c r="AP287" i="1"/>
  <c r="AP319" i="1"/>
  <c r="AP342" i="1"/>
  <c r="AP363" i="1"/>
  <c r="AP380" i="1"/>
  <c r="AP396" i="1"/>
  <c r="AP412" i="1"/>
  <c r="AP428" i="1"/>
  <c r="AP444" i="1"/>
  <c r="AP460" i="1"/>
  <c r="AP476" i="1"/>
  <c r="AP492" i="1"/>
  <c r="AP66" i="1"/>
  <c r="AP130" i="1"/>
  <c r="AP99" i="1"/>
  <c r="AP187" i="1"/>
  <c r="AP251" i="1"/>
  <c r="AP315" i="1"/>
  <c r="AP360" i="1"/>
  <c r="AP394" i="1"/>
  <c r="AP426" i="1"/>
  <c r="AP458" i="1"/>
  <c r="AP490" i="1"/>
  <c r="AP461" i="1"/>
  <c r="AP147" i="1"/>
  <c r="AP275" i="1"/>
  <c r="AP374" i="1"/>
  <c r="AP438" i="1"/>
  <c r="AP494" i="1"/>
  <c r="AP202" i="1"/>
  <c r="AP338" i="1"/>
  <c r="AP401" i="1"/>
  <c r="AP465" i="1"/>
  <c r="AP107" i="1"/>
  <c r="AP194" i="1"/>
  <c r="AP258" i="1"/>
  <c r="AP322" i="1"/>
  <c r="AP364" i="1"/>
  <c r="AP397" i="1"/>
  <c r="AP453" i="1"/>
  <c r="AP115" i="1"/>
  <c r="AP259" i="1"/>
  <c r="AP366" i="1"/>
  <c r="AP430" i="1"/>
  <c r="AP91" i="1"/>
  <c r="AP250" i="1"/>
  <c r="AP348" i="1"/>
  <c r="AP425" i="1"/>
  <c r="AP489" i="1"/>
  <c r="W42" i="1"/>
  <c r="W58" i="1"/>
  <c r="W74" i="1"/>
  <c r="W90" i="1"/>
  <c r="W106" i="1"/>
  <c r="W122" i="1"/>
  <c r="W138" i="1"/>
  <c r="W154" i="1"/>
  <c r="W170" i="1"/>
  <c r="W186" i="1"/>
  <c r="W202" i="1"/>
  <c r="W218" i="1"/>
  <c r="W39" i="1"/>
  <c r="W55" i="1"/>
  <c r="W71" i="1"/>
  <c r="W87" i="1"/>
  <c r="W103" i="1"/>
  <c r="W119" i="1"/>
  <c r="W135" i="1"/>
  <c r="W151" i="1"/>
  <c r="W167" i="1"/>
  <c r="W183" i="1"/>
  <c r="W199" i="1"/>
  <c r="W215" i="1"/>
  <c r="W231" i="1"/>
  <c r="W48" i="1"/>
  <c r="W80" i="1"/>
  <c r="W112" i="1"/>
  <c r="W144" i="1"/>
  <c r="W176" i="1"/>
  <c r="W208" i="1"/>
  <c r="W234" i="1"/>
  <c r="W251" i="1"/>
  <c r="W267" i="1"/>
  <c r="W283" i="1"/>
  <c r="W299" i="1"/>
  <c r="W315" i="1"/>
  <c r="W331" i="1"/>
  <c r="W347" i="1"/>
  <c r="W363" i="1"/>
  <c r="W379" i="1"/>
  <c r="W395" i="1"/>
  <c r="W411" i="1"/>
  <c r="W427" i="1"/>
  <c r="W443" i="1"/>
  <c r="W459" i="1"/>
  <c r="W475" i="1"/>
  <c r="W491" i="1"/>
  <c r="W49" i="1"/>
  <c r="W81" i="1"/>
  <c r="W113" i="1"/>
  <c r="W145" i="1"/>
  <c r="W177" i="1"/>
  <c r="W209" i="1"/>
  <c r="W236" i="1"/>
  <c r="W252" i="1"/>
  <c r="W268" i="1"/>
  <c r="W284" i="1"/>
  <c r="W300" i="1"/>
  <c r="W316" i="1"/>
  <c r="W332" i="1"/>
  <c r="W348" i="1"/>
  <c r="W364" i="1"/>
  <c r="W380" i="1"/>
  <c r="W396" i="1"/>
  <c r="W412" i="1"/>
  <c r="W428" i="1"/>
  <c r="W444" i="1"/>
  <c r="W460" i="1"/>
  <c r="W476" i="1"/>
  <c r="W492" i="1"/>
  <c r="W69" i="1"/>
  <c r="W133" i="1"/>
  <c r="W197" i="1"/>
  <c r="W246" i="1"/>
  <c r="W278" i="1"/>
  <c r="W310" i="1"/>
  <c r="W342" i="1"/>
  <c r="W374" i="1"/>
  <c r="W406" i="1"/>
  <c r="W438" i="1"/>
  <c r="W470" i="1"/>
  <c r="W29" i="1"/>
  <c r="W173" i="1"/>
  <c r="W266" i="1"/>
  <c r="W330" i="1"/>
  <c r="W402" i="1"/>
  <c r="W466" i="1"/>
  <c r="W100" i="1"/>
  <c r="W212" i="1"/>
  <c r="W285" i="1"/>
  <c r="W349" i="1"/>
  <c r="W421" i="1"/>
  <c r="W493" i="1"/>
  <c r="W76" i="1"/>
  <c r="W140" i="1"/>
  <c r="W204" i="1"/>
  <c r="W249" i="1"/>
  <c r="W281" i="1"/>
  <c r="W313" i="1"/>
  <c r="W345" i="1"/>
  <c r="W377" i="1"/>
  <c r="W409" i="1"/>
  <c r="W441" i="1"/>
  <c r="W473" i="1"/>
  <c r="W77" i="1"/>
  <c r="W189" i="1"/>
  <c r="W274" i="1"/>
  <c r="W338" i="1"/>
  <c r="W394" i="1"/>
  <c r="W458" i="1"/>
  <c r="W68" i="1"/>
  <c r="W226" i="1"/>
  <c r="W293" i="1"/>
  <c r="W357" i="1"/>
  <c r="W413" i="1"/>
  <c r="W469" i="1"/>
  <c r="AP32" i="1"/>
  <c r="AP48" i="1"/>
  <c r="AP64" i="1"/>
  <c r="AP80" i="1"/>
  <c r="AP96" i="1"/>
  <c r="AP112" i="1"/>
  <c r="AP128" i="1"/>
  <c r="AP144" i="1"/>
  <c r="AP160" i="1"/>
  <c r="AP176" i="1"/>
  <c r="AP192" i="1"/>
  <c r="AP208" i="1"/>
  <c r="AP224" i="1"/>
  <c r="AP240" i="1"/>
  <c r="AP256" i="1"/>
  <c r="AP272" i="1"/>
  <c r="AP288" i="1"/>
  <c r="AP304" i="1"/>
  <c r="AP320" i="1"/>
  <c r="AP41" i="1"/>
  <c r="AP57" i="1"/>
  <c r="AP73" i="1"/>
  <c r="AP89" i="1"/>
  <c r="AP105" i="1"/>
  <c r="AP121" i="1"/>
  <c r="AP137" i="1"/>
  <c r="AP153" i="1"/>
  <c r="AP169" i="1"/>
  <c r="AP185" i="1"/>
  <c r="AP201" i="1"/>
  <c r="AP217" i="1"/>
  <c r="AP233" i="1"/>
  <c r="AP249" i="1"/>
  <c r="AP265" i="1"/>
  <c r="AP281" i="1"/>
  <c r="AP297" i="1"/>
  <c r="AP313" i="1"/>
  <c r="AP329" i="1"/>
  <c r="AP345" i="1"/>
  <c r="AP361" i="1"/>
  <c r="AP46" i="1"/>
  <c r="AP78" i="1"/>
  <c r="AP110" i="1"/>
  <c r="AP142" i="1"/>
  <c r="AP174" i="1"/>
  <c r="AP206" i="1"/>
  <c r="AP238" i="1"/>
  <c r="AP270" i="1"/>
  <c r="AP302" i="1"/>
  <c r="AP330" i="1"/>
  <c r="AP351" i="1"/>
  <c r="AP371" i="1"/>
  <c r="AP387" i="1"/>
  <c r="AP403" i="1"/>
  <c r="AP419" i="1"/>
  <c r="AP435" i="1"/>
  <c r="AP451" i="1"/>
  <c r="AP467" i="1"/>
  <c r="AP483" i="1"/>
  <c r="AP42" i="1"/>
  <c r="AP106" i="1"/>
  <c r="AP39" i="1"/>
  <c r="AP71" i="1"/>
  <c r="AP103" i="1"/>
  <c r="AP135" i="1"/>
  <c r="AP167" i="1"/>
  <c r="AP199" i="1"/>
  <c r="AP231" i="1"/>
  <c r="AP263" i="1"/>
  <c r="AP295" i="1"/>
  <c r="AP326" i="1"/>
  <c r="AP347" i="1"/>
  <c r="AP368" i="1"/>
  <c r="AP84" i="1"/>
  <c r="AP148" i="1"/>
  <c r="AP212" i="1"/>
  <c r="AP276" i="1"/>
  <c r="AP45" i="1"/>
  <c r="AP109" i="1"/>
  <c r="AP173" i="1"/>
  <c r="AP237" i="1"/>
  <c r="AP301" i="1"/>
  <c r="AP365" i="1"/>
  <c r="AP150" i="1"/>
  <c r="AP278" i="1"/>
  <c r="AP375" i="1"/>
  <c r="AP439" i="1"/>
  <c r="AP58" i="1"/>
  <c r="AP111" i="1"/>
  <c r="AP239" i="1"/>
  <c r="AP352" i="1"/>
  <c r="AP400" i="1"/>
  <c r="AP432" i="1"/>
  <c r="AP464" i="1"/>
  <c r="AP27" i="1"/>
  <c r="AP146" i="1"/>
  <c r="AP203" i="1"/>
  <c r="AP328" i="1"/>
  <c r="AP402" i="1"/>
  <c r="AP466" i="1"/>
  <c r="AP477" i="1"/>
  <c r="AP307" i="1"/>
  <c r="AP454" i="1"/>
  <c r="AP234" i="1"/>
  <c r="AP417" i="1"/>
  <c r="AP139" i="1"/>
  <c r="AP274" i="1"/>
  <c r="AP373" i="1"/>
  <c r="AP469" i="1"/>
  <c r="AP291" i="1"/>
  <c r="AP446" i="1"/>
  <c r="AP282" i="1"/>
  <c r="AP441" i="1"/>
  <c r="W46" i="1"/>
  <c r="W78" i="1"/>
  <c r="W110" i="1"/>
  <c r="W142" i="1"/>
  <c r="W174" i="1"/>
  <c r="W206" i="1"/>
  <c r="W43" i="1"/>
  <c r="W75" i="1"/>
  <c r="W107" i="1"/>
  <c r="W139" i="1"/>
  <c r="W171" i="1"/>
  <c r="W203" i="1"/>
  <c r="W235" i="1"/>
  <c r="W88" i="1"/>
  <c r="W152" i="1"/>
  <c r="W216" i="1"/>
  <c r="W255" i="1"/>
  <c r="W287" i="1"/>
  <c r="W319" i="1"/>
  <c r="W351" i="1"/>
  <c r="W383" i="1"/>
  <c r="W415" i="1"/>
  <c r="W447" i="1"/>
  <c r="W479" i="1"/>
  <c r="W57" i="1"/>
  <c r="W121" i="1"/>
  <c r="W185" i="1"/>
  <c r="W240" i="1"/>
  <c r="W272" i="1"/>
  <c r="W304" i="1"/>
  <c r="W336" i="1"/>
  <c r="W368" i="1"/>
  <c r="W400" i="1"/>
  <c r="W432" i="1"/>
  <c r="W464" i="1"/>
  <c r="W27" i="1"/>
  <c r="W149" i="1"/>
  <c r="W254" i="1"/>
  <c r="W318" i="1"/>
  <c r="W382" i="1"/>
  <c r="W446" i="1"/>
  <c r="W61" i="1"/>
  <c r="W282" i="1"/>
  <c r="W418" i="1"/>
  <c r="W132" i="1"/>
  <c r="W301" i="1"/>
  <c r="W437" i="1"/>
  <c r="W92" i="1"/>
  <c r="W220" i="1"/>
  <c r="W289" i="1"/>
  <c r="W353" i="1"/>
  <c r="W417" i="1"/>
  <c r="W481" i="1"/>
  <c r="W221" i="1"/>
  <c r="W354" i="1"/>
  <c r="W474" i="1"/>
  <c r="W245" i="1"/>
  <c r="W365" i="1"/>
  <c r="W485" i="1"/>
  <c r="AP132" i="1"/>
  <c r="AP196" i="1"/>
  <c r="AP29" i="1"/>
  <c r="AP157" i="1"/>
  <c r="AP285" i="1"/>
  <c r="AP246" i="1"/>
  <c r="AP487" i="1"/>
  <c r="AP331" i="1"/>
  <c r="AP420" i="1"/>
  <c r="AP484" i="1"/>
  <c r="AP155" i="1"/>
  <c r="AP378" i="1"/>
  <c r="AP429" i="1"/>
  <c r="AP123" i="1"/>
  <c r="AP226" i="1"/>
  <c r="AP421" i="1"/>
  <c r="W130" i="1"/>
  <c r="W63" i="1"/>
  <c r="W159" i="1"/>
  <c r="W64" i="1"/>
  <c r="W192" i="1"/>
  <c r="W275" i="1"/>
  <c r="W339" i="1"/>
  <c r="W435" i="1"/>
  <c r="W97" i="1"/>
  <c r="W292" i="1"/>
  <c r="W356" i="1"/>
  <c r="W452" i="1"/>
  <c r="W101" i="1"/>
  <c r="W294" i="1"/>
  <c r="W422" i="1"/>
  <c r="W362" i="1"/>
  <c r="W389" i="1"/>
  <c r="W172" i="1"/>
  <c r="W393" i="1"/>
  <c r="W125" i="1"/>
  <c r="W148" i="1"/>
  <c r="AP36" i="1"/>
  <c r="AP100" i="1"/>
  <c r="AP164" i="1"/>
  <c r="AP228" i="1"/>
  <c r="AP292" i="1"/>
  <c r="AP61" i="1"/>
  <c r="AP125" i="1"/>
  <c r="AP189" i="1"/>
  <c r="AP253" i="1"/>
  <c r="AP317" i="1"/>
  <c r="AP54" i="1"/>
  <c r="AP182" i="1"/>
  <c r="AP310" i="1"/>
  <c r="AP391" i="1"/>
  <c r="AP455" i="1"/>
  <c r="AP122" i="1"/>
  <c r="AP143" i="1"/>
  <c r="AP271" i="1"/>
  <c r="AP372" i="1"/>
  <c r="AP404" i="1"/>
  <c r="AP436" i="1"/>
  <c r="AP468" i="1"/>
  <c r="AP34" i="1"/>
  <c r="AP35" i="1"/>
  <c r="AP219" i="1"/>
  <c r="AP339" i="1"/>
  <c r="AP410" i="1"/>
  <c r="AP474" i="1"/>
  <c r="AP485" i="1"/>
  <c r="AP334" i="1"/>
  <c r="AP470" i="1"/>
  <c r="AP266" i="1"/>
  <c r="AP433" i="1"/>
  <c r="AP162" i="1"/>
  <c r="AP290" i="1"/>
  <c r="AP381" i="1"/>
  <c r="AP493" i="1"/>
  <c r="AP323" i="1"/>
  <c r="AP462" i="1"/>
  <c r="AP298" i="1"/>
  <c r="AP457" i="1"/>
  <c r="W50" i="1"/>
  <c r="W82" i="1"/>
  <c r="W114" i="1"/>
  <c r="W146" i="1"/>
  <c r="W178" i="1"/>
  <c r="W210" i="1"/>
  <c r="W47" i="1"/>
  <c r="W79" i="1"/>
  <c r="W111" i="1"/>
  <c r="W143" i="1"/>
  <c r="W175" i="1"/>
  <c r="W207" i="1"/>
  <c r="W32" i="1"/>
  <c r="W96" i="1"/>
  <c r="W160" i="1"/>
  <c r="W224" i="1"/>
  <c r="W259" i="1"/>
  <c r="W291" i="1"/>
  <c r="W323" i="1"/>
  <c r="W355" i="1"/>
  <c r="W387" i="1"/>
  <c r="W419" i="1"/>
  <c r="W451" i="1"/>
  <c r="W483" i="1"/>
  <c r="W65" i="1"/>
  <c r="W129" i="1"/>
  <c r="W193" i="1"/>
  <c r="W244" i="1"/>
  <c r="W276" i="1"/>
  <c r="W308" i="1"/>
  <c r="W340" i="1"/>
  <c r="W372" i="1"/>
  <c r="W404" i="1"/>
  <c r="W436" i="1"/>
  <c r="W468" i="1"/>
  <c r="W37" i="1"/>
  <c r="W165" i="1"/>
  <c r="W262" i="1"/>
  <c r="W326" i="1"/>
  <c r="W390" i="1"/>
  <c r="W454" i="1"/>
  <c r="W109" i="1"/>
  <c r="W298" i="1"/>
  <c r="W434" i="1"/>
  <c r="W164" i="1"/>
  <c r="W317" i="1"/>
  <c r="W461" i="1"/>
  <c r="W108" i="1"/>
  <c r="W232" i="1"/>
  <c r="W297" i="1"/>
  <c r="W361" i="1"/>
  <c r="W425" i="1"/>
  <c r="W489" i="1"/>
  <c r="W242" i="1"/>
  <c r="W370" i="1"/>
  <c r="W490" i="1"/>
  <c r="W261" i="1"/>
  <c r="W381" i="1"/>
  <c r="AP52" i="1"/>
  <c r="AP116" i="1"/>
  <c r="AP180" i="1"/>
  <c r="AP244" i="1"/>
  <c r="AP308" i="1"/>
  <c r="AP77" i="1"/>
  <c r="AP141" i="1"/>
  <c r="AP205" i="1"/>
  <c r="AP269" i="1"/>
  <c r="AP333" i="1"/>
  <c r="AP86" i="1"/>
  <c r="AP214" i="1"/>
  <c r="AP335" i="1"/>
  <c r="AP407" i="1"/>
  <c r="AP471" i="1"/>
  <c r="AP47" i="1"/>
  <c r="AP175" i="1"/>
  <c r="AP303" i="1"/>
  <c r="AP384" i="1"/>
  <c r="AP416" i="1"/>
  <c r="AP448" i="1"/>
  <c r="AP480" i="1"/>
  <c r="AP82" i="1"/>
  <c r="AP131" i="1"/>
  <c r="AP267" i="1"/>
  <c r="AP370" i="1"/>
  <c r="AP434" i="1"/>
  <c r="AP413" i="1"/>
  <c r="AP179" i="1"/>
  <c r="AP390" i="1"/>
  <c r="AP59" i="1"/>
  <c r="AP359" i="1"/>
  <c r="AP481" i="1"/>
  <c r="AP210" i="1"/>
  <c r="AP332" i="1"/>
  <c r="AP405" i="1"/>
  <c r="AP163" i="1"/>
  <c r="AP382" i="1"/>
  <c r="AP154" i="1"/>
  <c r="AP369" i="1"/>
  <c r="W30" i="1"/>
  <c r="W62" i="1"/>
  <c r="W94" i="1"/>
  <c r="W126" i="1"/>
  <c r="W158" i="1"/>
  <c r="W190" i="1"/>
  <c r="W222" i="1"/>
  <c r="W59" i="1"/>
  <c r="W91" i="1"/>
  <c r="W123" i="1"/>
  <c r="W155" i="1"/>
  <c r="W187" i="1"/>
  <c r="W219" i="1"/>
  <c r="W56" i="1"/>
  <c r="W120" i="1"/>
  <c r="W184" i="1"/>
  <c r="W239" i="1"/>
  <c r="W271" i="1"/>
  <c r="W303" i="1"/>
  <c r="W335" i="1"/>
  <c r="W367" i="1"/>
  <c r="W399" i="1"/>
  <c r="W431" i="1"/>
  <c r="W463" i="1"/>
  <c r="W495" i="1"/>
  <c r="W89" i="1"/>
  <c r="W153" i="1"/>
  <c r="W217" i="1"/>
  <c r="W256" i="1"/>
  <c r="W288" i="1"/>
  <c r="W320" i="1"/>
  <c r="W352" i="1"/>
  <c r="W384" i="1"/>
  <c r="W416" i="1"/>
  <c r="W448" i="1"/>
  <c r="W480" i="1"/>
  <c r="W85" i="1"/>
  <c r="W213" i="1"/>
  <c r="W286" i="1"/>
  <c r="W350" i="1"/>
  <c r="W414" i="1"/>
  <c r="W478" i="1"/>
  <c r="W205" i="1"/>
  <c r="W346" i="1"/>
  <c r="W482" i="1"/>
  <c r="W237" i="1"/>
  <c r="W373" i="1"/>
  <c r="W28" i="1"/>
  <c r="W156" i="1"/>
  <c r="W257" i="1"/>
  <c r="W321" i="1"/>
  <c r="W385" i="1"/>
  <c r="W449" i="1"/>
  <c r="W93" i="1"/>
  <c r="W290" i="1"/>
  <c r="W410" i="1"/>
  <c r="W116" i="1"/>
  <c r="W309" i="1"/>
  <c r="W429" i="1"/>
  <c r="AP68" i="1"/>
  <c r="AP260" i="1"/>
  <c r="AP93" i="1"/>
  <c r="AP221" i="1"/>
  <c r="AP349" i="1"/>
  <c r="AP118" i="1"/>
  <c r="AP356" i="1"/>
  <c r="AP423" i="1"/>
  <c r="AP79" i="1"/>
  <c r="AP207" i="1"/>
  <c r="AP388" i="1"/>
  <c r="AP452" i="1"/>
  <c r="AP98" i="1"/>
  <c r="AP283" i="1"/>
  <c r="AP442" i="1"/>
  <c r="AP211" i="1"/>
  <c r="AP406" i="1"/>
  <c r="AP377" i="1"/>
  <c r="AP43" i="1"/>
  <c r="AP343" i="1"/>
  <c r="AP195" i="1"/>
  <c r="AP398" i="1"/>
  <c r="AP186" i="1"/>
  <c r="AP393" i="1"/>
  <c r="W34" i="1"/>
  <c r="W66" i="1"/>
  <c r="W98" i="1"/>
  <c r="W162" i="1"/>
  <c r="W194" i="1"/>
  <c r="W31" i="1"/>
  <c r="W95" i="1"/>
  <c r="W127" i="1"/>
  <c r="W191" i="1"/>
  <c r="W223" i="1"/>
  <c r="W128" i="1"/>
  <c r="W243" i="1"/>
  <c r="W307" i="1"/>
  <c r="W371" i="1"/>
  <c r="W403" i="1"/>
  <c r="W467" i="1"/>
  <c r="W33" i="1"/>
  <c r="W161" i="1"/>
  <c r="W225" i="1"/>
  <c r="W260" i="1"/>
  <c r="W324" i="1"/>
  <c r="W388" i="1"/>
  <c r="W420" i="1"/>
  <c r="W484" i="1"/>
  <c r="W228" i="1"/>
  <c r="W358" i="1"/>
  <c r="W486" i="1"/>
  <c r="W233" i="1"/>
  <c r="W52" i="1"/>
  <c r="W253" i="1"/>
  <c r="W44" i="1"/>
  <c r="W265" i="1"/>
  <c r="W329" i="1"/>
  <c r="W457" i="1"/>
  <c r="W306" i="1"/>
  <c r="W426" i="1"/>
  <c r="W325" i="1"/>
  <c r="W445" i="1"/>
  <c r="Z496" i="1"/>
  <c r="AF496" i="1"/>
  <c r="AA496" i="1"/>
  <c r="AS27" i="1"/>
  <c r="AD29" i="1"/>
  <c r="AD31" i="1"/>
  <c r="AD33" i="1"/>
  <c r="AD35" i="1"/>
  <c r="AD37" i="1"/>
  <c r="AD39" i="1"/>
  <c r="AD41" i="1"/>
  <c r="AD43" i="1"/>
  <c r="AD45" i="1"/>
  <c r="AD47" i="1"/>
  <c r="AD49" i="1"/>
  <c r="AD51" i="1"/>
  <c r="AD53" i="1"/>
  <c r="AD55" i="1"/>
  <c r="AD57" i="1"/>
  <c r="AD59" i="1"/>
  <c r="AD61" i="1"/>
  <c r="AD63" i="1"/>
  <c r="AD65" i="1"/>
  <c r="AD67" i="1"/>
  <c r="AD69" i="1"/>
  <c r="AD71" i="1"/>
  <c r="AD73" i="1"/>
  <c r="AD75" i="1"/>
  <c r="AD77" i="1"/>
  <c r="AD79" i="1"/>
  <c r="AD81" i="1"/>
  <c r="AD83" i="1"/>
  <c r="AD85" i="1"/>
  <c r="AD87" i="1"/>
  <c r="AD89" i="1"/>
  <c r="AD91" i="1"/>
  <c r="AD93" i="1"/>
  <c r="AD95" i="1"/>
  <c r="AD97" i="1"/>
  <c r="AD99" i="1"/>
  <c r="AD101" i="1"/>
  <c r="AD103" i="1"/>
  <c r="AD105" i="1"/>
  <c r="AD107" i="1"/>
  <c r="AD109" i="1"/>
  <c r="AD111" i="1"/>
  <c r="AD113" i="1"/>
  <c r="AD115" i="1"/>
  <c r="AD117" i="1"/>
  <c r="AD119" i="1"/>
  <c r="AD121" i="1"/>
  <c r="AD123" i="1"/>
  <c r="AD125" i="1"/>
  <c r="AD127" i="1"/>
  <c r="AD129" i="1"/>
  <c r="AD131" i="1"/>
  <c r="AD133" i="1"/>
  <c r="AD135" i="1"/>
  <c r="AD137" i="1"/>
  <c r="AD139" i="1"/>
  <c r="AD141" i="1"/>
  <c r="AD143" i="1"/>
  <c r="AD145" i="1"/>
  <c r="AD147" i="1"/>
  <c r="AD149" i="1"/>
  <c r="AD151" i="1"/>
  <c r="AD153" i="1"/>
  <c r="AD155" i="1"/>
  <c r="AD157" i="1"/>
  <c r="AD159" i="1"/>
  <c r="AD161" i="1"/>
  <c r="AD163" i="1"/>
  <c r="AD165" i="1"/>
  <c r="AD167" i="1"/>
  <c r="AD169" i="1"/>
  <c r="AD171" i="1"/>
  <c r="AD173" i="1"/>
  <c r="AD175" i="1"/>
  <c r="AD177" i="1"/>
  <c r="AD179" i="1"/>
  <c r="AD181" i="1"/>
  <c r="AD183" i="1"/>
  <c r="AD185" i="1"/>
  <c r="AD187" i="1"/>
  <c r="AD189" i="1"/>
  <c r="AD191" i="1"/>
  <c r="AD193" i="1"/>
  <c r="AD195" i="1"/>
  <c r="AD197" i="1"/>
  <c r="AD199" i="1"/>
  <c r="AD201" i="1"/>
  <c r="AD203" i="1"/>
  <c r="AD205" i="1"/>
  <c r="AD207" i="1"/>
  <c r="AD209" i="1"/>
  <c r="AD211" i="1"/>
  <c r="AD213" i="1"/>
  <c r="AD215" i="1"/>
  <c r="AD217" i="1"/>
  <c r="AD219" i="1"/>
  <c r="AD221" i="1"/>
  <c r="AD223" i="1"/>
  <c r="AD225" i="1"/>
  <c r="AD227" i="1"/>
  <c r="AD229" i="1"/>
  <c r="AD231" i="1"/>
  <c r="AD233" i="1"/>
  <c r="AD235" i="1"/>
  <c r="AD237" i="1"/>
  <c r="AD239" i="1"/>
  <c r="AD241" i="1"/>
  <c r="AD243" i="1"/>
  <c r="AD245" i="1"/>
  <c r="AD247" i="1"/>
  <c r="AD249" i="1"/>
  <c r="AD251" i="1"/>
  <c r="AD253" i="1"/>
  <c r="AD255" i="1"/>
  <c r="AD257" i="1"/>
  <c r="AD28" i="1"/>
  <c r="AD32" i="1"/>
  <c r="AD36" i="1"/>
  <c r="AD40" i="1"/>
  <c r="AD44" i="1"/>
  <c r="AD48" i="1"/>
  <c r="AD52" i="1"/>
  <c r="AD56" i="1"/>
  <c r="AD60" i="1"/>
  <c r="AD64" i="1"/>
  <c r="AD68" i="1"/>
  <c r="AD72" i="1"/>
  <c r="AD76" i="1"/>
  <c r="AD80" i="1"/>
  <c r="AD84" i="1"/>
  <c r="AD88" i="1"/>
  <c r="AD92" i="1"/>
  <c r="AD96" i="1"/>
  <c r="AD100" i="1"/>
  <c r="AD104" i="1"/>
  <c r="AD108" i="1"/>
  <c r="AD112" i="1"/>
  <c r="AD116" i="1"/>
  <c r="AD120" i="1"/>
  <c r="AD124" i="1"/>
  <c r="AD128" i="1"/>
  <c r="AD132" i="1"/>
  <c r="AD136" i="1"/>
  <c r="AD140" i="1"/>
  <c r="AD144" i="1"/>
  <c r="AD148" i="1"/>
  <c r="AD152" i="1"/>
  <c r="AD156" i="1"/>
  <c r="AD160" i="1"/>
  <c r="AD164" i="1"/>
  <c r="AD168" i="1"/>
  <c r="AD172" i="1"/>
  <c r="AD176" i="1"/>
  <c r="AD180" i="1"/>
  <c r="AD184" i="1"/>
  <c r="AD188" i="1"/>
  <c r="AD192" i="1"/>
  <c r="AD196" i="1"/>
  <c r="AD200" i="1"/>
  <c r="AD204" i="1"/>
  <c r="AD208" i="1"/>
  <c r="AD212" i="1"/>
  <c r="AD216" i="1"/>
  <c r="AD220" i="1"/>
  <c r="AD224" i="1"/>
  <c r="AD228" i="1"/>
  <c r="AD232" i="1"/>
  <c r="AD236" i="1"/>
  <c r="AD240" i="1"/>
  <c r="AD244" i="1"/>
  <c r="AD248" i="1"/>
  <c r="AD252" i="1"/>
  <c r="AD256" i="1"/>
  <c r="AD259" i="1"/>
  <c r="AD262" i="1"/>
  <c r="AD267" i="1"/>
  <c r="AD270" i="1"/>
  <c r="AD275" i="1"/>
  <c r="AD278" i="1"/>
  <c r="AD283" i="1"/>
  <c r="AD286" i="1"/>
  <c r="AD291" i="1"/>
  <c r="AD294" i="1"/>
  <c r="AD299" i="1"/>
  <c r="AD302" i="1"/>
  <c r="AD307" i="1"/>
  <c r="AD310" i="1"/>
  <c r="AD315" i="1"/>
  <c r="AD318" i="1"/>
  <c r="AD320" i="1"/>
  <c r="AD322" i="1"/>
  <c r="AD324" i="1"/>
  <c r="AD326" i="1"/>
  <c r="AD328" i="1"/>
  <c r="AD330" i="1"/>
  <c r="AD332" i="1"/>
  <c r="AD334" i="1"/>
  <c r="AD336" i="1"/>
  <c r="AD338" i="1"/>
  <c r="AD340" i="1"/>
  <c r="AD342" i="1"/>
  <c r="AD344" i="1"/>
  <c r="AD346" i="1"/>
  <c r="AD348" i="1"/>
  <c r="AD350" i="1"/>
  <c r="AD352" i="1"/>
  <c r="AD354" i="1"/>
  <c r="AD356" i="1"/>
  <c r="AD358" i="1"/>
  <c r="AD360" i="1"/>
  <c r="AD362" i="1"/>
  <c r="AD364" i="1"/>
  <c r="AD366" i="1"/>
  <c r="AD368" i="1"/>
  <c r="AD370" i="1"/>
  <c r="AD372" i="1"/>
  <c r="AD374" i="1"/>
  <c r="AD376" i="1"/>
  <c r="AD378" i="1"/>
  <c r="AD380" i="1"/>
  <c r="AD382" i="1"/>
  <c r="AD384" i="1"/>
  <c r="AD386" i="1"/>
  <c r="AD388" i="1"/>
  <c r="AD390" i="1"/>
  <c r="AD392" i="1"/>
  <c r="AD394" i="1"/>
  <c r="AD396" i="1"/>
  <c r="AD398" i="1"/>
  <c r="AD400" i="1"/>
  <c r="AD402" i="1"/>
  <c r="AD404" i="1"/>
  <c r="AD406" i="1"/>
  <c r="AD408" i="1"/>
  <c r="AD410" i="1"/>
  <c r="AD412" i="1"/>
  <c r="AD414" i="1"/>
  <c r="AD416" i="1"/>
  <c r="AD418" i="1"/>
  <c r="AD420" i="1"/>
  <c r="AD422" i="1"/>
  <c r="AD424" i="1"/>
  <c r="AD426" i="1"/>
  <c r="AD428" i="1"/>
  <c r="AD430" i="1"/>
  <c r="AD432" i="1"/>
  <c r="AD434" i="1"/>
  <c r="AD436" i="1"/>
  <c r="AD438" i="1"/>
  <c r="AD440" i="1"/>
  <c r="AD442" i="1"/>
  <c r="AD444" i="1"/>
  <c r="AD446" i="1"/>
  <c r="AD448" i="1"/>
  <c r="AD450" i="1"/>
  <c r="AD452" i="1"/>
  <c r="AD454" i="1"/>
  <c r="AD456" i="1"/>
  <c r="AD458" i="1"/>
  <c r="AD460" i="1"/>
  <c r="AD462" i="1"/>
  <c r="AD464" i="1"/>
  <c r="AD466" i="1"/>
  <c r="AD468" i="1"/>
  <c r="AD470" i="1"/>
  <c r="AD472" i="1"/>
  <c r="AD474" i="1"/>
  <c r="AD476" i="1"/>
  <c r="AD478" i="1"/>
  <c r="AD480" i="1"/>
  <c r="AD482" i="1"/>
  <c r="AD484" i="1"/>
  <c r="AD486" i="1"/>
  <c r="AD488" i="1"/>
  <c r="AD490" i="1"/>
  <c r="AD492" i="1"/>
  <c r="AD494" i="1"/>
  <c r="AD260" i="1"/>
  <c r="AD265" i="1"/>
  <c r="AD268" i="1"/>
  <c r="AD273" i="1"/>
  <c r="AD276" i="1"/>
  <c r="AD281" i="1"/>
  <c r="AD284" i="1"/>
  <c r="AD289" i="1"/>
  <c r="AD292" i="1"/>
  <c r="AD297" i="1"/>
  <c r="AD300" i="1"/>
  <c r="AD305" i="1"/>
  <c r="AD308" i="1"/>
  <c r="AD313" i="1"/>
  <c r="AD316" i="1"/>
  <c r="AD27" i="1"/>
  <c r="AD30" i="1"/>
  <c r="AD38" i="1"/>
  <c r="AD46" i="1"/>
  <c r="AD54" i="1"/>
  <c r="AD62" i="1"/>
  <c r="AD70" i="1"/>
  <c r="AD78" i="1"/>
  <c r="AD86" i="1"/>
  <c r="AD94" i="1"/>
  <c r="AD102" i="1"/>
  <c r="AD110" i="1"/>
  <c r="AD118" i="1"/>
  <c r="AD126" i="1"/>
  <c r="AD134" i="1"/>
  <c r="AD142" i="1"/>
  <c r="AD150" i="1"/>
  <c r="AD158" i="1"/>
  <c r="AD166" i="1"/>
  <c r="AD174" i="1"/>
  <c r="AD182" i="1"/>
  <c r="AD190" i="1"/>
  <c r="AD198" i="1"/>
  <c r="AD206" i="1"/>
  <c r="AD214" i="1"/>
  <c r="AD222" i="1"/>
  <c r="AD230" i="1"/>
  <c r="AD238" i="1"/>
  <c r="AD246" i="1"/>
  <c r="AD254" i="1"/>
  <c r="AD266" i="1"/>
  <c r="AD271" i="1"/>
  <c r="AD282" i="1"/>
  <c r="AD287" i="1"/>
  <c r="AD298" i="1"/>
  <c r="AD303" i="1"/>
  <c r="AD314" i="1"/>
  <c r="AD319" i="1"/>
  <c r="AD323" i="1"/>
  <c r="AD327" i="1"/>
  <c r="AD331" i="1"/>
  <c r="AD335" i="1"/>
  <c r="AD339" i="1"/>
  <c r="AD343" i="1"/>
  <c r="AD347" i="1"/>
  <c r="AD351" i="1"/>
  <c r="AD355" i="1"/>
  <c r="AD359" i="1"/>
  <c r="AD363" i="1"/>
  <c r="AD367" i="1"/>
  <c r="AD371" i="1"/>
  <c r="AD375" i="1"/>
  <c r="AD379" i="1"/>
  <c r="AD383" i="1"/>
  <c r="AD387" i="1"/>
  <c r="AD391" i="1"/>
  <c r="AD395" i="1"/>
  <c r="AD399" i="1"/>
  <c r="AD403" i="1"/>
  <c r="AD407" i="1"/>
  <c r="AD411" i="1"/>
  <c r="AD415" i="1"/>
  <c r="AD419" i="1"/>
  <c r="AD423" i="1"/>
  <c r="AD427" i="1"/>
  <c r="AD431" i="1"/>
  <c r="AD435" i="1"/>
  <c r="AD439" i="1"/>
  <c r="AD443" i="1"/>
  <c r="AD447" i="1"/>
  <c r="AD451" i="1"/>
  <c r="AD455" i="1"/>
  <c r="AD459" i="1"/>
  <c r="AD463" i="1"/>
  <c r="AD467" i="1"/>
  <c r="AD471" i="1"/>
  <c r="AD475" i="1"/>
  <c r="AD479" i="1"/>
  <c r="AD483" i="1"/>
  <c r="AD487" i="1"/>
  <c r="AD491" i="1"/>
  <c r="AD495" i="1"/>
  <c r="AD90" i="1"/>
  <c r="AD449" i="1"/>
  <c r="AD485" i="1"/>
  <c r="AD264" i="1"/>
  <c r="AD285" i="1"/>
  <c r="AD317" i="1"/>
  <c r="AD261" i="1"/>
  <c r="AD272" i="1"/>
  <c r="AD277" i="1"/>
  <c r="AD288" i="1"/>
  <c r="AD293" i="1"/>
  <c r="AD304" i="1"/>
  <c r="AD309" i="1"/>
  <c r="AD34" i="1"/>
  <c r="AD42" i="1"/>
  <c r="AD50" i="1"/>
  <c r="AD58" i="1"/>
  <c r="AD66" i="1"/>
  <c r="AD74" i="1"/>
  <c r="AD82" i="1"/>
  <c r="AD98" i="1"/>
  <c r="AD106" i="1"/>
  <c r="AD114" i="1"/>
  <c r="AD122" i="1"/>
  <c r="AD130" i="1"/>
  <c r="AD138" i="1"/>
  <c r="AD146" i="1"/>
  <c r="AD154" i="1"/>
  <c r="AD162" i="1"/>
  <c r="AD170" i="1"/>
  <c r="AD178" i="1"/>
  <c r="AD186" i="1"/>
  <c r="AD194" i="1"/>
  <c r="AD202" i="1"/>
  <c r="AD210" i="1"/>
  <c r="AD218" i="1"/>
  <c r="AD226" i="1"/>
  <c r="AD234" i="1"/>
  <c r="AD242" i="1"/>
  <c r="AD250" i="1"/>
  <c r="AD258" i="1"/>
  <c r="AD263" i="1"/>
  <c r="AD274" i="1"/>
  <c r="AD279" i="1"/>
  <c r="AD290" i="1"/>
  <c r="AD295" i="1"/>
  <c r="AD306" i="1"/>
  <c r="AD311" i="1"/>
  <c r="AD321" i="1"/>
  <c r="AD325" i="1"/>
  <c r="AD329" i="1"/>
  <c r="AD333" i="1"/>
  <c r="AD337" i="1"/>
  <c r="AD341" i="1"/>
  <c r="AD345" i="1"/>
  <c r="AD349" i="1"/>
  <c r="AD353" i="1"/>
  <c r="AD357" i="1"/>
  <c r="AD361" i="1"/>
  <c r="AD365" i="1"/>
  <c r="AD369" i="1"/>
  <c r="AD373" i="1"/>
  <c r="AD377" i="1"/>
  <c r="AD381" i="1"/>
  <c r="AD385" i="1"/>
  <c r="AD389" i="1"/>
  <c r="AD393" i="1"/>
  <c r="AD397" i="1"/>
  <c r="AD401" i="1"/>
  <c r="AD405" i="1"/>
  <c r="AD409" i="1"/>
  <c r="AD413" i="1"/>
  <c r="AD417" i="1"/>
  <c r="AD421" i="1"/>
  <c r="AD425" i="1"/>
  <c r="AD429" i="1"/>
  <c r="AD433" i="1"/>
  <c r="AD437" i="1"/>
  <c r="AD441" i="1"/>
  <c r="AD445" i="1"/>
  <c r="AD453" i="1"/>
  <c r="AD457" i="1"/>
  <c r="AD461" i="1"/>
  <c r="AD465" i="1"/>
  <c r="AD469" i="1"/>
  <c r="AD473" i="1"/>
  <c r="AD477" i="1"/>
  <c r="AD481" i="1"/>
  <c r="AD489" i="1"/>
  <c r="AD493" i="1"/>
  <c r="AD269" i="1"/>
  <c r="AD280" i="1"/>
  <c r="AD296" i="1"/>
  <c r="AD301" i="1"/>
  <c r="AD312" i="1"/>
  <c r="AG496" i="1"/>
  <c r="Y496" i="1"/>
  <c r="R496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8" i="1"/>
  <c r="AT336" i="1"/>
  <c r="AT341" i="1"/>
  <c r="AT343" i="1"/>
  <c r="AT345" i="1"/>
  <c r="AT347" i="1"/>
  <c r="AT349" i="1"/>
  <c r="AT351" i="1"/>
  <c r="AT353" i="1"/>
  <c r="AT355" i="1"/>
  <c r="AT357" i="1"/>
  <c r="AT359" i="1"/>
  <c r="AT361" i="1"/>
  <c r="AT363" i="1"/>
  <c r="AT365" i="1"/>
  <c r="AT367" i="1"/>
  <c r="AT369" i="1"/>
  <c r="AT371" i="1"/>
  <c r="AT373" i="1"/>
  <c r="AT375" i="1"/>
  <c r="AT377" i="1"/>
  <c r="AT379" i="1"/>
  <c r="AT381" i="1"/>
  <c r="AT383" i="1"/>
  <c r="AT385" i="1"/>
  <c r="AT387" i="1"/>
  <c r="AT389" i="1"/>
  <c r="AT391" i="1"/>
  <c r="AT393" i="1"/>
  <c r="AT395" i="1"/>
  <c r="AT397" i="1"/>
  <c r="AT399" i="1"/>
  <c r="AT401" i="1"/>
  <c r="AT403" i="1"/>
  <c r="AT405" i="1"/>
  <c r="AT407" i="1"/>
  <c r="AT409" i="1"/>
  <c r="AT411" i="1"/>
  <c r="AT413" i="1"/>
  <c r="AT415" i="1"/>
  <c r="AT417" i="1"/>
  <c r="AT419" i="1"/>
  <c r="AT421" i="1"/>
  <c r="AT423" i="1"/>
  <c r="AT425" i="1"/>
  <c r="AT427" i="1"/>
  <c r="AT429" i="1"/>
  <c r="AT431" i="1"/>
  <c r="AT433" i="1"/>
  <c r="AT435" i="1"/>
  <c r="AT337" i="1"/>
  <c r="AT340" i="1"/>
  <c r="AT342" i="1"/>
  <c r="AT344" i="1"/>
  <c r="AT346" i="1"/>
  <c r="AT348" i="1"/>
  <c r="AT350" i="1"/>
  <c r="AT352" i="1"/>
  <c r="AT354" i="1"/>
  <c r="AT356" i="1"/>
  <c r="AT358" i="1"/>
  <c r="AT360" i="1"/>
  <c r="AT362" i="1"/>
  <c r="AT364" i="1"/>
  <c r="AT366" i="1"/>
  <c r="AT368" i="1"/>
  <c r="AT370" i="1"/>
  <c r="AT372" i="1"/>
  <c r="AT374" i="1"/>
  <c r="AT376" i="1"/>
  <c r="AT378" i="1"/>
  <c r="AT380" i="1"/>
  <c r="AT382" i="1"/>
  <c r="AT384" i="1"/>
  <c r="AT386" i="1"/>
  <c r="AT388" i="1"/>
  <c r="AT390" i="1"/>
  <c r="AT392" i="1"/>
  <c r="AT394" i="1"/>
  <c r="AT396" i="1"/>
  <c r="AT398" i="1"/>
  <c r="AT400" i="1"/>
  <c r="AT402" i="1"/>
  <c r="AT404" i="1"/>
  <c r="AT406" i="1"/>
  <c r="AT408" i="1"/>
  <c r="AT410" i="1"/>
  <c r="AT412" i="1"/>
  <c r="AT414" i="1"/>
  <c r="AT416" i="1"/>
  <c r="AT418" i="1"/>
  <c r="AT420" i="1"/>
  <c r="AT422" i="1"/>
  <c r="AT424" i="1"/>
  <c r="AT426" i="1"/>
  <c r="AT428" i="1"/>
  <c r="AT430" i="1"/>
  <c r="AT432" i="1"/>
  <c r="AT434" i="1"/>
  <c r="AT436" i="1"/>
  <c r="AT339" i="1"/>
  <c r="AT438" i="1"/>
  <c r="AT440" i="1"/>
  <c r="AT442" i="1"/>
  <c r="AT444" i="1"/>
  <c r="AT446" i="1"/>
  <c r="AT448" i="1"/>
  <c r="AT450" i="1"/>
  <c r="AT452" i="1"/>
  <c r="AT454" i="1"/>
  <c r="AT456" i="1"/>
  <c r="AT458" i="1"/>
  <c r="AT460" i="1"/>
  <c r="AT462" i="1"/>
  <c r="AT464" i="1"/>
  <c r="AT466" i="1"/>
  <c r="AT468" i="1"/>
  <c r="AT470" i="1"/>
  <c r="AT472" i="1"/>
  <c r="AT474" i="1"/>
  <c r="AT476" i="1"/>
  <c r="AT478" i="1"/>
  <c r="AT480" i="1"/>
  <c r="AT482" i="1"/>
  <c r="AT484" i="1"/>
  <c r="AT486" i="1"/>
  <c r="AT488" i="1"/>
  <c r="AT490" i="1"/>
  <c r="AT492" i="1"/>
  <c r="AT494" i="1"/>
  <c r="AT439" i="1"/>
  <c r="AT443" i="1"/>
  <c r="AT447" i="1"/>
  <c r="AT451" i="1"/>
  <c r="AT455" i="1"/>
  <c r="AT461" i="1"/>
  <c r="AT465" i="1"/>
  <c r="AT469" i="1"/>
  <c r="AT473" i="1"/>
  <c r="AT479" i="1"/>
  <c r="AT483" i="1"/>
  <c r="AT485" i="1"/>
  <c r="AT489" i="1"/>
  <c r="AT495" i="1"/>
  <c r="AT335" i="1"/>
  <c r="AT437" i="1"/>
  <c r="AT441" i="1"/>
  <c r="AT445" i="1"/>
  <c r="AT449" i="1"/>
  <c r="AT453" i="1"/>
  <c r="AT457" i="1"/>
  <c r="AT459" i="1"/>
  <c r="AT463" i="1"/>
  <c r="AT467" i="1"/>
  <c r="AT471" i="1"/>
  <c r="AT475" i="1"/>
  <c r="AT477" i="1"/>
  <c r="AT481" i="1"/>
  <c r="AT487" i="1"/>
  <c r="AT491" i="1"/>
  <c r="AT493" i="1"/>
  <c r="AT27" i="1"/>
  <c r="AE29" i="1"/>
  <c r="AE31" i="1"/>
  <c r="AE33" i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1" i="1"/>
  <c r="AE63" i="1"/>
  <c r="AE65" i="1"/>
  <c r="AE67" i="1"/>
  <c r="AE69" i="1"/>
  <c r="AE71" i="1"/>
  <c r="AE73" i="1"/>
  <c r="AE75" i="1"/>
  <c r="AE77" i="1"/>
  <c r="AE79" i="1"/>
  <c r="AE81" i="1"/>
  <c r="AE83" i="1"/>
  <c r="AE85" i="1"/>
  <c r="AE87" i="1"/>
  <c r="AE89" i="1"/>
  <c r="AE91" i="1"/>
  <c r="AE93" i="1"/>
  <c r="AE95" i="1"/>
  <c r="AE97" i="1"/>
  <c r="AE99" i="1"/>
  <c r="AE101" i="1"/>
  <c r="AE103" i="1"/>
  <c r="AE105" i="1"/>
  <c r="AE107" i="1"/>
  <c r="AE109" i="1"/>
  <c r="AE111" i="1"/>
  <c r="AE113" i="1"/>
  <c r="AE115" i="1"/>
  <c r="AE117" i="1"/>
  <c r="AE119" i="1"/>
  <c r="AE121" i="1"/>
  <c r="AE123" i="1"/>
  <c r="AE125" i="1"/>
  <c r="AE127" i="1"/>
  <c r="AE129" i="1"/>
  <c r="AE131" i="1"/>
  <c r="AE133" i="1"/>
  <c r="AE135" i="1"/>
  <c r="AE137" i="1"/>
  <c r="AE139" i="1"/>
  <c r="AE141" i="1"/>
  <c r="AE143" i="1"/>
  <c r="AE145" i="1"/>
  <c r="AE147" i="1"/>
  <c r="AE149" i="1"/>
  <c r="AE151" i="1"/>
  <c r="AE153" i="1"/>
  <c r="AE155" i="1"/>
  <c r="AE157" i="1"/>
  <c r="AE159" i="1"/>
  <c r="AE161" i="1"/>
  <c r="AE163" i="1"/>
  <c r="AE165" i="1"/>
  <c r="AE167" i="1"/>
  <c r="AE169" i="1"/>
  <c r="AE171" i="1"/>
  <c r="AE173" i="1"/>
  <c r="AE175" i="1"/>
  <c r="AE177" i="1"/>
  <c r="AE179" i="1"/>
  <c r="AE181" i="1"/>
  <c r="AE183" i="1"/>
  <c r="AE185" i="1"/>
  <c r="AE187" i="1"/>
  <c r="AE189" i="1"/>
  <c r="AE191" i="1"/>
  <c r="AE193" i="1"/>
  <c r="AE195" i="1"/>
  <c r="AE197" i="1"/>
  <c r="AE199" i="1"/>
  <c r="AE201" i="1"/>
  <c r="AE203" i="1"/>
  <c r="AE205" i="1"/>
  <c r="AE207" i="1"/>
  <c r="AE209" i="1"/>
  <c r="AE211" i="1"/>
  <c r="AE213" i="1"/>
  <c r="AE215" i="1"/>
  <c r="AE217" i="1"/>
  <c r="AE219" i="1"/>
  <c r="AE221" i="1"/>
  <c r="AE223" i="1"/>
  <c r="AE225" i="1"/>
  <c r="AE227" i="1"/>
  <c r="AE229" i="1"/>
  <c r="AE231" i="1"/>
  <c r="AE233" i="1"/>
  <c r="AE235" i="1"/>
  <c r="AE237" i="1"/>
  <c r="AE239" i="1"/>
  <c r="AE241" i="1"/>
  <c r="AE243" i="1"/>
  <c r="AE245" i="1"/>
  <c r="AE247" i="1"/>
  <c r="AE249" i="1"/>
  <c r="AE251" i="1"/>
  <c r="AE253" i="1"/>
  <c r="AE255" i="1"/>
  <c r="AE257" i="1"/>
  <c r="AE259" i="1"/>
  <c r="AE261" i="1"/>
  <c r="AE263" i="1"/>
  <c r="AE265" i="1"/>
  <c r="AE267" i="1"/>
  <c r="AE269" i="1"/>
  <c r="AE271" i="1"/>
  <c r="AE273" i="1"/>
  <c r="AE275" i="1"/>
  <c r="AE277" i="1"/>
  <c r="AE279" i="1"/>
  <c r="AE281" i="1"/>
  <c r="AE283" i="1"/>
  <c r="AE285" i="1"/>
  <c r="AE287" i="1"/>
  <c r="AE289" i="1"/>
  <c r="AE291" i="1"/>
  <c r="AE293" i="1"/>
  <c r="AE295" i="1"/>
  <c r="AE297" i="1"/>
  <c r="AE299" i="1"/>
  <c r="AE301" i="1"/>
  <c r="AE303" i="1"/>
  <c r="AE305" i="1"/>
  <c r="AE307" i="1"/>
  <c r="AE309" i="1"/>
  <c r="AE311" i="1"/>
  <c r="AE313" i="1"/>
  <c r="AE315" i="1"/>
  <c r="AE317" i="1"/>
  <c r="AE264" i="1"/>
  <c r="AE272" i="1"/>
  <c r="AE280" i="1"/>
  <c r="AE288" i="1"/>
  <c r="AE296" i="1"/>
  <c r="AE304" i="1"/>
  <c r="AE312" i="1"/>
  <c r="AE27" i="1"/>
  <c r="AE28" i="1"/>
  <c r="AE32" i="1"/>
  <c r="AE36" i="1"/>
  <c r="AE40" i="1"/>
  <c r="AE44" i="1"/>
  <c r="AE48" i="1"/>
  <c r="AE52" i="1"/>
  <c r="AE56" i="1"/>
  <c r="AE60" i="1"/>
  <c r="AE64" i="1"/>
  <c r="AE68" i="1"/>
  <c r="AE72" i="1"/>
  <c r="AE76" i="1"/>
  <c r="AE80" i="1"/>
  <c r="AE84" i="1"/>
  <c r="AE88" i="1"/>
  <c r="AE92" i="1"/>
  <c r="AE96" i="1"/>
  <c r="AE100" i="1"/>
  <c r="AE104" i="1"/>
  <c r="AE108" i="1"/>
  <c r="AE112" i="1"/>
  <c r="AE116" i="1"/>
  <c r="AE120" i="1"/>
  <c r="AE124" i="1"/>
  <c r="AE128" i="1"/>
  <c r="AE132" i="1"/>
  <c r="AE136" i="1"/>
  <c r="AE140" i="1"/>
  <c r="AE144" i="1"/>
  <c r="AE148" i="1"/>
  <c r="AE152" i="1"/>
  <c r="AE156" i="1"/>
  <c r="AE160" i="1"/>
  <c r="AE164" i="1"/>
  <c r="AE168" i="1"/>
  <c r="AE172" i="1"/>
  <c r="AE176" i="1"/>
  <c r="AE180" i="1"/>
  <c r="AE184" i="1"/>
  <c r="AE188" i="1"/>
  <c r="AE192" i="1"/>
  <c r="AE196" i="1"/>
  <c r="AE200" i="1"/>
  <c r="AE204" i="1"/>
  <c r="AE208" i="1"/>
  <c r="AE212" i="1"/>
  <c r="AE216" i="1"/>
  <c r="AE220" i="1"/>
  <c r="AE224" i="1"/>
  <c r="AE228" i="1"/>
  <c r="AE232" i="1"/>
  <c r="AE236" i="1"/>
  <c r="AE240" i="1"/>
  <c r="AE244" i="1"/>
  <c r="AE248" i="1"/>
  <c r="AE252" i="1"/>
  <c r="AE256" i="1"/>
  <c r="AE262" i="1"/>
  <c r="AE270" i="1"/>
  <c r="AE278" i="1"/>
  <c r="AE286" i="1"/>
  <c r="AE294" i="1"/>
  <c r="AE302" i="1"/>
  <c r="AE310" i="1"/>
  <c r="AE318" i="1"/>
  <c r="AE320" i="1"/>
  <c r="AE322" i="1"/>
  <c r="AE324" i="1"/>
  <c r="AE326" i="1"/>
  <c r="AE328" i="1"/>
  <c r="AE330" i="1"/>
  <c r="AE332" i="1"/>
  <c r="AE334" i="1"/>
  <c r="AE336" i="1"/>
  <c r="AE338" i="1"/>
  <c r="AE340" i="1"/>
  <c r="AE342" i="1"/>
  <c r="AE344" i="1"/>
  <c r="AE346" i="1"/>
  <c r="AE348" i="1"/>
  <c r="AE350" i="1"/>
  <c r="AE352" i="1"/>
  <c r="AE354" i="1"/>
  <c r="AE356" i="1"/>
  <c r="AE358" i="1"/>
  <c r="AE360" i="1"/>
  <c r="AE362" i="1"/>
  <c r="AE364" i="1"/>
  <c r="AE366" i="1"/>
  <c r="AE368" i="1"/>
  <c r="AE370" i="1"/>
  <c r="AE372" i="1"/>
  <c r="AE374" i="1"/>
  <c r="AE376" i="1"/>
  <c r="AE378" i="1"/>
  <c r="AE380" i="1"/>
  <c r="AE382" i="1"/>
  <c r="AE384" i="1"/>
  <c r="AE386" i="1"/>
  <c r="AE388" i="1"/>
  <c r="AE390" i="1"/>
  <c r="AE392" i="1"/>
  <c r="AE394" i="1"/>
  <c r="AE396" i="1"/>
  <c r="AE398" i="1"/>
  <c r="AE400" i="1"/>
  <c r="AE402" i="1"/>
  <c r="AE404" i="1"/>
  <c r="AE406" i="1"/>
  <c r="AE408" i="1"/>
  <c r="AE410" i="1"/>
  <c r="AE412" i="1"/>
  <c r="AE414" i="1"/>
  <c r="AE416" i="1"/>
  <c r="AE418" i="1"/>
  <c r="AE420" i="1"/>
  <c r="AE422" i="1"/>
  <c r="AE424" i="1"/>
  <c r="AE426" i="1"/>
  <c r="AE428" i="1"/>
  <c r="AE430" i="1"/>
  <c r="AE432" i="1"/>
  <c r="AE434" i="1"/>
  <c r="AE436" i="1"/>
  <c r="AE438" i="1"/>
  <c r="AE440" i="1"/>
  <c r="AE442" i="1"/>
  <c r="AE444" i="1"/>
  <c r="AE446" i="1"/>
  <c r="AE448" i="1"/>
  <c r="AE450" i="1"/>
  <c r="AE452" i="1"/>
  <c r="AE454" i="1"/>
  <c r="AE456" i="1"/>
  <c r="AE458" i="1"/>
  <c r="AE460" i="1"/>
  <c r="AE462" i="1"/>
  <c r="AE464" i="1"/>
  <c r="AE466" i="1"/>
  <c r="AE468" i="1"/>
  <c r="AE470" i="1"/>
  <c r="AE472" i="1"/>
  <c r="AE474" i="1"/>
  <c r="AE476" i="1"/>
  <c r="AE478" i="1"/>
  <c r="AE480" i="1"/>
  <c r="AE482" i="1"/>
  <c r="AE484" i="1"/>
  <c r="AE486" i="1"/>
  <c r="AE488" i="1"/>
  <c r="AE490" i="1"/>
  <c r="AE492" i="1"/>
  <c r="AE494" i="1"/>
  <c r="AE260" i="1"/>
  <c r="AE276" i="1"/>
  <c r="AE292" i="1"/>
  <c r="AE308" i="1"/>
  <c r="AE34" i="1"/>
  <c r="AE66" i="1"/>
  <c r="AE90" i="1"/>
  <c r="AE106" i="1"/>
  <c r="AE122" i="1"/>
  <c r="AE146" i="1"/>
  <c r="AE162" i="1"/>
  <c r="AE178" i="1"/>
  <c r="AE202" i="1"/>
  <c r="AE226" i="1"/>
  <c r="AE242" i="1"/>
  <c r="AE274" i="1"/>
  <c r="AE306" i="1"/>
  <c r="AE329" i="1"/>
  <c r="AE341" i="1"/>
  <c r="AE349" i="1"/>
  <c r="AE357" i="1"/>
  <c r="AE369" i="1"/>
  <c r="AE377" i="1"/>
  <c r="AE393" i="1"/>
  <c r="AE405" i="1"/>
  <c r="AE417" i="1"/>
  <c r="AE429" i="1"/>
  <c r="AE441" i="1"/>
  <c r="AE449" i="1"/>
  <c r="AE457" i="1"/>
  <c r="AE469" i="1"/>
  <c r="AE477" i="1"/>
  <c r="AE489" i="1"/>
  <c r="AE30" i="1"/>
  <c r="AE38" i="1"/>
  <c r="AE46" i="1"/>
  <c r="AE54" i="1"/>
  <c r="AE62" i="1"/>
  <c r="AE70" i="1"/>
  <c r="AE78" i="1"/>
  <c r="AE86" i="1"/>
  <c r="AE94" i="1"/>
  <c r="AE102" i="1"/>
  <c r="AE110" i="1"/>
  <c r="AE118" i="1"/>
  <c r="AE126" i="1"/>
  <c r="AE134" i="1"/>
  <c r="AE142" i="1"/>
  <c r="AE150" i="1"/>
  <c r="AE158" i="1"/>
  <c r="AE166" i="1"/>
  <c r="AE174" i="1"/>
  <c r="AE182" i="1"/>
  <c r="AE190" i="1"/>
  <c r="AE198" i="1"/>
  <c r="AE206" i="1"/>
  <c r="AE214" i="1"/>
  <c r="AE222" i="1"/>
  <c r="AE230" i="1"/>
  <c r="AE238" i="1"/>
  <c r="AE246" i="1"/>
  <c r="AE254" i="1"/>
  <c r="AE266" i="1"/>
  <c r="AE282" i="1"/>
  <c r="AE298" i="1"/>
  <c r="AE314" i="1"/>
  <c r="AE319" i="1"/>
  <c r="AE323" i="1"/>
  <c r="AE327" i="1"/>
  <c r="AE331" i="1"/>
  <c r="AE335" i="1"/>
  <c r="AE339" i="1"/>
  <c r="AE343" i="1"/>
  <c r="AE347" i="1"/>
  <c r="AE351" i="1"/>
  <c r="AE355" i="1"/>
  <c r="AE359" i="1"/>
  <c r="AE363" i="1"/>
  <c r="AE367" i="1"/>
  <c r="AE371" i="1"/>
  <c r="AE375" i="1"/>
  <c r="AE379" i="1"/>
  <c r="AE383" i="1"/>
  <c r="AE387" i="1"/>
  <c r="AE391" i="1"/>
  <c r="AE395" i="1"/>
  <c r="AE399" i="1"/>
  <c r="AE403" i="1"/>
  <c r="AE407" i="1"/>
  <c r="AE411" i="1"/>
  <c r="AE415" i="1"/>
  <c r="AE419" i="1"/>
  <c r="AE423" i="1"/>
  <c r="AE427" i="1"/>
  <c r="AE431" i="1"/>
  <c r="AE435" i="1"/>
  <c r="AE439" i="1"/>
  <c r="AE443" i="1"/>
  <c r="AE447" i="1"/>
  <c r="AE451" i="1"/>
  <c r="AE455" i="1"/>
  <c r="AE459" i="1"/>
  <c r="AE463" i="1"/>
  <c r="AE467" i="1"/>
  <c r="AE471" i="1"/>
  <c r="AE475" i="1"/>
  <c r="AE479" i="1"/>
  <c r="AE483" i="1"/>
  <c r="AE487" i="1"/>
  <c r="AE491" i="1"/>
  <c r="AE495" i="1"/>
  <c r="AE268" i="1"/>
  <c r="AE284" i="1"/>
  <c r="AE300" i="1"/>
  <c r="AE316" i="1"/>
  <c r="AE42" i="1"/>
  <c r="AE50" i="1"/>
  <c r="AE58" i="1"/>
  <c r="AE74" i="1"/>
  <c r="AE82" i="1"/>
  <c r="AE98" i="1"/>
  <c r="AE114" i="1"/>
  <c r="AE130" i="1"/>
  <c r="AE138" i="1"/>
  <c r="AE154" i="1"/>
  <c r="AE170" i="1"/>
  <c r="AE186" i="1"/>
  <c r="AE194" i="1"/>
  <c r="AE210" i="1"/>
  <c r="AE218" i="1"/>
  <c r="AE234" i="1"/>
  <c r="AE250" i="1"/>
  <c r="AE258" i="1"/>
  <c r="AE290" i="1"/>
  <c r="AE321" i="1"/>
  <c r="AE325" i="1"/>
  <c r="AE333" i="1"/>
  <c r="AE337" i="1"/>
  <c r="AE345" i="1"/>
  <c r="AE353" i="1"/>
  <c r="AE361" i="1"/>
  <c r="AE365" i="1"/>
  <c r="AE373" i="1"/>
  <c r="AE381" i="1"/>
  <c r="AE385" i="1"/>
  <c r="AE389" i="1"/>
  <c r="AE397" i="1"/>
  <c r="AE401" i="1"/>
  <c r="AE409" i="1"/>
  <c r="AE413" i="1"/>
  <c r="AE421" i="1"/>
  <c r="AE425" i="1"/>
  <c r="AE433" i="1"/>
  <c r="AE437" i="1"/>
  <c r="AE445" i="1"/>
  <c r="AE453" i="1"/>
  <c r="AE461" i="1"/>
  <c r="AE465" i="1"/>
  <c r="AE473" i="1"/>
  <c r="AE481" i="1"/>
  <c r="AE485" i="1"/>
  <c r="AE493" i="1"/>
  <c r="X496" i="1"/>
  <c r="AB496" i="1"/>
  <c r="AE496" i="1" l="1"/>
  <c r="AD496" i="1"/>
  <c r="V496" i="1"/>
  <c r="W496" i="1"/>
  <c r="Q23" i="3" l="1"/>
  <c r="Q22" i="3"/>
  <c r="Q24" i="3"/>
  <c r="Q25" i="3"/>
  <c r="Q21" i="3"/>
  <c r="Q2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DD5CD0-2E90-4C0F-9FA6-B89AF68F17E7}" keepAlive="1" name="Запрос — AFLT_110901_200901" description="Соединение с запросом &quot;AFLT_110901_200901&quot; в книге." type="5" refreshedVersion="6" background="1" saveData="1">
    <dbPr connection="Provider=Microsoft.Mashup.OleDb.1;Data Source=$Workbook$;Location=AFLT_110901_200901;Extended Properties=&quot;&quot;" command="SELECT * FROM [AFLT_110901_200901]"/>
  </connection>
  <connection id="2" xr16:uid="{3A9D13DB-2B74-4B47-86E5-2578937C41CA}" keepAlive="1" name="Запрос — HYDR_110901_200901" description="Соединение с запросом &quot;HYDR_110901_200901&quot; в книге." type="5" refreshedVersion="6" background="1" saveData="1">
    <dbPr connection="Provider=Microsoft.Mashup.OleDb.1;Data Source=$Workbook$;Location=HYDR_110901_200901;Extended Properties=&quot;&quot;" command="SELECT * FROM [HYDR_110901_200901]"/>
  </connection>
  <connection id="3" xr16:uid="{6A2AD356-69F7-4901-9ABD-A77C6965292D}" keepAlive="1" name="Запрос — ROSN_110901_200901" description="Соединение с запросом &quot;ROSN_110901_200901&quot; в книге." type="5" refreshedVersion="6" background="1" saveData="1">
    <dbPr connection="Provider=Microsoft.Mashup.OleDb.1;Data Source=$Workbook$;Location=ROSN_110901_200901;Extended Properties=&quot;&quot;" command="SELECT * FROM [ROSN_110901_200901]"/>
  </connection>
  <connection id="4" xr16:uid="{2B155D26-D8B9-41B5-98CB-A21885D25091}" keepAlive="1" name="Запрос — SBER_110901_200901" description="Соединение с запросом &quot;SBER_110901_200901&quot; в книге." type="5" refreshedVersion="6" background="1" saveData="1">
    <dbPr connection="Provider=Microsoft.Mashup.OleDb.1;Data Source=$Workbook$;Location=SBER_110901_200901;Extended Properties=&quot;&quot;" command="SELECT * FROM [SBER_110901_200901]"/>
  </connection>
  <connection id="5" xr16:uid="{676E59D9-4E0F-4C86-BFB9-E790CFF866A3}" keepAlive="1" name="Запрос — SNGC_110901_200901" description="Соединение с запросом &quot;SNGC_110901_200901&quot; в книге." type="5" refreshedVersion="6" background="1" saveData="1">
    <dbPr connection="Provider=Microsoft.Mashup.OleDb.1;Data Source=$Workbook$;Location=SNGC_110901_200901;Extended Properties=&quot;&quot;" command="SELECT * FROM [SNGC_110901_200901]"/>
  </connection>
  <connection id="6" xr16:uid="{A4540B15-72C2-4B8F-9534-B5B019A00467}" keepAlive="1" name="Запрос — URKA_110901_200901" description="Соединение с запросом &quot;URKA_110901_200901&quot; в книге." type="5" refreshedVersion="6" background="1" saveData="1">
    <dbPr connection="Provider=Microsoft.Mashup.OleDb.1;Data Source=$Workbook$;Location=URKA_110901_200901;Extended Properties=&quot;&quot;" command="SELECT * FROM [URKA_110901_200901]"/>
  </connection>
</connections>
</file>

<file path=xl/sharedStrings.xml><?xml version="1.0" encoding="utf-8"?>
<sst xmlns="http://schemas.openxmlformats.org/spreadsheetml/2006/main" count="705" uniqueCount="141">
  <si>
    <t>Квартили</t>
  </si>
  <si>
    <t>Цены</t>
  </si>
  <si>
    <t>Объема</t>
  </si>
  <si>
    <t>Межквартильное</t>
  </si>
  <si>
    <t>&lt;PER&gt;</t>
  </si>
  <si>
    <t>&lt;DATE&gt;</t>
  </si>
  <si>
    <t>&lt;HYDR_CLOSE&gt;</t>
  </si>
  <si>
    <t>&lt;HYDR_VOL&gt;</t>
  </si>
  <si>
    <t>W</t>
  </si>
  <si>
    <t>&lt;ROSN_CLOSE&gt;</t>
  </si>
  <si>
    <t>&lt;ROSN_VOL&gt;</t>
  </si>
  <si>
    <t>&lt;SBER_CLOSE&gt;</t>
  </si>
  <si>
    <t>&lt;SBER_VOL&gt;</t>
  </si>
  <si>
    <t>&lt;SNGS_CLOSE&gt;</t>
  </si>
  <si>
    <t>&lt;SNGS_VOL&gt;</t>
  </si>
  <si>
    <t>Нижняя граница</t>
  </si>
  <si>
    <t>Верхняя граница</t>
  </si>
  <si>
    <t>&lt;AFLT_CLOSE&gt;</t>
  </si>
  <si>
    <t>&lt;AFLT_VOL&gt;</t>
  </si>
  <si>
    <t>Сумма</t>
  </si>
  <si>
    <t>Проверка</t>
  </si>
  <si>
    <t>Русгидро</t>
  </si>
  <si>
    <t>Цена</t>
  </si>
  <si>
    <t>Объем</t>
  </si>
  <si>
    <t>Индикация выбросов</t>
  </si>
  <si>
    <t>Роснефть</t>
  </si>
  <si>
    <t>Сбербанк</t>
  </si>
  <si>
    <t>Сургутнефтегаз</t>
  </si>
  <si>
    <t>Аэрофлот</t>
  </si>
  <si>
    <t>Выброс снизу</t>
  </si>
  <si>
    <t>Выброс сверху</t>
  </si>
  <si>
    <t>Данные, очищенные от выбросов</t>
  </si>
  <si>
    <t>Сбер</t>
  </si>
  <si>
    <t>Сургут</t>
  </si>
  <si>
    <t> 2.962377583</t>
  </si>
  <si>
    <t> 3.242315511</t>
  </si>
  <si>
    <t> 3.973222409</t>
  </si>
  <si>
    <t>Выборка</t>
  </si>
  <si>
    <t>Поиск пропусков</t>
  </si>
  <si>
    <t>По значению</t>
  </si>
  <si>
    <t>Тест функцией</t>
  </si>
  <si>
    <t>Поиск выбросов</t>
  </si>
  <si>
    <t>По квартилям</t>
  </si>
  <si>
    <t>Межкв.</t>
  </si>
  <si>
    <t>Нижн.</t>
  </si>
  <si>
    <t>Верхн.</t>
  </si>
  <si>
    <t>По погрешности (экспертный метод)</t>
  </si>
  <si>
    <t>Погр.</t>
  </si>
  <si>
    <t>Ст. откл.</t>
  </si>
  <si>
    <t>Урез. ср.</t>
  </si>
  <si>
    <t>Верх. гр.</t>
  </si>
  <si>
    <t>Нижн. гр.</t>
  </si>
  <si>
    <t>Для графика</t>
  </si>
  <si>
    <t>Верхн межкварт</t>
  </si>
  <si>
    <t>Нижн межкварт</t>
  </si>
  <si>
    <t>Нижн. погрешн.</t>
  </si>
  <si>
    <t>Верхн. погрешн.</t>
  </si>
  <si>
    <t>Коррекция данных. Идентификация и устранение пропусков.</t>
  </si>
  <si>
    <t>Коррекция данных. Поиск и устранение выбросов на основе межквартильного размаха.</t>
  </si>
  <si>
    <t>Простое исключение</t>
  </si>
  <si>
    <t>Ad-hoc исключение</t>
  </si>
  <si>
    <t>Статистическая подста новка</t>
  </si>
  <si>
    <t>Маркировка</t>
  </si>
  <si>
    <t>Коррекция данных. Множественная условная подстанвка.</t>
  </si>
  <si>
    <t>Этап 1. Маркировка</t>
  </si>
  <si>
    <t>Этап 2. Ad-hoc анализ, восстановление данных, формирование очищенной выборки и повторная маркировка</t>
  </si>
  <si>
    <t>Этап 3 - Вычисление основных статистик очищенной выборки и подсчет числа импутаций</t>
  </si>
  <si>
    <t>Среднее</t>
  </si>
  <si>
    <t>Медиана</t>
  </si>
  <si>
    <t>Асимметрия</t>
  </si>
  <si>
    <t>Эксцесс</t>
  </si>
  <si>
    <t>Станд. Откл.</t>
  </si>
  <si>
    <t>Импутаций</t>
  </si>
  <si>
    <t>Этап 4 - Создание синтетической выборки на основании таблицы импутаций заполненной нулями</t>
  </si>
  <si>
    <t>Этап 5 - вычисление суммы квадратов разниц основных статистик очищенной и синтетической выборок</t>
  </si>
  <si>
    <t>Сум. кв. разн.</t>
  </si>
  <si>
    <t>Изм</t>
  </si>
  <si>
    <t>СКО</t>
  </si>
  <si>
    <t>x сомнительное</t>
  </si>
  <si>
    <t>x сомнительное отличается от среднего в СКО</t>
  </si>
  <si>
    <t>В нашем случае одно значение из шести отклоняется на это значение.</t>
  </si>
  <si>
    <t>n - число ожидаемых результатов</t>
  </si>
  <si>
    <t>Критерий Шовене</t>
  </si>
  <si>
    <t>№</t>
  </si>
  <si>
    <t>Вероятность отклонения от СКО на такую же величину, что и x сомнительное состалвяет 4%</t>
  </si>
  <si>
    <t>Пример.</t>
  </si>
  <si>
    <t>Так как n&lt;0,5, то сомнительный результат должен быть исключен из выборки</t>
  </si>
  <si>
    <t>применяется для отбрасывания грубых погрешностей при нормальном распределении контролируемого параметра</t>
  </si>
  <si>
    <t>По критерию Шовене отбрасывают одно сомнительное значение.</t>
  </si>
  <si>
    <t>Вероятность получения значения, отклоняющегося от среднего значения выборки больше, чем сомнительное значение</t>
  </si>
  <si>
    <t>i</t>
  </si>
  <si>
    <t>X</t>
  </si>
  <si>
    <t>Для максимального значения</t>
  </si>
  <si>
    <t>Для минимального значения</t>
  </si>
  <si>
    <t xml:space="preserve">где </t>
  </si>
  <si>
    <t xml:space="preserve"> - интеграяльная функция нормального распределения вероятности случайной величины</t>
  </si>
  <si>
    <t>Критерий Шовене (ожидаемое число результатов, отклоняющихся от средного больше, чем сомнительное значение)</t>
  </si>
  <si>
    <t xml:space="preserve"> - объем выборки</t>
  </si>
  <si>
    <t xml:space="preserve">Сомнительное значение считается выбросом, если </t>
  </si>
  <si>
    <t>n</t>
  </si>
  <si>
    <t>x ср</t>
  </si>
  <si>
    <t>σ</t>
  </si>
  <si>
    <t>x макс</t>
  </si>
  <si>
    <t>x мин</t>
  </si>
  <si>
    <t>F(x)</t>
  </si>
  <si>
    <t>P</t>
  </si>
  <si>
    <t>K</t>
  </si>
  <si>
    <t>F(X)</t>
  </si>
  <si>
    <t xml:space="preserve"> - интегральная функция нормального распределения вероятности случайной величины</t>
  </si>
  <si>
    <t>Ожидаемое число результатов, отклоняющихся от среднего больше, чем сомнительное значение</t>
  </si>
  <si>
    <t>t макс</t>
  </si>
  <si>
    <t>t мин</t>
  </si>
  <si>
    <t>F(t макс)</t>
  </si>
  <si>
    <t>F(t мин)</t>
  </si>
  <si>
    <t>F(t)</t>
  </si>
  <si>
    <t>P прев</t>
  </si>
  <si>
    <t>K&lt;0,5?</t>
  </si>
  <si>
    <t>Рассчетный коэффициент Диксона</t>
  </si>
  <si>
    <t>для наименьшего выброса</t>
  </si>
  <si>
    <t>для наибольшего выброса</t>
  </si>
  <si>
    <t>Доверительная вероятность</t>
  </si>
  <si>
    <t>Обозначение коэффициента Диксона</t>
  </si>
  <si>
    <t>Критерий Диксона табличный</t>
  </si>
  <si>
    <t>Критерий Диксона расчётный</t>
  </si>
  <si>
    <t xml:space="preserve">Минимум вариационного ряда = </t>
  </si>
  <si>
    <t xml:space="preserve">Максимум вариационного ряда = </t>
  </si>
  <si>
    <t>r10</t>
  </si>
  <si>
    <t>Для минимума</t>
  </si>
  <si>
    <t>Для максимума</t>
  </si>
  <si>
    <t>r11</t>
  </si>
  <si>
    <r>
      <t>r</t>
    </r>
    <r>
      <rPr>
        <i/>
        <vertAlign val="subscript"/>
        <sz val="11"/>
        <color theme="1"/>
        <rFont val="Calibri"/>
        <family val="2"/>
        <scheme val="minor"/>
      </rPr>
      <t>10</t>
    </r>
  </si>
  <si>
    <t>r21</t>
  </si>
  <si>
    <t>Не ошибка</t>
  </si>
  <si>
    <t>Гр. ошибка</t>
  </si>
  <si>
    <t>r22</t>
  </si>
  <si>
    <t>r20</t>
  </si>
  <si>
    <t>x</t>
  </si>
  <si>
    <r>
      <t>r</t>
    </r>
    <r>
      <rPr>
        <i/>
        <vertAlign val="subscript"/>
        <sz val="11"/>
        <color theme="1"/>
        <rFont val="Calibri"/>
        <family val="2"/>
        <scheme val="minor"/>
      </rPr>
      <t>11</t>
    </r>
  </si>
  <si>
    <r>
      <t>r</t>
    </r>
    <r>
      <rPr>
        <i/>
        <vertAlign val="subscript"/>
        <sz val="11"/>
        <color theme="1"/>
        <rFont val="Calibri"/>
        <family val="2"/>
        <scheme val="minor"/>
      </rPr>
      <t>20</t>
    </r>
  </si>
  <si>
    <r>
      <t>r</t>
    </r>
    <r>
      <rPr>
        <i/>
        <vertAlign val="subscript"/>
        <sz val="11"/>
        <color theme="1"/>
        <rFont val="Calibri"/>
        <family val="2"/>
        <scheme val="minor"/>
      </rPr>
      <t>21</t>
    </r>
  </si>
  <si>
    <r>
      <t>r</t>
    </r>
    <r>
      <rPr>
        <i/>
        <vertAlign val="subscript"/>
        <sz val="11"/>
        <color theme="1"/>
        <rFont val="Calibri"/>
        <family val="2"/>
        <scheme val="minor"/>
      </rPr>
      <t>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</si>
</sst>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"/>
    <numFmt numFmtId="165" formatCode="0.0000"/>
    <numFmt numFmtId="166" formatCode="0.000"/>
    <numFmt numFmtId="167" formatCode="0.00000000"/>
    <numFmt numFmtId="168" formatCode="0.0000000"/>
    <numFmt numFmtId="169" formatCode="0.000000"/>
    <numFmt numFmtId="170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 tint="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NumberFormat="1"/>
    <xf numFmtId="14" fontId="0" fillId="0" borderId="0" xfId="0" applyNumberFormat="1"/>
    <xf numFmtId="0" fontId="5" fillId="0" borderId="0" xfId="0" applyFont="1"/>
    <xf numFmtId="0" fontId="4" fillId="0" borderId="0" xfId="0" applyFont="1"/>
    <xf numFmtId="0" fontId="4" fillId="2" borderId="0" xfId="0" applyFont="1" applyFill="1"/>
    <xf numFmtId="2" fontId="0" fillId="0" borderId="0" xfId="0" applyNumberFormat="1"/>
    <xf numFmtId="0" fontId="0" fillId="0" borderId="0" xfId="0" applyFont="1"/>
    <xf numFmtId="0" fontId="6" fillId="0" borderId="0" xfId="0" applyFont="1"/>
    <xf numFmtId="0" fontId="7" fillId="0" borderId="0" xfId="0" applyFont="1"/>
    <xf numFmtId="3" fontId="0" fillId="0" borderId="0" xfId="0" applyNumberFormat="1"/>
    <xf numFmtId="0" fontId="4" fillId="0" borderId="1" xfId="0" applyFont="1" applyBorder="1"/>
    <xf numFmtId="4" fontId="0" fillId="0" borderId="0" xfId="0" applyNumberFormat="1"/>
    <xf numFmtId="0" fontId="0" fillId="0" borderId="0" xfId="0" applyFill="1"/>
    <xf numFmtId="3" fontId="0" fillId="0" borderId="0" xfId="0" applyNumberFormat="1" applyFill="1"/>
    <xf numFmtId="164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0" xfId="0" applyFont="1"/>
    <xf numFmtId="0" fontId="9" fillId="0" borderId="0" xfId="0" applyFont="1" applyAlignment="1">
      <alignment vertical="center"/>
    </xf>
    <xf numFmtId="0" fontId="3" fillId="0" borderId="0" xfId="0" applyFont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2" fillId="0" borderId="7" xfId="0" applyNumberFormat="1" applyFont="1" applyBorder="1"/>
    <xf numFmtId="166" fontId="2" fillId="0" borderId="5" xfId="0" applyNumberFormat="1" applyFont="1" applyBorder="1"/>
    <xf numFmtId="166" fontId="3" fillId="0" borderId="5" xfId="0" applyNumberFormat="1" applyFont="1" applyBorder="1"/>
    <xf numFmtId="9" fontId="3" fillId="0" borderId="7" xfId="1" applyFont="1" applyBorder="1"/>
    <xf numFmtId="0" fontId="3" fillId="0" borderId="5" xfId="0" applyFont="1" applyBorder="1"/>
    <xf numFmtId="166" fontId="3" fillId="0" borderId="6" xfId="0" applyNumberFormat="1" applyFont="1" applyBorder="1"/>
    <xf numFmtId="0" fontId="3" fillId="0" borderId="6" xfId="0" applyFont="1" applyBorder="1"/>
    <xf numFmtId="0" fontId="1" fillId="0" borderId="0" xfId="0" applyFont="1"/>
    <xf numFmtId="0" fontId="4" fillId="4" borderId="1" xfId="0" applyFont="1" applyFill="1" applyBorder="1" applyAlignment="1">
      <alignment wrapText="1"/>
    </xf>
    <xf numFmtId="166" fontId="3" fillId="0" borderId="7" xfId="0" applyNumberFormat="1" applyFont="1" applyBorder="1"/>
    <xf numFmtId="167" fontId="0" fillId="0" borderId="5" xfId="0" applyNumberFormat="1" applyBorder="1"/>
    <xf numFmtId="168" fontId="0" fillId="0" borderId="5" xfId="0" applyNumberFormat="1" applyBorder="1"/>
    <xf numFmtId="167" fontId="0" fillId="0" borderId="5" xfId="0" applyNumberFormat="1" applyBorder="1" applyAlignment="1">
      <alignment horizontal="right"/>
    </xf>
    <xf numFmtId="167" fontId="0" fillId="0" borderId="6" xfId="0" applyNumberFormat="1" applyBorder="1"/>
    <xf numFmtId="168" fontId="0" fillId="0" borderId="6" xfId="0" applyNumberFormat="1" applyBorder="1"/>
    <xf numFmtId="168" fontId="3" fillId="0" borderId="8" xfId="0" applyNumberFormat="1" applyFont="1" applyBorder="1"/>
    <xf numFmtId="167" fontId="0" fillId="0" borderId="9" xfId="0" applyNumberFormat="1" applyBorder="1"/>
    <xf numFmtId="167" fontId="0" fillId="0" borderId="10" xfId="0" applyNumberFormat="1" applyBorder="1"/>
    <xf numFmtId="168" fontId="3" fillId="0" borderId="5" xfId="0" applyNumberFormat="1" applyFont="1" applyBorder="1"/>
    <xf numFmtId="168" fontId="3" fillId="0" borderId="6" xfId="0" applyNumberFormat="1" applyFont="1" applyBorder="1"/>
    <xf numFmtId="169" fontId="3" fillId="0" borderId="7" xfId="0" applyNumberFormat="1" applyFont="1" applyBorder="1"/>
    <xf numFmtId="0" fontId="3" fillId="0" borderId="7" xfId="0" applyFont="1" applyBorder="1"/>
    <xf numFmtId="169" fontId="3" fillId="0" borderId="5" xfId="0" applyNumberFormat="1" applyFont="1" applyBorder="1"/>
    <xf numFmtId="169" fontId="3" fillId="0" borderId="6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8" xfId="0" applyBorder="1"/>
    <xf numFmtId="170" fontId="0" fillId="3" borderId="18" xfId="0" applyNumberFormat="1" applyFill="1" applyBorder="1"/>
    <xf numFmtId="167" fontId="0" fillId="5" borderId="5" xfId="0" applyNumberFormat="1" applyFill="1" applyBorder="1"/>
    <xf numFmtId="0" fontId="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8" fillId="0" borderId="0" xfId="0" applyFont="1"/>
    <xf numFmtId="0" fontId="12" fillId="7" borderId="19" xfId="0" applyFont="1" applyFill="1" applyBorder="1"/>
    <xf numFmtId="0" fontId="0" fillId="8" borderId="19" xfId="0" applyFont="1" applyFill="1" applyBorder="1"/>
    <xf numFmtId="0" fontId="0" fillId="0" borderId="19" xfId="0" applyFont="1" applyBorder="1"/>
    <xf numFmtId="0" fontId="0" fillId="0" borderId="20" xfId="0" applyFont="1" applyBorder="1"/>
    <xf numFmtId="167" fontId="0" fillId="9" borderId="5" xfId="0" applyNumberFormat="1" applyFill="1" applyBorder="1" applyAlignment="1">
      <alignment horizontal="right"/>
    </xf>
    <xf numFmtId="165" fontId="3" fillId="5" borderId="5" xfId="0" applyNumberFormat="1" applyFont="1" applyFill="1" applyBorder="1"/>
    <xf numFmtId="165" fontId="3" fillId="5" borderId="6" xfId="0" applyNumberFormat="1" applyFont="1" applyFill="1" applyBorder="1"/>
    <xf numFmtId="0" fontId="13" fillId="0" borderId="0" xfId="0" applyFont="1"/>
    <xf numFmtId="0" fontId="4" fillId="10" borderId="1" xfId="0" applyFont="1" applyFill="1" applyBorder="1"/>
    <xf numFmtId="1" fontId="0" fillId="0" borderId="5" xfId="0" applyNumberFormat="1" applyBorder="1"/>
    <xf numFmtId="0" fontId="0" fillId="0" borderId="7" xfId="0" applyBorder="1"/>
    <xf numFmtId="0" fontId="0" fillId="0" borderId="5" xfId="0" applyBorder="1"/>
    <xf numFmtId="0" fontId="0" fillId="0" borderId="0" xfId="0" quotePrefix="1"/>
    <xf numFmtId="0" fontId="14" fillId="10" borderId="1" xfId="0" applyFont="1" applyFill="1" applyBorder="1"/>
    <xf numFmtId="1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166" fontId="0" fillId="0" borderId="0" xfId="0" applyNumberFormat="1"/>
    <xf numFmtId="0" fontId="0" fillId="0" borderId="8" xfId="0" applyBorder="1"/>
    <xf numFmtId="1" fontId="0" fillId="0" borderId="6" xfId="0" applyNumberFormat="1" applyBorder="1"/>
    <xf numFmtId="0" fontId="0" fillId="0" borderId="6" xfId="0" applyBorder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14" fillId="10" borderId="5" xfId="0" applyFont="1" applyFill="1" applyBorder="1"/>
    <xf numFmtId="169" fontId="0" fillId="0" borderId="1" xfId="0" applyNumberFormat="1" applyBorder="1"/>
    <xf numFmtId="0" fontId="4" fillId="0" borderId="1" xfId="0" applyFont="1" applyBorder="1" applyAlignment="1">
      <alignment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1" xfId="0" applyBorder="1" applyAlignment="1">
      <alignment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5" fillId="0" borderId="21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6" borderId="1" xfId="0" applyFill="1" applyBorder="1"/>
    <xf numFmtId="166" fontId="0" fillId="6" borderId="1" xfId="0" applyNumberFormat="1" applyFill="1" applyBorder="1"/>
    <xf numFmtId="0" fontId="15" fillId="0" borderId="27" xfId="0" applyFont="1" applyBorder="1" applyAlignment="1">
      <alignment horizontal="center" vertical="center" wrapText="1"/>
    </xf>
    <xf numFmtId="166" fontId="0" fillId="0" borderId="26" xfId="0" applyNumberForma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1" fillId="7" borderId="19" xfId="0" applyFont="1" applyFill="1" applyBorder="1"/>
    <xf numFmtId="0" fontId="11" fillId="7" borderId="28" xfId="0" applyFont="1" applyFill="1" applyBorder="1"/>
    <xf numFmtId="0" fontId="0" fillId="8" borderId="19" xfId="0" applyFill="1" applyBorder="1"/>
    <xf numFmtId="0" fontId="0" fillId="8" borderId="28" xfId="0" applyFill="1" applyBorder="1"/>
    <xf numFmtId="0" fontId="0" fillId="0" borderId="19" xfId="0" applyBorder="1"/>
    <xf numFmtId="0" fontId="0" fillId="0" borderId="28" xfId="0" applyBorder="1"/>
    <xf numFmtId="0" fontId="0" fillId="0" borderId="20" xfId="0" applyBorder="1"/>
    <xf numFmtId="0" fontId="0" fillId="0" borderId="29" xfId="0" applyBorder="1"/>
  </cellXfs>
  <cellStyles count="2">
    <cellStyle name="Обычный" xfId="0" builtinId="0"/>
    <cellStyle name="Процентный" xfId="1" builtinId="5"/>
  </cellStyles>
  <dxfs count="39"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Пропуски!$X$20</c:f>
              <c:strCache>
                <c:ptCount val="1"/>
                <c:pt idx="0">
                  <c:v>Верхн межкварт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Пропуски!$X$21:$X$60</c:f>
              <c:numCache>
                <c:formatCode>0.000</c:formatCode>
                <c:ptCount val="40"/>
                <c:pt idx="0">
                  <c:v>8.0616007434697483</c:v>
                </c:pt>
                <c:pt idx="1">
                  <c:v>8.0616007434697483</c:v>
                </c:pt>
                <c:pt idx="2">
                  <c:v>8.0616007434697483</c:v>
                </c:pt>
                <c:pt idx="3">
                  <c:v>8.0616007434697483</c:v>
                </c:pt>
                <c:pt idx="4">
                  <c:v>8.0616007434697483</c:v>
                </c:pt>
                <c:pt idx="5">
                  <c:v>8.0616007434697483</c:v>
                </c:pt>
                <c:pt idx="6">
                  <c:v>8.0616007434697483</c:v>
                </c:pt>
                <c:pt idx="7">
                  <c:v>8.0616007434697483</c:v>
                </c:pt>
                <c:pt idx="8">
                  <c:v>8.0616007434697483</c:v>
                </c:pt>
                <c:pt idx="9">
                  <c:v>8.0616007434697483</c:v>
                </c:pt>
                <c:pt idx="10">
                  <c:v>8.0616007434697483</c:v>
                </c:pt>
                <c:pt idx="11">
                  <c:v>8.0616007434697483</c:v>
                </c:pt>
                <c:pt idx="12">
                  <c:v>8.0616007434697483</c:v>
                </c:pt>
                <c:pt idx="13">
                  <c:v>8.0616007434697483</c:v>
                </c:pt>
                <c:pt idx="14">
                  <c:v>8.0616007434697483</c:v>
                </c:pt>
                <c:pt idx="15">
                  <c:v>8.0616007434697483</c:v>
                </c:pt>
                <c:pt idx="16">
                  <c:v>8.0616007434697483</c:v>
                </c:pt>
                <c:pt idx="17">
                  <c:v>8.0616007434697483</c:v>
                </c:pt>
                <c:pt idx="18">
                  <c:v>8.0616007434697483</c:v>
                </c:pt>
                <c:pt idx="19">
                  <c:v>8.0616007434697483</c:v>
                </c:pt>
                <c:pt idx="20">
                  <c:v>8.0616007434697483</c:v>
                </c:pt>
                <c:pt idx="21">
                  <c:v>8.0616007434697483</c:v>
                </c:pt>
                <c:pt idx="22">
                  <c:v>8.0616007434697483</c:v>
                </c:pt>
                <c:pt idx="23">
                  <c:v>8.0616007434697483</c:v>
                </c:pt>
                <c:pt idx="24">
                  <c:v>8.0616007434697483</c:v>
                </c:pt>
                <c:pt idx="25">
                  <c:v>8.0616007434697483</c:v>
                </c:pt>
                <c:pt idx="26">
                  <c:v>8.0616007434697483</c:v>
                </c:pt>
                <c:pt idx="27">
                  <c:v>8.0616007434697483</c:v>
                </c:pt>
                <c:pt idx="28">
                  <c:v>8.0616007434697483</c:v>
                </c:pt>
                <c:pt idx="29">
                  <c:v>8.0616007434697483</c:v>
                </c:pt>
                <c:pt idx="30">
                  <c:v>8.0616007434697483</c:v>
                </c:pt>
                <c:pt idx="31">
                  <c:v>8.0616007434697483</c:v>
                </c:pt>
                <c:pt idx="32">
                  <c:v>8.0616007434697483</c:v>
                </c:pt>
                <c:pt idx="33">
                  <c:v>8.0616007434697483</c:v>
                </c:pt>
                <c:pt idx="34">
                  <c:v>8.0616007434697483</c:v>
                </c:pt>
                <c:pt idx="35">
                  <c:v>8.0616007434697483</c:v>
                </c:pt>
                <c:pt idx="36">
                  <c:v>8.0616007434697483</c:v>
                </c:pt>
                <c:pt idx="37">
                  <c:v>8.0616007434697483</c:v>
                </c:pt>
                <c:pt idx="38">
                  <c:v>8.0616007434697483</c:v>
                </c:pt>
                <c:pt idx="39">
                  <c:v>8.0616007434697483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3-46B0-B394-C8C8F51B16DE}"/>
            </c:ext>
          </c:extLst>
        </c:ser>
        <c:ser>
          <c:idx val="3"/>
          <c:order val="3"/>
          <c:tx>
            <c:strRef>
              <c:f>Пропуски!$Z$20</c:f>
              <c:strCache>
                <c:ptCount val="1"/>
                <c:pt idx="0">
                  <c:v>Верхн. погрешн.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Пропуски!$Z$21:$Z$60</c:f>
              <c:numCache>
                <c:formatCode>0.000</c:formatCode>
                <c:ptCount val="40"/>
                <c:pt idx="0">
                  <c:v>7.2086677409975213</c:v>
                </c:pt>
                <c:pt idx="1">
                  <c:v>7.2086677409975213</c:v>
                </c:pt>
                <c:pt idx="2">
                  <c:v>7.2086677409975213</c:v>
                </c:pt>
                <c:pt idx="3">
                  <c:v>7.2086677409975213</c:v>
                </c:pt>
                <c:pt idx="4">
                  <c:v>7.2086677409975213</c:v>
                </c:pt>
                <c:pt idx="5">
                  <c:v>7.2086677409975213</c:v>
                </c:pt>
                <c:pt idx="6">
                  <c:v>7.2086677409975213</c:v>
                </c:pt>
                <c:pt idx="7">
                  <c:v>7.2086677409975213</c:v>
                </c:pt>
                <c:pt idx="8">
                  <c:v>7.2086677409975213</c:v>
                </c:pt>
                <c:pt idx="9">
                  <c:v>7.2086677409975213</c:v>
                </c:pt>
                <c:pt idx="10">
                  <c:v>7.2086677409975213</c:v>
                </c:pt>
                <c:pt idx="11">
                  <c:v>7.2086677409975213</c:v>
                </c:pt>
                <c:pt idx="12">
                  <c:v>7.2086677409975213</c:v>
                </c:pt>
                <c:pt idx="13">
                  <c:v>7.2086677409975213</c:v>
                </c:pt>
                <c:pt idx="14">
                  <c:v>7.2086677409975213</c:v>
                </c:pt>
                <c:pt idx="15">
                  <c:v>7.2086677409975213</c:v>
                </c:pt>
                <c:pt idx="16">
                  <c:v>7.2086677409975213</c:v>
                </c:pt>
                <c:pt idx="17">
                  <c:v>7.2086677409975213</c:v>
                </c:pt>
                <c:pt idx="18">
                  <c:v>7.2086677409975213</c:v>
                </c:pt>
                <c:pt idx="19">
                  <c:v>7.2086677409975213</c:v>
                </c:pt>
                <c:pt idx="20">
                  <c:v>7.2086677409975213</c:v>
                </c:pt>
                <c:pt idx="21">
                  <c:v>7.2086677409975213</c:v>
                </c:pt>
                <c:pt idx="22">
                  <c:v>7.2086677409975213</c:v>
                </c:pt>
                <c:pt idx="23">
                  <c:v>7.2086677409975213</c:v>
                </c:pt>
                <c:pt idx="24">
                  <c:v>7.2086677409975213</c:v>
                </c:pt>
                <c:pt idx="25">
                  <c:v>7.2086677409975213</c:v>
                </c:pt>
                <c:pt idx="26">
                  <c:v>7.2086677409975213</c:v>
                </c:pt>
                <c:pt idx="27">
                  <c:v>7.2086677409975213</c:v>
                </c:pt>
                <c:pt idx="28">
                  <c:v>7.2086677409975213</c:v>
                </c:pt>
                <c:pt idx="29">
                  <c:v>7.2086677409975213</c:v>
                </c:pt>
                <c:pt idx="30">
                  <c:v>7.2086677409975213</c:v>
                </c:pt>
                <c:pt idx="31">
                  <c:v>7.2086677409975213</c:v>
                </c:pt>
                <c:pt idx="32">
                  <c:v>7.2086677409975213</c:v>
                </c:pt>
                <c:pt idx="33">
                  <c:v>7.2086677409975213</c:v>
                </c:pt>
                <c:pt idx="34">
                  <c:v>7.2086677409975213</c:v>
                </c:pt>
                <c:pt idx="35">
                  <c:v>7.2086677409975213</c:v>
                </c:pt>
                <c:pt idx="36">
                  <c:v>7.2086677409975213</c:v>
                </c:pt>
                <c:pt idx="37">
                  <c:v>7.2086677409975213</c:v>
                </c:pt>
                <c:pt idx="38">
                  <c:v>7.2086677409975213</c:v>
                </c:pt>
                <c:pt idx="39">
                  <c:v>7.2086677409975213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73-46B0-B394-C8C8F51B16DE}"/>
            </c:ext>
          </c:extLst>
        </c:ser>
        <c:ser>
          <c:idx val="4"/>
          <c:order val="4"/>
          <c:tx>
            <c:strRef>
              <c:f>Пропуски!$AA$20</c:f>
              <c:strCache>
                <c:ptCount val="1"/>
                <c:pt idx="0">
                  <c:v>Нижн. погрешн.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Пропуски!$AA$21:$AA$60</c:f>
              <c:numCache>
                <c:formatCode>0.000</c:formatCode>
                <c:ptCount val="40"/>
                <c:pt idx="0">
                  <c:v>-1.8810303921513571</c:v>
                </c:pt>
                <c:pt idx="1">
                  <c:v>-1.8810303921513571</c:v>
                </c:pt>
                <c:pt idx="2">
                  <c:v>-1.8810303921513571</c:v>
                </c:pt>
                <c:pt idx="3">
                  <c:v>-1.8810303921513571</c:v>
                </c:pt>
                <c:pt idx="4">
                  <c:v>-1.8810303921513571</c:v>
                </c:pt>
                <c:pt idx="5">
                  <c:v>-1.8810303921513571</c:v>
                </c:pt>
                <c:pt idx="6">
                  <c:v>-1.8810303921513571</c:v>
                </c:pt>
                <c:pt idx="7">
                  <c:v>-1.8810303921513571</c:v>
                </c:pt>
                <c:pt idx="8">
                  <c:v>-1.8810303921513571</c:v>
                </c:pt>
                <c:pt idx="9">
                  <c:v>-1.8810303921513571</c:v>
                </c:pt>
                <c:pt idx="10">
                  <c:v>-1.8810303921513571</c:v>
                </c:pt>
                <c:pt idx="11">
                  <c:v>-1.8810303921513571</c:v>
                </c:pt>
                <c:pt idx="12">
                  <c:v>-1.8810303921513571</c:v>
                </c:pt>
                <c:pt idx="13">
                  <c:v>-1.8810303921513571</c:v>
                </c:pt>
                <c:pt idx="14">
                  <c:v>-1.8810303921513571</c:v>
                </c:pt>
                <c:pt idx="15">
                  <c:v>-1.8810303921513571</c:v>
                </c:pt>
                <c:pt idx="16">
                  <c:v>-1.8810303921513571</c:v>
                </c:pt>
                <c:pt idx="17">
                  <c:v>-1.8810303921513571</c:v>
                </c:pt>
                <c:pt idx="18">
                  <c:v>-1.8810303921513571</c:v>
                </c:pt>
                <c:pt idx="19">
                  <c:v>-1.8810303921513571</c:v>
                </c:pt>
                <c:pt idx="20">
                  <c:v>-1.8810303921513571</c:v>
                </c:pt>
                <c:pt idx="21">
                  <c:v>-1.8810303921513571</c:v>
                </c:pt>
                <c:pt idx="22">
                  <c:v>-1.8810303921513571</c:v>
                </c:pt>
                <c:pt idx="23">
                  <c:v>-1.8810303921513571</c:v>
                </c:pt>
                <c:pt idx="24">
                  <c:v>-1.8810303921513571</c:v>
                </c:pt>
                <c:pt idx="25">
                  <c:v>-1.8810303921513571</c:v>
                </c:pt>
                <c:pt idx="26">
                  <c:v>-1.8810303921513571</c:v>
                </c:pt>
                <c:pt idx="27">
                  <c:v>-1.8810303921513571</c:v>
                </c:pt>
                <c:pt idx="28">
                  <c:v>-1.8810303921513571</c:v>
                </c:pt>
                <c:pt idx="29">
                  <c:v>-1.8810303921513571</c:v>
                </c:pt>
                <c:pt idx="30">
                  <c:v>-1.8810303921513571</c:v>
                </c:pt>
                <c:pt idx="31">
                  <c:v>-1.8810303921513571</c:v>
                </c:pt>
                <c:pt idx="32">
                  <c:v>-1.8810303921513571</c:v>
                </c:pt>
                <c:pt idx="33">
                  <c:v>-1.8810303921513571</c:v>
                </c:pt>
                <c:pt idx="34">
                  <c:v>-1.8810303921513571</c:v>
                </c:pt>
                <c:pt idx="35">
                  <c:v>-1.8810303921513571</c:v>
                </c:pt>
                <c:pt idx="36">
                  <c:v>-1.8810303921513571</c:v>
                </c:pt>
                <c:pt idx="37">
                  <c:v>-1.8810303921513571</c:v>
                </c:pt>
                <c:pt idx="38">
                  <c:v>-1.8810303921513571</c:v>
                </c:pt>
                <c:pt idx="39">
                  <c:v>-1.8810303921513571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73-46B0-B394-C8C8F51B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75376"/>
        <c:axId val="143375696"/>
      </c:lineChart>
      <c:scatterChart>
        <c:scatterStyle val="lineMarker"/>
        <c:varyColors val="0"/>
        <c:ser>
          <c:idx val="0"/>
          <c:order val="0"/>
          <c:tx>
            <c:strRef>
              <c:f>Пропуски!$A$20</c:f>
              <c:strCache>
                <c:ptCount val="1"/>
                <c:pt idx="0">
                  <c:v>Выборка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Пропуски!$A$21:$A$60</c:f>
              <c:numCache>
                <c:formatCode>0.00000000</c:formatCode>
                <c:ptCount val="40"/>
                <c:pt idx="0">
                  <c:v>0.87361752807211857</c:v>
                </c:pt>
                <c:pt idx="1">
                  <c:v>0.40211979036867129</c:v>
                </c:pt>
                <c:pt idx="2">
                  <c:v>0.90927860287996887</c:v>
                </c:pt>
                <c:pt idx="3">
                  <c:v>0.72729497677173083</c:v>
                </c:pt>
                <c:pt idx="4">
                  <c:v>10.312855016797672</c:v>
                </c:pt>
                <c:pt idx="5">
                  <c:v>1.1175926106367795</c:v>
                </c:pt>
                <c:pt idx="6">
                  <c:v>1.3711508532853576</c:v>
                </c:pt>
                <c:pt idx="7">
                  <c:v>1.0136136533418696</c:v>
                </c:pt>
                <c:pt idx="8">
                  <c:v>1.5982101462360836</c:v>
                </c:pt>
                <c:pt idx="9">
                  <c:v>1.4491870129640976</c:v>
                </c:pt>
                <c:pt idx="10">
                  <c:v>1.5928767210088679</c:v>
                </c:pt>
                <c:pt idx="11">
                  <c:v>-14.211382328721635</c:v>
                </c:pt>
                <c:pt idx="12">
                  <c:v>2.0205701774122398</c:v>
                </c:pt>
                <c:pt idx="13">
                  <c:v>2.3579715339680964</c:v>
                </c:pt>
                <c:pt idx="14">
                  <c:v>2.0328092987653474</c:v>
                </c:pt>
                <c:pt idx="15">
                  <c:v>2.643820694211072</c:v>
                </c:pt>
                <c:pt idx="16">
                  <c:v>2.5377748436351726</c:v>
                </c:pt>
                <c:pt idx="17">
                  <c:v>2.4873960039116554</c:v>
                </c:pt>
                <c:pt idx="18">
                  <c:v>2.6857098715097192</c:v>
                </c:pt>
                <c:pt idx="19">
                  <c:v>-9.3684125053675338</c:v>
                </c:pt>
                <c:pt idx="20">
                  <c:v>2.47375194253119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15.450173527632581</c:v>
                </c:pt>
                <c:pt idx="27">
                  <c:v>3.2092347044584488</c:v>
                </c:pt>
                <c:pt idx="28">
                  <c:v>3.432108395821805</c:v>
                </c:pt>
                <c:pt idx="29">
                  <c:v>3.2991608533170282</c:v>
                </c:pt>
                <c:pt idx="30">
                  <c:v>3.4850054162477244</c:v>
                </c:pt>
                <c:pt idx="31">
                  <c:v>4.1719687689799052</c:v>
                </c:pt>
                <c:pt idx="32">
                  <c:v>3.5769846944008137</c:v>
                </c:pt>
                <c:pt idx="33">
                  <c:v>4.4499099755795255</c:v>
                </c:pt>
                <c:pt idx="34">
                  <c:v>4.3779373866296805</c:v>
                </c:pt>
                <c:pt idx="35">
                  <c:v>4.1863655721339885</c:v>
                </c:pt>
                <c:pt idx="36">
                  <c:v>4.2874517561600616</c:v>
                </c:pt>
                <c:pt idx="37">
                  <c:v>4.4054694585934051</c:v>
                </c:pt>
                <c:pt idx="38">
                  <c:v>4.2775353461300814</c:v>
                </c:pt>
                <c:pt idx="39">
                  <c:v>4.7829826091924756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9-4531-9854-C874D4EA09D5}"/>
            </c:ext>
          </c:extLst>
        </c:ser>
        <c:ser>
          <c:idx val="2"/>
          <c:order val="2"/>
          <c:tx>
            <c:strRef>
              <c:f>Пропуски!$Y$20</c:f>
              <c:strCache>
                <c:ptCount val="1"/>
                <c:pt idx="0">
                  <c:v>Нижн межкварт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Пропуски!$Y$21:$Y$60</c:f>
              <c:numCache>
                <c:formatCode>0.000</c:formatCode>
                <c:ptCount val="40"/>
                <c:pt idx="0">
                  <c:v>-2.2819575821950013</c:v>
                </c:pt>
                <c:pt idx="1">
                  <c:v>-2.2819575821950013</c:v>
                </c:pt>
                <c:pt idx="2">
                  <c:v>-2.2819575821950013</c:v>
                </c:pt>
                <c:pt idx="3">
                  <c:v>-2.2819575821950013</c:v>
                </c:pt>
                <c:pt idx="4">
                  <c:v>-2.2819575821950013</c:v>
                </c:pt>
                <c:pt idx="5">
                  <c:v>-2.2819575821950013</c:v>
                </c:pt>
                <c:pt idx="6">
                  <c:v>-2.2819575821950013</c:v>
                </c:pt>
                <c:pt idx="7">
                  <c:v>-2.2819575821950013</c:v>
                </c:pt>
                <c:pt idx="8">
                  <c:v>-2.2819575821950013</c:v>
                </c:pt>
                <c:pt idx="9">
                  <c:v>-2.2819575821950013</c:v>
                </c:pt>
                <c:pt idx="10">
                  <c:v>-2.2819575821950013</c:v>
                </c:pt>
                <c:pt idx="11">
                  <c:v>-2.2819575821950013</c:v>
                </c:pt>
                <c:pt idx="12">
                  <c:v>-2.2819575821950013</c:v>
                </c:pt>
                <c:pt idx="13">
                  <c:v>-2.2819575821950013</c:v>
                </c:pt>
                <c:pt idx="14">
                  <c:v>-2.2819575821950013</c:v>
                </c:pt>
                <c:pt idx="15">
                  <c:v>-2.2819575821950013</c:v>
                </c:pt>
                <c:pt idx="16">
                  <c:v>-2.2819575821950013</c:v>
                </c:pt>
                <c:pt idx="17">
                  <c:v>-2.2819575821950013</c:v>
                </c:pt>
                <c:pt idx="18">
                  <c:v>-2.2819575821950013</c:v>
                </c:pt>
                <c:pt idx="19">
                  <c:v>-2.2819575821950013</c:v>
                </c:pt>
                <c:pt idx="20">
                  <c:v>-2.2819575821950013</c:v>
                </c:pt>
                <c:pt idx="21">
                  <c:v>-2.2819575821950013</c:v>
                </c:pt>
                <c:pt idx="22">
                  <c:v>-2.2819575821950013</c:v>
                </c:pt>
                <c:pt idx="23">
                  <c:v>-2.2819575821950013</c:v>
                </c:pt>
                <c:pt idx="24">
                  <c:v>-2.2819575821950013</c:v>
                </c:pt>
                <c:pt idx="25">
                  <c:v>-2.2819575821950013</c:v>
                </c:pt>
                <c:pt idx="26">
                  <c:v>-2.2819575821950013</c:v>
                </c:pt>
                <c:pt idx="27">
                  <c:v>-2.2819575821950013</c:v>
                </c:pt>
                <c:pt idx="28">
                  <c:v>-2.2819575821950013</c:v>
                </c:pt>
                <c:pt idx="29">
                  <c:v>-2.2819575821950013</c:v>
                </c:pt>
                <c:pt idx="30">
                  <c:v>-2.2819575821950013</c:v>
                </c:pt>
                <c:pt idx="31">
                  <c:v>-2.2819575821950013</c:v>
                </c:pt>
                <c:pt idx="32">
                  <c:v>-2.2819575821950013</c:v>
                </c:pt>
                <c:pt idx="33">
                  <c:v>-2.2819575821950013</c:v>
                </c:pt>
                <c:pt idx="34">
                  <c:v>-2.2819575821950013</c:v>
                </c:pt>
                <c:pt idx="35">
                  <c:v>-2.2819575821950013</c:v>
                </c:pt>
                <c:pt idx="36">
                  <c:v>-2.2819575821950013</c:v>
                </c:pt>
                <c:pt idx="37">
                  <c:v>-2.2819575821950013</c:v>
                </c:pt>
                <c:pt idx="38">
                  <c:v>-2.2819575821950013</c:v>
                </c:pt>
                <c:pt idx="39">
                  <c:v>-2.2819575821950013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3-46B0-B394-C8C8F51B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75376"/>
        <c:axId val="143375696"/>
      </c:scatterChart>
      <c:catAx>
        <c:axId val="1433753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43375696"/>
        <c:crosses val="autoZero"/>
        <c:auto val="1"/>
        <c:lblAlgn val="ctr"/>
        <c:lblOffset val="100"/>
        <c:noMultiLvlLbl val="1"/>
      </c:catAx>
      <c:valAx>
        <c:axId val="1433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'Шовене (2)'!$B$7:$B$17</c:f>
              <c:numCache>
                <c:formatCode>General</c:formatCode>
                <c:ptCount val="11"/>
                <c:pt idx="0">
                  <c:v>33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41.5</c:v>
                </c:pt>
                <c:pt idx="5">
                  <c:v>42.5</c:v>
                </c:pt>
                <c:pt idx="6">
                  <c:v>44</c:v>
                </c:pt>
                <c:pt idx="7">
                  <c:v>46.5</c:v>
                </c:pt>
                <c:pt idx="8">
                  <c:v>48</c:v>
                </c:pt>
                <c:pt idx="9">
                  <c:v>51</c:v>
                </c:pt>
                <c:pt idx="1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D-4AA2-8C42-1CD028B36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96920"/>
        <c:axId val="178959408"/>
      </c:scatterChart>
      <c:valAx>
        <c:axId val="53899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59408"/>
        <c:crosses val="autoZero"/>
        <c:crossBetween val="midCat"/>
      </c:valAx>
      <c:valAx>
        <c:axId val="1789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99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'Шовене (2)'!$C$6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'Шовене (2)'!$B$7:$B$17</c:f>
              <c:numCache>
                <c:formatCode>General</c:formatCode>
                <c:ptCount val="11"/>
                <c:pt idx="0">
                  <c:v>33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41.5</c:v>
                </c:pt>
                <c:pt idx="5">
                  <c:v>42.5</c:v>
                </c:pt>
                <c:pt idx="6">
                  <c:v>44</c:v>
                </c:pt>
                <c:pt idx="7">
                  <c:v>46.5</c:v>
                </c:pt>
                <c:pt idx="8">
                  <c:v>48</c:v>
                </c:pt>
                <c:pt idx="9">
                  <c:v>51</c:v>
                </c:pt>
                <c:pt idx="10">
                  <c:v>65</c:v>
                </c:pt>
              </c:numCache>
            </c:numRef>
          </c:xVal>
          <c:yVal>
            <c:numRef>
              <c:f>'Шовене (2)'!$C$7:$C$17</c:f>
              <c:numCache>
                <c:formatCode>0.000</c:formatCode>
                <c:ptCount val="11"/>
                <c:pt idx="0">
                  <c:v>0.10036116004689595</c:v>
                </c:pt>
                <c:pt idx="1">
                  <c:v>0.17494164123657599</c:v>
                </c:pt>
                <c:pt idx="2">
                  <c:v>0.24039621674010037</c:v>
                </c:pt>
                <c:pt idx="3">
                  <c:v>0.31730742320889715</c:v>
                </c:pt>
                <c:pt idx="4">
                  <c:v>0.38098258624311354</c:v>
                </c:pt>
                <c:pt idx="5">
                  <c:v>0.42543533552247342</c:v>
                </c:pt>
                <c:pt idx="6">
                  <c:v>0.49374990635563498</c:v>
                </c:pt>
                <c:pt idx="7">
                  <c:v>0.6070223483108601</c:v>
                </c:pt>
                <c:pt idx="8">
                  <c:v>0.67144505247639108</c:v>
                </c:pt>
                <c:pt idx="9">
                  <c:v>0.78482344603204046</c:v>
                </c:pt>
                <c:pt idx="10">
                  <c:v>0.99173723181997253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B-4E1A-81A2-4CB0D450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78448"/>
        <c:axId val="156980048"/>
      </c:scatterChart>
      <c:valAx>
        <c:axId val="1569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980048"/>
        <c:crosses val="autoZero"/>
        <c:crossBetween val="midCat"/>
      </c:valAx>
      <c:valAx>
        <c:axId val="1569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9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Диксон!$B$9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Диксон!$B$10:$B$20</c:f>
              <c:numCache>
                <c:formatCode>General</c:formatCode>
                <c:ptCount val="11"/>
                <c:pt idx="0">
                  <c:v>33</c:v>
                </c:pt>
                <c:pt idx="1">
                  <c:v>36</c:v>
                </c:pt>
                <c:pt idx="2">
                  <c:v>38</c:v>
                </c:pt>
                <c:pt idx="3">
                  <c:v>40</c:v>
                </c:pt>
                <c:pt idx="4">
                  <c:v>41.5</c:v>
                </c:pt>
                <c:pt idx="5">
                  <c:v>42.5</c:v>
                </c:pt>
                <c:pt idx="6">
                  <c:v>44</c:v>
                </c:pt>
                <c:pt idx="7">
                  <c:v>46.5</c:v>
                </c:pt>
                <c:pt idx="8">
                  <c:v>48</c:v>
                </c:pt>
                <c:pt idx="9">
                  <c:v>51</c:v>
                </c:pt>
                <c:pt idx="1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9-4396-8C7E-D9B2E7EE8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488208"/>
        <c:axId val="566487568"/>
      </c:lineChart>
      <c:catAx>
        <c:axId val="5664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487568"/>
        <c:crosses val="autoZero"/>
        <c:auto val="1"/>
        <c:lblAlgn val="ctr"/>
        <c:lblOffset val="100"/>
        <c:noMultiLvlLbl val="0"/>
      </c:catAx>
      <c:valAx>
        <c:axId val="56648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48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55419</xdr:colOff>
      <xdr:row>1</xdr:row>
      <xdr:rowOff>34633</xdr:rowOff>
    </xdr:from>
    <xdr:ext cx="11132126" cy="193271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09B2A7-88EA-45F5-8AFC-6DEE64FB562F}"/>
            </a:ext>
          </a:extLst>
        </xdr:cNvPr>
        <xdr:cNvSpPr txBox="1"/>
      </xdr:nvSpPr>
      <xdr:spPr>
        <a:xfrm>
          <a:off x="55419" y="263233"/>
          <a:ext cx="11132126" cy="193271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Задание.</a:t>
          </a:r>
        </a:p>
        <a:p>
          <a:r>
            <a:rPr lang="ru-RU" sz="1100"/>
            <a:t>1. На</a:t>
          </a:r>
          <a:r>
            <a:rPr lang="ru-RU" sz="1100" baseline="0"/>
            <a:t> сайте </a:t>
          </a:r>
          <a:r>
            <a:rPr lang="en-US" sz="1100" baseline="0"/>
            <a:t>finam.ru </a:t>
          </a:r>
          <a:r>
            <a:rPr lang="ru-RU" sz="1100" baseline="0"/>
            <a:t>получены и размещены на листе</a:t>
          </a:r>
          <a:r>
            <a:rPr lang="ru-RU" sz="1100"/>
            <a:t> данные о еженедельной цене и объеме продаж акций</a:t>
          </a:r>
          <a:r>
            <a:rPr lang="ru-RU" sz="1100" baseline="0"/>
            <a:t> Русгидро, Роснефть, Сбербанк, Сургутнефтегаз за период с 01.09.2011 по 31.08.2020. Найдите на сайте </a:t>
          </a:r>
          <a:r>
            <a:rPr lang="en-US" sz="1100" baseline="0"/>
            <a:t>finam.ru </a:t>
          </a:r>
          <a:r>
            <a:rPr lang="ru-RU" sz="1100" baseline="0"/>
            <a:t>и добавьте данные о еженедельной цене акций Аэрофлота</a:t>
          </a:r>
          <a:r>
            <a:rPr lang="en-US" sz="1100" baseline="0"/>
            <a:t> (</a:t>
          </a:r>
          <a:r>
            <a:rPr lang="ru-RU" sz="1100" baseline="0"/>
            <a:t>столбцы даты, цены и объема) за тот же период.</a:t>
          </a:r>
        </a:p>
        <a:p>
          <a:r>
            <a:rPr lang="ru-RU" sz="1100" baseline="0"/>
            <a:t>2. Проверьте даты на совместимость. Результат проверки отобразите в отдельном столбце (столбцах).</a:t>
          </a:r>
        </a:p>
        <a:p>
          <a:r>
            <a:rPr lang="ru-RU" sz="1100" baseline="0"/>
            <a:t>3. Рассчитайте по каждому активу квартили цены и объема.</a:t>
          </a:r>
          <a:endParaRPr lang="en-US" sz="1100" baseline="0"/>
        </a:p>
        <a:p>
          <a:r>
            <a:rPr lang="en-US" sz="1100" baseline="0"/>
            <a:t>4. </a:t>
          </a:r>
          <a:r>
            <a:rPr lang="ru-RU" sz="1100" baseline="0"/>
            <a:t>Рассчитайте межквартильное расстояние.</a:t>
          </a:r>
        </a:p>
        <a:p>
          <a:r>
            <a:rPr lang="ru-RU" sz="1100" baseline="0"/>
            <a:t>5. Определите верхнюю и нижнюю границу выброса.</a:t>
          </a:r>
        </a:p>
        <a:p>
          <a:r>
            <a:rPr lang="ru-RU" sz="1100" baseline="0"/>
            <a:t>6. С помощью функции =ЕСЛИ() заполните таблицу индикации выбросов. Для каждой варианты цены и объема поставьте 0, если выброса нет и 1 если произошел выброс.</a:t>
          </a:r>
        </a:p>
        <a:p>
          <a:r>
            <a:rPr lang="ru-RU" sz="1100" baseline="0"/>
            <a:t>7. Заполните таблицу данных, очищенных от выбросов, заменяя занчения, идентифицированные как выбросы значениями верхней и нижней границ доверительного интервала.</a:t>
          </a:r>
        </a:p>
        <a:p>
          <a:r>
            <a:rPr lang="ru-RU" sz="1100" baseline="0"/>
            <a:t>8. В таблице очищенных данных примените условное форматирование для наглядного отображения подмененных данных.</a:t>
          </a:r>
          <a:endParaRPr lang="ru-R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44450</xdr:rowOff>
    </xdr:from>
    <xdr:ext cx="8959850" cy="2679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C0813A-0216-4CEC-BB91-48AE4B5DEDD6}"/>
            </a:ext>
          </a:extLst>
        </xdr:cNvPr>
        <xdr:cNvSpPr txBox="1"/>
      </xdr:nvSpPr>
      <xdr:spPr>
        <a:xfrm>
          <a:off x="57150" y="241300"/>
          <a:ext cx="8959850" cy="2679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Задание.</a:t>
          </a:r>
        </a:p>
        <a:p>
          <a:r>
            <a:rPr lang="ru-RU" sz="1100"/>
            <a:t>Обработайте имеющуюся на листе выборку</a:t>
          </a:r>
          <a:r>
            <a:rPr lang="ru-RU" sz="1100" baseline="0"/>
            <a:t> с целью идентификации и коррекции выбросов и пропусков.</a:t>
          </a:r>
        </a:p>
        <a:p>
          <a:r>
            <a:rPr lang="ru-RU" sz="1100" baseline="0"/>
            <a:t>1. Создайте тест на наличие пропусков:</a:t>
          </a:r>
        </a:p>
        <a:p>
          <a:r>
            <a:rPr lang="ru-RU" sz="1100" baseline="0"/>
            <a:t>   а) по значению - проверка на наличие пустой строки в ячейке - данный способ выявляет не все пропуски;</a:t>
          </a:r>
        </a:p>
        <a:p>
          <a:r>
            <a:rPr lang="ru-RU" sz="1100" baseline="0"/>
            <a:t>   б) с помощью функции,  например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=ЕСЛИ(ЕСЛИОШИБКА(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ABS(A16)*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ЗНАК(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A16);0)=0; "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Пропуск"; ""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или =ЕСЛИ(ЕЧИСЛО(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A16);"";"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Пропуск"), 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либо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другой подходящей функции.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Создайте тест на наличие выбросов: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основе межквартильного размаха;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б) на основе величины погрешности.</a:t>
          </a:r>
        </a:p>
        <a:p>
          <a:r>
            <a:rPr lang="ru-RU" sz="1100" baseline="0"/>
            <a:t>3. Постройте комбинированную диаграмму с данными выборки и данными границ найденных доверительных интервалов</a:t>
          </a:r>
          <a:r>
            <a:rPr lang="en-US" sz="1100" baseline="0"/>
            <a:t>.</a:t>
          </a:r>
        </a:p>
        <a:p>
          <a:r>
            <a:rPr lang="en-US" sz="1100" baseline="0"/>
            <a:t>4. </a:t>
          </a:r>
          <a:r>
            <a:rPr lang="ru-RU" sz="1100" baseline="0"/>
            <a:t>Устраните пропуски, используя методы:</a:t>
          </a:r>
        </a:p>
        <a:p>
          <a:r>
            <a:rPr lang="ru-RU" sz="1100" baseline="0"/>
            <a:t>   а) простого исключения;</a:t>
          </a:r>
        </a:p>
        <a:p>
          <a:r>
            <a:rPr lang="ru-RU" sz="1100" baseline="0"/>
            <a:t>   б) </a:t>
          </a:r>
          <a:r>
            <a:rPr lang="en-US" sz="1100" baseline="0"/>
            <a:t>ad-hoc </a:t>
          </a:r>
          <a:r>
            <a:rPr lang="ru-RU" sz="1100" baseline="0"/>
            <a:t>исключения (ситуативное);</a:t>
          </a:r>
        </a:p>
        <a:p>
          <a:r>
            <a:rPr lang="ru-RU" sz="1100" baseline="0"/>
            <a:t>   в) статитстической подстановки (медианы);</a:t>
          </a:r>
        </a:p>
        <a:p>
          <a:r>
            <a:rPr lang="ru-RU" sz="1100" baseline="0"/>
            <a:t>   г) маркировки.</a:t>
          </a:r>
        </a:p>
      </xdr:txBody>
    </xdr:sp>
    <xdr:clientData/>
  </xdr:oneCellAnchor>
  <xdr:twoCellAnchor>
    <xdr:from>
      <xdr:col>14</xdr:col>
      <xdr:colOff>349249</xdr:colOff>
      <xdr:row>18</xdr:row>
      <xdr:rowOff>158750</xdr:rowOff>
    </xdr:from>
    <xdr:to>
      <xdr:col>22</xdr:col>
      <xdr:colOff>438150</xdr:colOff>
      <xdr:row>39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30F1D09-5724-4775-8E53-9478ABAA2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44450</xdr:rowOff>
    </xdr:from>
    <xdr:ext cx="8959850" cy="781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74444C-F13D-4BF3-84C1-21DE058372D4}"/>
            </a:ext>
          </a:extLst>
        </xdr:cNvPr>
        <xdr:cNvSpPr txBox="1"/>
      </xdr:nvSpPr>
      <xdr:spPr>
        <a:xfrm>
          <a:off x="57150" y="241300"/>
          <a:ext cx="8959850" cy="7810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Задание.</a:t>
          </a:r>
        </a:p>
        <a:p>
          <a:r>
            <a:rPr lang="ru-RU" sz="1100"/>
            <a:t>Скорректируйте данные с помощью метода множественной условной подстановки (импутации)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Постройте графики исходного и скорректированного ряда данных.</a:t>
          </a:r>
        </a:p>
      </xdr:txBody>
    </xdr:sp>
    <xdr:clientData/>
  </xdr:oneCellAnchor>
  <xdr:twoCellAnchor editAs="oneCell">
    <xdr:from>
      <xdr:col>13</xdr:col>
      <xdr:colOff>292100</xdr:colOff>
      <xdr:row>27</xdr:row>
      <xdr:rowOff>101600</xdr:rowOff>
    </xdr:from>
    <xdr:to>
      <xdr:col>22</xdr:col>
      <xdr:colOff>46700</xdr:colOff>
      <xdr:row>44</xdr:row>
      <xdr:rowOff>49797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73BA491-F2BA-4C27-9944-5A01CED08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00" y="5822950"/>
          <a:ext cx="5444200" cy="30787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578427</xdr:colOff>
      <xdr:row>6</xdr:row>
      <xdr:rowOff>86592</xdr:rowOff>
    </xdr:from>
    <xdr:ext cx="1398140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E710D9-C343-4E57-A3D9-295FF49C3110}"/>
                </a:ext>
              </a:extLst>
            </xdr:cNvPr>
            <xdr:cNvSpPr txBox="1"/>
          </xdr:nvSpPr>
          <xdr:spPr>
            <a:xfrm>
              <a:off x="2353887" y="1229592"/>
              <a:ext cx="13981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2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ru-R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∙(1−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1E710D9-C343-4E57-A3D9-295FF49C3110}"/>
                </a:ext>
              </a:extLst>
            </xdr:cNvPr>
            <xdr:cNvSpPr txBox="1"/>
          </xdr:nvSpPr>
          <xdr:spPr>
            <a:xfrm>
              <a:off x="2353887" y="1229592"/>
              <a:ext cx="139814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𝑃</a:t>
              </a:r>
              <a:r>
                <a:rPr lang="ru-RU" sz="1200" b="0" i="0">
                  <a:latin typeface="Cambria Math" panose="02040503050406030204" pitchFamily="18" charset="0"/>
                </a:rPr>
                <a:t>_0=2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∙(1−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𝐹(𝑥_𝑐 ))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7</xdr:col>
      <xdr:colOff>588817</xdr:colOff>
      <xdr:row>6</xdr:row>
      <xdr:rowOff>96982</xdr:rowOff>
    </xdr:from>
    <xdr:ext cx="1085232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C6D916-BCE6-401A-933C-DC4DB58A9705}"/>
                </a:ext>
              </a:extLst>
            </xdr:cNvPr>
            <xdr:cNvSpPr txBox="1"/>
          </xdr:nvSpPr>
          <xdr:spPr>
            <a:xfrm>
              <a:off x="4802677" y="1239982"/>
              <a:ext cx="10852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2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ru-R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C6D916-BCE6-401A-933C-DC4DB58A9705}"/>
                </a:ext>
              </a:extLst>
            </xdr:cNvPr>
            <xdr:cNvSpPr txBox="1"/>
          </xdr:nvSpPr>
          <xdr:spPr>
            <a:xfrm>
              <a:off x="4802677" y="1239982"/>
              <a:ext cx="108523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𝑃</a:t>
              </a:r>
              <a:r>
                <a:rPr lang="ru-RU" sz="1200" b="0" i="0">
                  <a:latin typeface="Cambria Math" panose="02040503050406030204" pitchFamily="18" charset="0"/>
                </a:rPr>
                <a:t>_0=2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𝐹(𝑥_𝑐 ))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3</xdr:col>
      <xdr:colOff>592280</xdr:colOff>
      <xdr:row>12</xdr:row>
      <xdr:rowOff>79663</xdr:rowOff>
    </xdr:from>
    <xdr:ext cx="700448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055F11-CCC1-42F9-A767-97A1E9E6A314}"/>
                </a:ext>
              </a:extLst>
            </xdr:cNvPr>
            <xdr:cNvSpPr txBox="1"/>
          </xdr:nvSpPr>
          <xdr:spPr>
            <a:xfrm>
              <a:off x="2367740" y="2319943"/>
              <a:ext cx="70044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055F11-CCC1-42F9-A767-97A1E9E6A314}"/>
                </a:ext>
              </a:extLst>
            </xdr:cNvPr>
            <xdr:cNvSpPr txBox="1"/>
          </xdr:nvSpPr>
          <xdr:spPr>
            <a:xfrm>
              <a:off x="2367740" y="2319943"/>
              <a:ext cx="70044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𝐾=𝑛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∙𝑃_0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9</xdr:col>
      <xdr:colOff>287481</xdr:colOff>
      <xdr:row>16</xdr:row>
      <xdr:rowOff>10390</xdr:rowOff>
    </xdr:from>
    <xdr:ext cx="549766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A8F4934-88E9-4105-95B4-54D0E482B95D}"/>
                </a:ext>
              </a:extLst>
            </xdr:cNvPr>
            <xdr:cNvSpPr txBox="1"/>
          </xdr:nvSpPr>
          <xdr:spPr>
            <a:xfrm>
              <a:off x="5720541" y="2982190"/>
              <a:ext cx="54976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&lt;0,5</m:t>
                    </m:r>
                  </m:oMath>
                </m:oMathPara>
              </a14:m>
              <a:endParaRPr lang="ru-RU" sz="12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A8F4934-88E9-4105-95B4-54D0E482B95D}"/>
                </a:ext>
              </a:extLst>
            </xdr:cNvPr>
            <xdr:cNvSpPr txBox="1"/>
          </xdr:nvSpPr>
          <xdr:spPr>
            <a:xfrm>
              <a:off x="5720541" y="2982190"/>
              <a:ext cx="54976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𝐾&lt;0,5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4</xdr:col>
      <xdr:colOff>287481</xdr:colOff>
      <xdr:row>7</xdr:row>
      <xdr:rowOff>176646</xdr:rowOff>
    </xdr:from>
    <xdr:ext cx="3200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3214A9-93F0-4772-8C61-5B8F57AA11BF}"/>
                </a:ext>
              </a:extLst>
            </xdr:cNvPr>
            <xdr:cNvSpPr txBox="1"/>
          </xdr:nvSpPr>
          <xdr:spPr>
            <a:xfrm>
              <a:off x="2672541" y="1502526"/>
              <a:ext cx="3200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B3214A9-93F0-4772-8C61-5B8F57AA11BF}"/>
                </a:ext>
              </a:extLst>
            </xdr:cNvPr>
            <xdr:cNvSpPr txBox="1"/>
          </xdr:nvSpPr>
          <xdr:spPr>
            <a:xfrm>
              <a:off x="2672541" y="1502526"/>
              <a:ext cx="3200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𝐹(𝑥)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377536</xdr:colOff>
      <xdr:row>13</xdr:row>
      <xdr:rowOff>176646</xdr:rowOff>
    </xdr:from>
    <xdr:ext cx="1152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18B8407-5C47-47D7-B1D1-0446A79D71B4}"/>
                </a:ext>
              </a:extLst>
            </xdr:cNvPr>
            <xdr:cNvSpPr txBox="1"/>
          </xdr:nvSpPr>
          <xdr:spPr>
            <a:xfrm>
              <a:off x="2762596" y="2599806"/>
              <a:ext cx="115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D18B8407-5C47-47D7-B1D1-0446A79D71B4}"/>
                </a:ext>
              </a:extLst>
            </xdr:cNvPr>
            <xdr:cNvSpPr txBox="1"/>
          </xdr:nvSpPr>
          <xdr:spPr>
            <a:xfrm>
              <a:off x="2762596" y="2599806"/>
              <a:ext cx="115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578427</xdr:colOff>
      <xdr:row>6</xdr:row>
      <xdr:rowOff>86592</xdr:rowOff>
    </xdr:from>
    <xdr:ext cx="1271117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35C6841-B784-4049-99A0-57247D48DF89}"/>
                </a:ext>
              </a:extLst>
            </xdr:cNvPr>
            <xdr:cNvSpPr txBox="1"/>
          </xdr:nvSpPr>
          <xdr:spPr>
            <a:xfrm>
              <a:off x="2353887" y="1229592"/>
              <a:ext cx="12711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2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ru-R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∙(1−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35C6841-B784-4049-99A0-57247D48DF89}"/>
                </a:ext>
              </a:extLst>
            </xdr:cNvPr>
            <xdr:cNvSpPr txBox="1"/>
          </xdr:nvSpPr>
          <xdr:spPr>
            <a:xfrm>
              <a:off x="2353887" y="1229592"/>
              <a:ext cx="1271117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𝑃</a:t>
              </a:r>
              <a:r>
                <a:rPr lang="ru-RU" sz="1200" b="0" i="0">
                  <a:latin typeface="Cambria Math" panose="02040503050406030204" pitchFamily="18" charset="0"/>
                </a:rPr>
                <a:t>_0=2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∙(1−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𝐹(𝑡))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7</xdr:col>
      <xdr:colOff>588817</xdr:colOff>
      <xdr:row>6</xdr:row>
      <xdr:rowOff>96982</xdr:rowOff>
    </xdr:from>
    <xdr:ext cx="1002582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F61C26-4B5D-4B34-A615-F1E0D080E639}"/>
                </a:ext>
              </a:extLst>
            </xdr:cNvPr>
            <xdr:cNvSpPr txBox="1"/>
          </xdr:nvSpPr>
          <xdr:spPr>
            <a:xfrm>
              <a:off x="4802677" y="1239982"/>
              <a:ext cx="10025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ru-RU" sz="12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ru-RU" sz="12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ru-RU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∙(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F61C26-4B5D-4B34-A615-F1E0D080E639}"/>
                </a:ext>
              </a:extLst>
            </xdr:cNvPr>
            <xdr:cNvSpPr txBox="1"/>
          </xdr:nvSpPr>
          <xdr:spPr>
            <a:xfrm>
              <a:off x="4802677" y="1239982"/>
              <a:ext cx="1002582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𝑃</a:t>
              </a:r>
              <a:r>
                <a:rPr lang="ru-RU" sz="1200" b="0" i="0">
                  <a:latin typeface="Cambria Math" panose="02040503050406030204" pitchFamily="18" charset="0"/>
                </a:rPr>
                <a:t>_0=2</a:t>
              </a:r>
              <a:r>
                <a:rPr lang="ru-RU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∙(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𝐹(𝑡))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3</xdr:col>
      <xdr:colOff>592280</xdr:colOff>
      <xdr:row>12</xdr:row>
      <xdr:rowOff>79663</xdr:rowOff>
    </xdr:from>
    <xdr:ext cx="700448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F73F0FD-F72F-4C0A-B9AA-66DA1B0FCD2A}"/>
                </a:ext>
              </a:extLst>
            </xdr:cNvPr>
            <xdr:cNvSpPr txBox="1"/>
          </xdr:nvSpPr>
          <xdr:spPr>
            <a:xfrm>
              <a:off x="2367740" y="2319943"/>
              <a:ext cx="70044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sSub>
                      <m:sSubPr>
                        <m:ctrlP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ru-RU" sz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F73F0FD-F72F-4C0A-B9AA-66DA1B0FCD2A}"/>
                </a:ext>
              </a:extLst>
            </xdr:cNvPr>
            <xdr:cNvSpPr txBox="1"/>
          </xdr:nvSpPr>
          <xdr:spPr>
            <a:xfrm>
              <a:off x="2367740" y="2319943"/>
              <a:ext cx="70044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𝐾=𝑛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∙𝑃_0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9</xdr:col>
      <xdr:colOff>39831</xdr:colOff>
      <xdr:row>16</xdr:row>
      <xdr:rowOff>10390</xdr:rowOff>
    </xdr:from>
    <xdr:ext cx="549766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6F648B0-781B-46C9-B39E-36D59D554DFB}"/>
                </a:ext>
              </a:extLst>
            </xdr:cNvPr>
            <xdr:cNvSpPr txBox="1"/>
          </xdr:nvSpPr>
          <xdr:spPr>
            <a:xfrm>
              <a:off x="5914851" y="2982190"/>
              <a:ext cx="54976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𝐾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&lt;0,5</m:t>
                    </m:r>
                  </m:oMath>
                </m:oMathPara>
              </a14:m>
              <a:endParaRPr lang="ru-RU" sz="12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66F648B0-781B-46C9-B39E-36D59D554DFB}"/>
                </a:ext>
              </a:extLst>
            </xdr:cNvPr>
            <xdr:cNvSpPr txBox="1"/>
          </xdr:nvSpPr>
          <xdr:spPr>
            <a:xfrm>
              <a:off x="5914851" y="2982190"/>
              <a:ext cx="54976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𝐾&lt;0,5</a:t>
              </a:r>
              <a:endParaRPr lang="ru-RU" sz="1200"/>
            </a:p>
          </xdr:txBody>
        </xdr:sp>
      </mc:Fallback>
    </mc:AlternateContent>
    <xdr:clientData/>
  </xdr:oneCellAnchor>
  <xdr:oneCellAnchor>
    <xdr:from>
      <xdr:col>4</xdr:col>
      <xdr:colOff>287481</xdr:colOff>
      <xdr:row>7</xdr:row>
      <xdr:rowOff>176646</xdr:rowOff>
    </xdr:from>
    <xdr:ext cx="29976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2DDFF5F-63C8-47B4-A643-FDFC87C9D89E}"/>
                </a:ext>
              </a:extLst>
            </xdr:cNvPr>
            <xdr:cNvSpPr txBox="1"/>
          </xdr:nvSpPr>
          <xdr:spPr>
            <a:xfrm>
              <a:off x="2672541" y="1502526"/>
              <a:ext cx="2997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52DDFF5F-63C8-47B4-A643-FDFC87C9D89E}"/>
                </a:ext>
              </a:extLst>
            </xdr:cNvPr>
            <xdr:cNvSpPr txBox="1"/>
          </xdr:nvSpPr>
          <xdr:spPr>
            <a:xfrm>
              <a:off x="2672541" y="1502526"/>
              <a:ext cx="2997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𝐹(𝑡)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377536</xdr:colOff>
      <xdr:row>13</xdr:row>
      <xdr:rowOff>176646</xdr:rowOff>
    </xdr:from>
    <xdr:ext cx="11522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BA4DF2-BFFB-46B5-ABCE-2C7D2A1ECF49}"/>
                </a:ext>
              </a:extLst>
            </xdr:cNvPr>
            <xdr:cNvSpPr txBox="1"/>
          </xdr:nvSpPr>
          <xdr:spPr>
            <a:xfrm>
              <a:off x="2762596" y="2599806"/>
              <a:ext cx="115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4BA4DF2-BFFB-46B5-ABCE-2C7D2A1ECF49}"/>
                </a:ext>
              </a:extLst>
            </xdr:cNvPr>
            <xdr:cNvSpPr txBox="1"/>
          </xdr:nvSpPr>
          <xdr:spPr>
            <a:xfrm>
              <a:off x="2762596" y="2599806"/>
              <a:ext cx="115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6350</xdr:colOff>
      <xdr:row>9</xdr:row>
      <xdr:rowOff>44450</xdr:rowOff>
    </xdr:from>
    <xdr:ext cx="746358" cy="327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E874E6F-B28D-45A1-A97E-9D842DEBD05A}"/>
                </a:ext>
              </a:extLst>
            </xdr:cNvPr>
            <xdr:cNvSpPr txBox="1"/>
          </xdr:nvSpPr>
          <xdr:spPr>
            <a:xfrm>
              <a:off x="2391410" y="1736090"/>
              <a:ext cx="746358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E874E6F-B28D-45A1-A97E-9D842DEBD05A}"/>
                </a:ext>
              </a:extLst>
            </xdr:cNvPr>
            <xdr:cNvSpPr txBox="1"/>
          </xdr:nvSpPr>
          <xdr:spPr>
            <a:xfrm>
              <a:off x="2391410" y="1736090"/>
              <a:ext cx="746358" cy="327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𝑡=|𝑥_𝑐−𝑥 ̅ |/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13</xdr:col>
      <xdr:colOff>431800</xdr:colOff>
      <xdr:row>3</xdr:row>
      <xdr:rowOff>12700</xdr:rowOff>
    </xdr:from>
    <xdr:to>
      <xdr:col>21</xdr:col>
      <xdr:colOff>127000</xdr:colOff>
      <xdr:row>17</xdr:row>
      <xdr:rowOff>177800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30CCA59-9B90-48FF-982B-EC5B53A63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22</xdr:row>
      <xdr:rowOff>158750</xdr:rowOff>
    </xdr:from>
    <xdr:to>
      <xdr:col>17</xdr:col>
      <xdr:colOff>476250</xdr:colOff>
      <xdr:row>37</xdr:row>
      <xdr:rowOff>139700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126945E-F31F-4647-99AF-67CA089F6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</xdr:colOff>
      <xdr:row>9</xdr:row>
      <xdr:rowOff>15240</xdr:rowOff>
    </xdr:from>
    <xdr:to>
      <xdr:col>18</xdr:col>
      <xdr:colOff>53340</xdr:colOff>
      <xdr:row>24</xdr:row>
      <xdr:rowOff>15240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3E480-7D10-4DF1-B9D5-ADBCF19EB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77;&#1082;&#1094;&#1080;&#1103;%203%20&#1047;&#1072;&#1076;&#1072;&#1085;&#1080;&#1077;%20&#1089;%20&#1056;&#1077;&#1096;&#1077;&#1085;&#1080;&#1077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Выбросы"/>
      <sheetName val="Пропуски"/>
      <sheetName val="Импутация"/>
      <sheetName val="Шовене (1)"/>
      <sheetName val="Шовене (2)"/>
      <sheetName val="Диксон"/>
    </sheetNames>
    <sheetDataSet>
      <sheetData sheetId="0"/>
      <sheetData sheetId="1"/>
      <sheetData sheetId="2"/>
      <sheetData sheetId="3"/>
      <sheetData sheetId="4"/>
      <sheetData sheetId="5">
        <row r="6">
          <cell r="C6" t="str">
            <v>F(X)</v>
          </cell>
        </row>
        <row r="7">
          <cell r="B7">
            <v>33</v>
          </cell>
          <cell r="C7">
            <v>0.10036116004689595</v>
          </cell>
        </row>
        <row r="8">
          <cell r="B8">
            <v>36</v>
          </cell>
          <cell r="C8">
            <v>0.17494164123657599</v>
          </cell>
        </row>
        <row r="9">
          <cell r="B9">
            <v>38</v>
          </cell>
          <cell r="C9">
            <v>0.24039621674010037</v>
          </cell>
        </row>
        <row r="10">
          <cell r="B10">
            <v>40</v>
          </cell>
          <cell r="C10">
            <v>0.31730742320889715</v>
          </cell>
        </row>
        <row r="11">
          <cell r="B11">
            <v>41.5</v>
          </cell>
          <cell r="C11">
            <v>0.38098258624311354</v>
          </cell>
        </row>
        <row r="12">
          <cell r="B12">
            <v>42.5</v>
          </cell>
          <cell r="C12">
            <v>0.42543533552247342</v>
          </cell>
        </row>
        <row r="13">
          <cell r="B13">
            <v>44</v>
          </cell>
          <cell r="C13">
            <v>0.49374990635563498</v>
          </cell>
        </row>
        <row r="14">
          <cell r="B14">
            <v>46.5</v>
          </cell>
          <cell r="C14">
            <v>0.6070223483108601</v>
          </cell>
        </row>
        <row r="15">
          <cell r="B15">
            <v>48</v>
          </cell>
          <cell r="C15">
            <v>0.67144505247639108</v>
          </cell>
        </row>
        <row r="16">
          <cell r="B16">
            <v>51</v>
          </cell>
          <cell r="C16">
            <v>0.78482344603204046</v>
          </cell>
        </row>
        <row r="17">
          <cell r="B17">
            <v>65</v>
          </cell>
          <cell r="C17">
            <v>0.99173723181997253</v>
          </cell>
        </row>
      </sheetData>
      <sheetData sheetId="6">
        <row r="9">
          <cell r="B9" t="str">
            <v>x</v>
          </cell>
        </row>
        <row r="10">
          <cell r="B10">
            <v>33</v>
          </cell>
        </row>
        <row r="11">
          <cell r="B11">
            <v>36</v>
          </cell>
        </row>
        <row r="12">
          <cell r="B12">
            <v>38</v>
          </cell>
        </row>
        <row r="13">
          <cell r="B13">
            <v>40</v>
          </cell>
        </row>
        <row r="14">
          <cell r="B14">
            <v>41.5</v>
          </cell>
        </row>
        <row r="15">
          <cell r="B15">
            <v>42.5</v>
          </cell>
        </row>
        <row r="16">
          <cell r="B16">
            <v>44</v>
          </cell>
        </row>
        <row r="17">
          <cell r="B17">
            <v>46.5</v>
          </cell>
        </row>
        <row r="18">
          <cell r="B18">
            <v>48</v>
          </cell>
        </row>
        <row r="19">
          <cell r="B19">
            <v>51</v>
          </cell>
        </row>
        <row r="20">
          <cell r="B20">
            <v>65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4D998C-DE5F-4205-B2A4-D05DC91DED5A}" autoFormatId="16" applyNumberFormats="0" applyBorderFormats="0" applyFontFormats="0" applyPatternFormats="0" applyAlignmentFormats="0" applyWidthHeightFormats="0">
  <queryTableRefresh nextId="5">
    <queryTableFields count="4">
      <queryTableField id="1" name="&lt;PER&gt;" tableColumnId="1"/>
      <queryTableField id="2" name="&lt;DATE&gt;" tableColumnId="2"/>
      <queryTableField id="3" name="&lt;HYDR_CLOSE&gt;" tableColumnId="3"/>
      <queryTableField id="4" name="&lt;HYDR_VOL&gt;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59F9163-0AC1-49B7-AC01-A70BB7378FA9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ROSN_CLOSE&gt;" tableColumnId="2"/>
      <queryTableField id="3" name="&lt;ROSN_VOL&gt;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C172BB9-6FAF-409B-8551-46412DED0582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SBER_CLOSE&gt;" tableColumnId="2"/>
      <queryTableField id="3" name="&lt;SBER_VOL&gt;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77F32A9B-30D0-4950-B46E-74F204944696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SNGS_CLOSE&gt;" tableColumnId="2"/>
      <queryTableField id="3" name="&lt;SNGS_VOL&gt;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2EA685C9-66BE-4ABB-9669-C62834F079F2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AFLT_CLOSE&gt;" tableColumnId="2"/>
      <queryTableField id="3" name="&lt;AFLT_VOL&gt;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C2B7FD-6B71-4831-9A3C-26C0B42028F5}" name="HYDR_110901_200901" displayName="HYDR_110901_200901" ref="A26:D495" tableType="queryTable" totalsRowShown="0">
  <autoFilter ref="A26:D495" xr:uid="{901A2348-4F36-4FB1-B12E-E95720B78C8E}"/>
  <tableColumns count="4">
    <tableColumn id="1" xr3:uid="{28E0286B-AE93-49BC-ACDC-0F6EBEC550DA}" uniqueName="1" name="&lt;PER&gt;" queryTableFieldId="1" dataDxfId="38"/>
    <tableColumn id="2" xr3:uid="{D4767EFA-4664-4814-8BC5-7985F1E367E7}" uniqueName="2" name="&lt;DATE&gt;" queryTableFieldId="2" dataDxfId="37"/>
    <tableColumn id="3" xr3:uid="{94786768-4B9A-435C-97D9-5835557E9B45}" uniqueName="3" name="&lt;HYDR_CLOSE&gt;" queryTableFieldId="3"/>
    <tableColumn id="4" xr3:uid="{722C1EF4-3CEB-4816-92BF-1AC669BDE524}" uniqueName="4" name="&lt;HYDR_VOL&gt;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15201C-71E3-44A5-8746-C7411BE2BFF8}" name="ROSN_110901_200901" displayName="ROSN_110901_200901" ref="E26:G495" tableType="queryTable" totalsRowShown="0">
  <autoFilter ref="E26:G495" xr:uid="{84A99573-3881-4FD8-B1E2-2891141AA897}"/>
  <tableColumns count="3">
    <tableColumn id="1" xr3:uid="{84B81932-F768-481C-A222-624F99B5027B}" uniqueName="1" name="&lt;DATE&gt;" queryTableFieldId="1" dataDxfId="36"/>
    <tableColumn id="2" xr3:uid="{1D420085-69F1-4C37-8B71-4B52896E5E72}" uniqueName="2" name="&lt;ROSN_CLOSE&gt;" queryTableFieldId="2"/>
    <tableColumn id="3" xr3:uid="{9F13C92A-4A6B-4F2D-9AE5-A985B37D123F}" uniqueName="3" name="&lt;ROSN_VOL&gt;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04C290-D10B-476C-BDD4-292EF18AF260}" name="SBER_110901_200901" displayName="SBER_110901_200901" ref="H26:J495" tableType="queryTable" totalsRowShown="0">
  <autoFilter ref="H26:J495" xr:uid="{AD9F76CF-A2C8-40AF-8AD1-B1175ECC79AC}"/>
  <tableColumns count="3">
    <tableColumn id="1" xr3:uid="{DFA905F8-B9E8-44EE-9A4A-B02E8DA74C93}" uniqueName="1" name="&lt;DATE&gt;" queryTableFieldId="1" dataDxfId="35"/>
    <tableColumn id="2" xr3:uid="{17F178B4-2973-412B-85E1-DD15028CBD02}" uniqueName="2" name="&lt;SBER_CLOSE&gt;" queryTableFieldId="2"/>
    <tableColumn id="3" xr3:uid="{A65EF8A1-B1DB-465D-81E5-9723CFA2C3FB}" uniqueName="3" name="&lt;SBER_VOL&gt;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D6B4FD-5880-4403-B962-D58F0779FC03}" name="SNGC_110901_200901" displayName="SNGC_110901_200901" ref="K26:M495" tableType="queryTable" totalsRowShown="0">
  <autoFilter ref="K26:M495" xr:uid="{017F18AC-6087-4F1B-ADD4-CBE679BA5598}"/>
  <tableColumns count="3">
    <tableColumn id="1" xr3:uid="{E9CE9AA3-BDBF-46F4-9AF9-406A56E3728D}" uniqueName="1" name="&lt;DATE&gt;" queryTableFieldId="1" dataDxfId="34"/>
    <tableColumn id="2" xr3:uid="{1F1D8D2B-B4DB-4AC3-B087-C50D63211FC3}" uniqueName="2" name="&lt;SNGS_CLOSE&gt;" queryTableFieldId="2"/>
    <tableColumn id="3" xr3:uid="{CCF7A983-8BEF-4D88-A1B3-0C5741BB5DCA}" uniqueName="3" name="&lt;SNGS_VOL&gt;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8B45EE-A4B8-4D75-B448-FABB8275BCD7}" name="AFLT_110901_200901" displayName="AFLT_110901_200901" ref="N26:P495" tableType="queryTable" totalsRowShown="0">
  <autoFilter ref="N26:P495" xr:uid="{2B0586B8-2AC6-4272-BFF3-38D99CB03FAE}"/>
  <tableColumns count="3">
    <tableColumn id="1" xr3:uid="{A6157800-51A7-441F-BD6E-6FBDCCC7987B}" uniqueName="1" name="&lt;DATE&gt;" queryTableFieldId="1" dataDxfId="33"/>
    <tableColumn id="2" xr3:uid="{A92732C6-00FA-45C7-B392-38C1ACE529EA}" uniqueName="2" name="&lt;AFLT_CLOSE&gt;" queryTableFieldId="2"/>
    <tableColumn id="3" xr3:uid="{469F0DA9-7D8A-4EFB-9052-D17AB8C159D5}" uniqueName="3" name="&lt;AFLT_VOL&gt;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6C159D-E3ED-407E-9EEF-47EF1DCFCBF6}" name="Таблица7" displayName="Таблица7" ref="A4:B10" totalsRowShown="0" tableBorderDxfId="32">
  <autoFilter ref="A4:B10" xr:uid="{276C159D-E3ED-407E-9EEF-47EF1DCFCBF6}"/>
  <tableColumns count="2">
    <tableColumn id="1" xr3:uid="{0B908070-287D-4E07-9F07-5C8D26063412}" name="№"/>
    <tableColumn id="2" xr3:uid="{ED9C94F9-56A4-422E-8FA4-61C22632B1F2}" name="Изм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opLeftCell="AJ5" zoomScale="110" zoomScaleNormal="110" workbookViewId="0">
      <pane ySplit="2496" topLeftCell="A22" activePane="bottomLeft"/>
      <selection activeCell="R5" sqref="R1:S1048576"/>
      <selection pane="bottomLeft" activeCell="AM27" sqref="AM27"/>
    </sheetView>
  </sheetViews>
  <sheetFormatPr defaultRowHeight="14.4" x14ac:dyDescent="0.3"/>
  <cols>
    <col min="1" max="1" width="8.44140625" bestFit="1" customWidth="1"/>
    <col min="2" max="2" width="10.109375" bestFit="1" customWidth="1"/>
    <col min="3" max="3" width="14.21875" customWidth="1"/>
    <col min="4" max="4" width="14.44140625" customWidth="1"/>
    <col min="5" max="5" width="10.109375" bestFit="1" customWidth="1"/>
    <col min="6" max="6" width="15.21875" customWidth="1"/>
    <col min="7" max="7" width="14.44140625" bestFit="1" customWidth="1"/>
    <col min="8" max="8" width="10.109375" bestFit="1" customWidth="1"/>
    <col min="9" max="9" width="15.88671875" bestFit="1" customWidth="1"/>
    <col min="10" max="10" width="13.88671875" bestFit="1" customWidth="1"/>
    <col min="11" max="11" width="10.109375" bestFit="1" customWidth="1"/>
    <col min="12" max="12" width="16.21875" bestFit="1" customWidth="1"/>
    <col min="13" max="13" width="14.21875" bestFit="1" customWidth="1"/>
    <col min="14" max="14" width="10.109375" bestFit="1" customWidth="1"/>
    <col min="15" max="15" width="15.6640625" bestFit="1" customWidth="1"/>
    <col min="16" max="16" width="13.6640625" bestFit="1" customWidth="1"/>
    <col min="17" max="17" width="10.88671875" customWidth="1"/>
    <col min="39" max="42" width="9.21875" customWidth="1"/>
    <col min="44" max="44" width="11.44140625" customWidth="1"/>
    <col min="46" max="46" width="10.6640625" customWidth="1"/>
  </cols>
  <sheetData>
    <row r="1" spans="1:17" ht="18" x14ac:dyDescent="0.35">
      <c r="A1" s="3" t="s">
        <v>58</v>
      </c>
    </row>
    <row r="2" spans="1:17" ht="14.4" customHeight="1" x14ac:dyDescent="0.3">
      <c r="A2" s="7"/>
    </row>
    <row r="3" spans="1:17" ht="14.4" customHeight="1" x14ac:dyDescent="0.3">
      <c r="A3" s="7"/>
    </row>
    <row r="4" spans="1:17" ht="14.4" customHeight="1" x14ac:dyDescent="0.3">
      <c r="A4" s="7"/>
    </row>
    <row r="5" spans="1:17" ht="14.4" customHeight="1" x14ac:dyDescent="0.3">
      <c r="A5" s="7"/>
    </row>
    <row r="6" spans="1:17" ht="14.4" customHeight="1" x14ac:dyDescent="0.3">
      <c r="A6" s="7"/>
    </row>
    <row r="7" spans="1:17" ht="14.4" customHeight="1" x14ac:dyDescent="0.3">
      <c r="A7" s="7"/>
    </row>
    <row r="8" spans="1:17" ht="14.4" customHeight="1" x14ac:dyDescent="0.3">
      <c r="A8" s="7"/>
    </row>
    <row r="9" spans="1:17" ht="14.4" customHeight="1" x14ac:dyDescent="0.3">
      <c r="A9" s="7"/>
    </row>
    <row r="10" spans="1:17" ht="14.4" customHeight="1" x14ac:dyDescent="0.3">
      <c r="A10" s="7"/>
    </row>
    <row r="11" spans="1:17" ht="14.4" customHeight="1" x14ac:dyDescent="0.3">
      <c r="A11" s="7"/>
    </row>
    <row r="12" spans="1:17" ht="14.4" customHeight="1" x14ac:dyDescent="0.3">
      <c r="A12" s="7"/>
    </row>
    <row r="13" spans="1:17" x14ac:dyDescent="0.3">
      <c r="A13" s="7"/>
    </row>
    <row r="14" spans="1:17" x14ac:dyDescent="0.3">
      <c r="A14" s="4" t="s">
        <v>0</v>
      </c>
      <c r="B14" s="4"/>
      <c r="C14" s="4" t="s">
        <v>1</v>
      </c>
      <c r="D14" s="4" t="s">
        <v>2</v>
      </c>
      <c r="F14" s="4" t="s">
        <v>1</v>
      </c>
      <c r="G14" s="4" t="s">
        <v>2</v>
      </c>
      <c r="I14" s="4" t="s">
        <v>1</v>
      </c>
      <c r="J14" s="4" t="s">
        <v>2</v>
      </c>
      <c r="L14" s="4" t="s">
        <v>1</v>
      </c>
      <c r="M14" s="4" t="s">
        <v>2</v>
      </c>
      <c r="O14" s="4" t="s">
        <v>1</v>
      </c>
      <c r="P14" s="4" t="s">
        <v>2</v>
      </c>
      <c r="Q14" s="8" t="s">
        <v>20</v>
      </c>
    </row>
    <row r="15" spans="1:17" x14ac:dyDescent="0.3">
      <c r="B15">
        <v>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8">
        <f>MAX(P27:P495)</f>
        <v>329103490</v>
      </c>
    </row>
    <row r="16" spans="1:17" x14ac:dyDescent="0.3">
      <c r="B16">
        <v>3</v>
      </c>
      <c r="D16" s="10"/>
      <c r="G16" s="10"/>
      <c r="J16" s="10"/>
      <c r="Q16" s="8"/>
    </row>
    <row r="17" spans="1:48" x14ac:dyDescent="0.3">
      <c r="B17">
        <v>2</v>
      </c>
      <c r="D17" s="10"/>
      <c r="G17" s="10"/>
      <c r="J17" s="10"/>
      <c r="Q17" s="8">
        <f>MEDIAN(P27:P495)</f>
        <v>16927800</v>
      </c>
    </row>
    <row r="18" spans="1:48" x14ac:dyDescent="0.3">
      <c r="B18">
        <v>1</v>
      </c>
      <c r="D18" s="10"/>
      <c r="G18" s="10"/>
      <c r="J18" s="10"/>
      <c r="Q18" s="8"/>
    </row>
    <row r="19" spans="1:48" x14ac:dyDescent="0.3">
      <c r="B19">
        <v>0</v>
      </c>
      <c r="C19" s="15"/>
      <c r="D19" s="10"/>
      <c r="F19" s="10"/>
      <c r="G19" s="10"/>
      <c r="I19" s="12"/>
      <c r="J19" s="10"/>
      <c r="L19" s="12"/>
      <c r="M19" s="10"/>
      <c r="O19" s="12"/>
      <c r="P19" s="10"/>
      <c r="Q19" s="8">
        <f>MIN(P27:P495)</f>
        <v>1962200</v>
      </c>
    </row>
    <row r="20" spans="1:48" x14ac:dyDescent="0.3">
      <c r="D20" s="10"/>
      <c r="G20" s="10"/>
      <c r="Q20" s="8"/>
    </row>
    <row r="21" spans="1:48" x14ac:dyDescent="0.3">
      <c r="A21" s="4" t="s">
        <v>3</v>
      </c>
      <c r="C21">
        <f>C16-C18</f>
        <v>0</v>
      </c>
      <c r="D21" s="10">
        <f>D16-D18</f>
        <v>0</v>
      </c>
      <c r="F21">
        <f>F16-F18</f>
        <v>0</v>
      </c>
      <c r="G21" s="10">
        <f>G16-G18</f>
        <v>0</v>
      </c>
      <c r="I21">
        <f>I16-I18</f>
        <v>0</v>
      </c>
      <c r="J21" s="10">
        <f>J16-J18</f>
        <v>0</v>
      </c>
      <c r="L21">
        <f>L16-L18</f>
        <v>0</v>
      </c>
      <c r="M21">
        <f>M16-M18</f>
        <v>0</v>
      </c>
      <c r="O21">
        <f>O16-O18</f>
        <v>0</v>
      </c>
      <c r="P21">
        <f>P16-P18</f>
        <v>0</v>
      </c>
    </row>
    <row r="23" spans="1:48" x14ac:dyDescent="0.3">
      <c r="A23" s="4" t="s">
        <v>16</v>
      </c>
      <c r="C23" s="13">
        <f>C16+1.5*C21</f>
        <v>0</v>
      </c>
      <c r="D23" s="10">
        <f>D16+1.5*D21</f>
        <v>0</v>
      </c>
      <c r="F23">
        <f>F16+1.5*F21</f>
        <v>0</v>
      </c>
      <c r="G23" s="14">
        <f>G16+1.5*G21</f>
        <v>0</v>
      </c>
      <c r="I23">
        <f>I16+1.5*I21</f>
        <v>0</v>
      </c>
      <c r="J23" s="14">
        <f>J16+1.5*J21</f>
        <v>0</v>
      </c>
      <c r="L23">
        <f>L16+1.5*L21</f>
        <v>0</v>
      </c>
      <c r="M23" s="10">
        <f>M16+1.5*M21</f>
        <v>0</v>
      </c>
      <c r="O23">
        <f>O16+1.5*O21</f>
        <v>0</v>
      </c>
      <c r="P23" s="10">
        <f>P16+1.5*P21</f>
        <v>0</v>
      </c>
      <c r="R23" t="s">
        <v>24</v>
      </c>
    </row>
    <row r="24" spans="1:48" x14ac:dyDescent="0.3">
      <c r="A24" s="4" t="s">
        <v>15</v>
      </c>
      <c r="C24">
        <f>C18-1.5*C21</f>
        <v>0</v>
      </c>
      <c r="D24" s="10">
        <f>D18-1.5*D21</f>
        <v>0</v>
      </c>
      <c r="F24">
        <f>F18-1.5*F21</f>
        <v>0</v>
      </c>
      <c r="G24" s="10">
        <f>G18-1.5*G21</f>
        <v>0</v>
      </c>
      <c r="I24">
        <f>I18-1.5*I21</f>
        <v>0</v>
      </c>
      <c r="J24">
        <f>J18-1.5*J21</f>
        <v>0</v>
      </c>
      <c r="L24">
        <f>L18-1.5*L21</f>
        <v>0</v>
      </c>
      <c r="M24">
        <f>M18-1.5*M21</f>
        <v>0</v>
      </c>
      <c r="O24">
        <f>O18-1.5*O21</f>
        <v>0</v>
      </c>
      <c r="P24" s="10">
        <f>P18-1.5*P21</f>
        <v>0</v>
      </c>
      <c r="R24" s="65" t="s">
        <v>21</v>
      </c>
      <c r="S24" s="66"/>
      <c r="T24" s="66"/>
      <c r="U24" s="67"/>
      <c r="V24" s="65" t="s">
        <v>25</v>
      </c>
      <c r="W24" s="66"/>
      <c r="X24" s="66"/>
      <c r="Y24" s="67"/>
      <c r="Z24" s="65" t="s">
        <v>26</v>
      </c>
      <c r="AA24" s="66"/>
      <c r="AB24" s="66"/>
      <c r="AC24" s="67"/>
      <c r="AD24" s="65" t="s">
        <v>27</v>
      </c>
      <c r="AE24" s="66"/>
      <c r="AF24" s="66"/>
      <c r="AG24" s="67"/>
      <c r="AH24" s="65" t="s">
        <v>28</v>
      </c>
      <c r="AI24" s="66"/>
      <c r="AJ24" s="66"/>
      <c r="AK24" s="67"/>
      <c r="AM24" s="9" t="s">
        <v>31</v>
      </c>
    </row>
    <row r="25" spans="1:48" x14ac:dyDescent="0.3">
      <c r="D25" s="6"/>
      <c r="R25" s="63" t="s">
        <v>30</v>
      </c>
      <c r="S25" s="64"/>
      <c r="T25" s="63" t="s">
        <v>29</v>
      </c>
      <c r="U25" s="64"/>
      <c r="V25" s="63" t="s">
        <v>30</v>
      </c>
      <c r="W25" s="64"/>
      <c r="X25" s="63" t="s">
        <v>29</v>
      </c>
      <c r="Y25" s="64"/>
      <c r="Z25" s="63" t="s">
        <v>30</v>
      </c>
      <c r="AA25" s="64"/>
      <c r="AB25" s="63" t="s">
        <v>29</v>
      </c>
      <c r="AC25" s="64"/>
      <c r="AD25" s="63" t="s">
        <v>30</v>
      </c>
      <c r="AE25" s="64"/>
      <c r="AF25" s="63" t="s">
        <v>29</v>
      </c>
      <c r="AG25" s="64"/>
      <c r="AH25" s="63" t="s">
        <v>30</v>
      </c>
      <c r="AI25" s="64"/>
      <c r="AJ25" s="63" t="s">
        <v>29</v>
      </c>
      <c r="AK25" s="64"/>
      <c r="AM25" s="62" t="s">
        <v>21</v>
      </c>
      <c r="AN25" s="62"/>
      <c r="AO25" s="62" t="s">
        <v>25</v>
      </c>
      <c r="AP25" s="62"/>
      <c r="AQ25" s="62" t="s">
        <v>32</v>
      </c>
      <c r="AR25" s="62"/>
      <c r="AS25" s="62" t="s">
        <v>33</v>
      </c>
      <c r="AT25" s="62"/>
      <c r="AU25" s="62" t="s">
        <v>28</v>
      </c>
      <c r="AV25" s="62"/>
    </row>
    <row r="26" spans="1:48" x14ac:dyDescent="0.3">
      <c r="A26" t="s">
        <v>4</v>
      </c>
      <c r="B26" t="s">
        <v>5</v>
      </c>
      <c r="C26" t="s">
        <v>6</v>
      </c>
      <c r="D26" t="s">
        <v>7</v>
      </c>
      <c r="E26" t="s">
        <v>5</v>
      </c>
      <c r="F26" t="s">
        <v>9</v>
      </c>
      <c r="G26" t="s">
        <v>10</v>
      </c>
      <c r="H26" t="s">
        <v>5</v>
      </c>
      <c r="I26" t="s">
        <v>11</v>
      </c>
      <c r="J26" t="s">
        <v>12</v>
      </c>
      <c r="K26" t="s">
        <v>5</v>
      </c>
      <c r="L26" t="s">
        <v>13</v>
      </c>
      <c r="M26" t="s">
        <v>14</v>
      </c>
      <c r="N26" t="s">
        <v>5</v>
      </c>
      <c r="O26" t="s">
        <v>17</v>
      </c>
      <c r="P26" t="s">
        <v>18</v>
      </c>
      <c r="R26" s="11" t="s">
        <v>22</v>
      </c>
      <c r="S26" s="11" t="s">
        <v>23</v>
      </c>
      <c r="T26" s="11" t="s">
        <v>22</v>
      </c>
      <c r="U26" s="11" t="s">
        <v>23</v>
      </c>
      <c r="V26" s="11" t="s">
        <v>22</v>
      </c>
      <c r="W26" s="11" t="s">
        <v>23</v>
      </c>
      <c r="X26" s="11" t="s">
        <v>22</v>
      </c>
      <c r="Y26" s="11" t="s">
        <v>23</v>
      </c>
      <c r="Z26" s="11" t="s">
        <v>22</v>
      </c>
      <c r="AA26" s="11" t="s">
        <v>23</v>
      </c>
      <c r="AB26" s="11" t="s">
        <v>22</v>
      </c>
      <c r="AC26" s="11" t="s">
        <v>23</v>
      </c>
      <c r="AD26" s="11" t="s">
        <v>22</v>
      </c>
      <c r="AE26" s="11" t="s">
        <v>23</v>
      </c>
      <c r="AF26" s="11" t="s">
        <v>22</v>
      </c>
      <c r="AG26" s="11" t="s">
        <v>23</v>
      </c>
      <c r="AH26" s="11" t="s">
        <v>22</v>
      </c>
      <c r="AI26" s="11" t="s">
        <v>23</v>
      </c>
      <c r="AJ26" s="11" t="s">
        <v>22</v>
      </c>
      <c r="AK26" s="11" t="s">
        <v>23</v>
      </c>
      <c r="AM26" s="11" t="s">
        <v>22</v>
      </c>
      <c r="AN26" s="11" t="s">
        <v>23</v>
      </c>
      <c r="AO26" s="11" t="s">
        <v>22</v>
      </c>
      <c r="AP26" s="11" t="s">
        <v>23</v>
      </c>
      <c r="AQ26" s="11" t="s">
        <v>22</v>
      </c>
      <c r="AR26" s="11" t="s">
        <v>23</v>
      </c>
      <c r="AS26" s="11" t="s">
        <v>22</v>
      </c>
      <c r="AT26" s="11" t="s">
        <v>23</v>
      </c>
      <c r="AU26" s="11" t="s">
        <v>22</v>
      </c>
      <c r="AV26" s="11" t="s">
        <v>23</v>
      </c>
    </row>
    <row r="27" spans="1:48" x14ac:dyDescent="0.3">
      <c r="A27" s="1" t="s">
        <v>8</v>
      </c>
      <c r="B27" s="2">
        <v>40791</v>
      </c>
      <c r="C27">
        <v>1.2509999999999999</v>
      </c>
      <c r="D27">
        <v>3224073000</v>
      </c>
      <c r="E27" s="2">
        <v>40791</v>
      </c>
      <c r="F27">
        <v>221.63</v>
      </c>
      <c r="G27">
        <v>64199320</v>
      </c>
      <c r="H27" s="2">
        <v>40791</v>
      </c>
      <c r="I27">
        <v>83.2</v>
      </c>
      <c r="J27">
        <v>1388996930</v>
      </c>
      <c r="K27" s="2">
        <v>40791</v>
      </c>
      <c r="L27">
        <v>23.488</v>
      </c>
      <c r="M27">
        <v>175003200</v>
      </c>
      <c r="N27" s="2">
        <v>40791</v>
      </c>
      <c r="O27">
        <v>59</v>
      </c>
      <c r="P27">
        <v>7073300</v>
      </c>
      <c r="R27">
        <f>IF(C27&gt;C$23,1,0)</f>
        <v>1</v>
      </c>
      <c r="S27">
        <f>IF(D27&gt;D$23,1,0)</f>
        <v>1</v>
      </c>
      <c r="T27">
        <f>IF(C27&lt;C$24,1,0)</f>
        <v>0</v>
      </c>
      <c r="U27">
        <f>IF(D27&lt;D$24,1,0)</f>
        <v>0</v>
      </c>
      <c r="V27">
        <f>IF(F27&gt;F$23,1,0)</f>
        <v>1</v>
      </c>
      <c r="W27">
        <f>IF(G27&gt;G$23,1,0)</f>
        <v>1</v>
      </c>
      <c r="X27">
        <f>IF(F27&lt;F$24,1,0)</f>
        <v>0</v>
      </c>
      <c r="Y27">
        <f>IF(G27&lt;G$24,1,0)</f>
        <v>0</v>
      </c>
      <c r="Z27">
        <f>IF(I27&gt;I$23,1,0)</f>
        <v>1</v>
      </c>
      <c r="AA27">
        <f>IF(J27&gt;J$23,1,0)</f>
        <v>1</v>
      </c>
      <c r="AB27">
        <f>IF(I27&lt;I$24,1,0)</f>
        <v>0</v>
      </c>
      <c r="AC27">
        <f>IF(J27&lt;J$24,1,0)</f>
        <v>0</v>
      </c>
      <c r="AD27">
        <f>IF(L27&gt;L$23,1,0)</f>
        <v>1</v>
      </c>
      <c r="AE27">
        <f>IF(M27&gt;M$23,1,0)</f>
        <v>1</v>
      </c>
      <c r="AF27">
        <f>IF(L27&lt;L$24,1,0)</f>
        <v>0</v>
      </c>
      <c r="AG27">
        <f>IF(M27&lt;M$24,1,0)</f>
        <v>0</v>
      </c>
      <c r="AH27">
        <f>IF(O27&gt;O$23,1,0)</f>
        <v>1</v>
      </c>
      <c r="AI27">
        <f>IF(P27&gt;P$23,1,0)</f>
        <v>1</v>
      </c>
      <c r="AJ27">
        <f>IF(O27&lt;O$24,1,0)</f>
        <v>0</v>
      </c>
      <c r="AK27">
        <f>IF(P27&lt;P$24,1,0)</f>
        <v>0</v>
      </c>
      <c r="AM27">
        <f>IF(C27&gt;C$23,C$23,IF(C27&lt;C$24,C$24,C27))</f>
        <v>0</v>
      </c>
      <c r="AN27">
        <f>IF(D27&gt;D$23,D$23,IF(D27&lt;D$24,D$24,D27))</f>
        <v>0</v>
      </c>
      <c r="AO27">
        <f>IF(F27&gt;F$23,F$23,IF(F27&lt;F$24,F$24,F27))</f>
        <v>0</v>
      </c>
      <c r="AP27">
        <f>IF(G27&gt;G$23,G$23,IF(G27&lt;G$24,G$24,G27))</f>
        <v>0</v>
      </c>
      <c r="AQ27">
        <f>IF(I27&gt;I$23,I$23,IF(I27&lt;I$24,I$24,I27))</f>
        <v>0</v>
      </c>
      <c r="AR27">
        <f>IF(J27&gt;J$23,J$23,IF(J27&lt;J$24,J$24,J27))</f>
        <v>0</v>
      </c>
      <c r="AS27">
        <f>IF(L27&gt;L$23,L$23,IF(L27&lt;L$24,L$24,L27))</f>
        <v>0</v>
      </c>
      <c r="AT27">
        <f>IF(M27&gt;M$23,M$23,IF(M27&lt;M$24,M$24,M27))</f>
        <v>0</v>
      </c>
      <c r="AU27">
        <f>IF(O27&gt;O$23,O$23,IF(O27&lt;O$24,O$24,O27))</f>
        <v>0</v>
      </c>
      <c r="AV27">
        <f>IF(P27&gt;P$23,P$23,IF(P27&lt;P$24,P$24,P27))</f>
        <v>0</v>
      </c>
    </row>
    <row r="28" spans="1:48" x14ac:dyDescent="0.3">
      <c r="A28" s="1" t="s">
        <v>8</v>
      </c>
      <c r="B28" s="2">
        <v>40798</v>
      </c>
      <c r="C28">
        <v>1.2712000000000001</v>
      </c>
      <c r="D28">
        <v>3330841000</v>
      </c>
      <c r="E28" s="2">
        <v>40798</v>
      </c>
      <c r="F28">
        <v>212.8</v>
      </c>
      <c r="G28">
        <v>88254770</v>
      </c>
      <c r="H28" s="2">
        <v>40798</v>
      </c>
      <c r="I28">
        <v>81.489999999999995</v>
      </c>
      <c r="J28">
        <v>1486053340</v>
      </c>
      <c r="K28" s="2">
        <v>40798</v>
      </c>
      <c r="L28">
        <v>25.34</v>
      </c>
      <c r="M28">
        <v>285278000</v>
      </c>
      <c r="N28" s="2">
        <v>40798</v>
      </c>
      <c r="O28">
        <v>57.5</v>
      </c>
      <c r="P28">
        <v>5408100</v>
      </c>
      <c r="R28">
        <f>IF(C28&gt;C$23,1,0)</f>
        <v>1</v>
      </c>
      <c r="S28">
        <f>IF(D28&gt;D$23,1,0)</f>
        <v>1</v>
      </c>
      <c r="T28">
        <f>IF(C28&lt;C$24,1,0)</f>
        <v>0</v>
      </c>
      <c r="U28">
        <f>IF(D28&lt;D$24,1,0)</f>
        <v>0</v>
      </c>
      <c r="V28">
        <f>IF(F28&gt;F$23,1,0)</f>
        <v>1</v>
      </c>
      <c r="W28">
        <f>IF(G28&gt;G$23,1,0)</f>
        <v>1</v>
      </c>
      <c r="X28">
        <f>IF(F28&lt;F$24,1,0)</f>
        <v>0</v>
      </c>
      <c r="Y28">
        <f>IF(G28&lt;G$24,1,0)</f>
        <v>0</v>
      </c>
      <c r="Z28">
        <f>IF(I28&gt;I$23,1,0)</f>
        <v>1</v>
      </c>
      <c r="AA28">
        <f>IF(J28&gt;J$23,1,0)</f>
        <v>1</v>
      </c>
      <c r="AB28">
        <f>IF(I28&lt;I$24,1,0)</f>
        <v>0</v>
      </c>
      <c r="AC28">
        <f>IF(J28&lt;J$24,1,0)</f>
        <v>0</v>
      </c>
      <c r="AD28">
        <f>IF(L28&gt;L$23,1,0)</f>
        <v>1</v>
      </c>
      <c r="AE28">
        <f>IF(M28&gt;M$23,1,0)</f>
        <v>1</v>
      </c>
      <c r="AF28">
        <f>IF(L28&lt;L$24,1,0)</f>
        <v>0</v>
      </c>
      <c r="AG28">
        <f>IF(M28&lt;M$24,1,0)</f>
        <v>0</v>
      </c>
      <c r="AH28">
        <f>IF(O28&gt;O$23,1,0)</f>
        <v>1</v>
      </c>
      <c r="AI28">
        <f>IF(P28&gt;P$23,1,0)</f>
        <v>1</v>
      </c>
      <c r="AJ28">
        <f>IF(O28&lt;O$24,1,0)</f>
        <v>0</v>
      </c>
      <c r="AK28">
        <f>IF(P28&lt;P$24,1,0)</f>
        <v>0</v>
      </c>
      <c r="AM28">
        <f>IF(C28&gt;C$23,C$23,IF(C28&lt;C$24,C$24,C28))</f>
        <v>0</v>
      </c>
      <c r="AN28">
        <f>IF(D28&gt;D$23,D$23,IF(D28&lt;D$24,D$24,D28))</f>
        <v>0</v>
      </c>
      <c r="AO28">
        <f>IF(F28&gt;F$23,F$23,IF(F28&lt;F$24,F$24,F28))</f>
        <v>0</v>
      </c>
      <c r="AP28">
        <f>IF(G28&gt;G$23,G$23,IF(G28&lt;G$24,G$24,G28))</f>
        <v>0</v>
      </c>
      <c r="AQ28">
        <f>IF(I28&gt;I$23,I$23,IF(I28&lt;I$24,I$24,I28))</f>
        <v>0</v>
      </c>
      <c r="AR28">
        <f>IF(J28&gt;J$23,J$23,IF(J28&lt;J$24,J$24,J28))</f>
        <v>0</v>
      </c>
      <c r="AS28">
        <f>IF(L28&gt;L$23,L$23,IF(L28&lt;L$24,L$24,L28))</f>
        <v>0</v>
      </c>
      <c r="AT28">
        <f>IF(M28&gt;M$23,M$23,IF(M28&lt;M$24,M$24,M28))</f>
        <v>0</v>
      </c>
      <c r="AU28">
        <f>IF(O28&gt;O$23,O$23,IF(O28&lt;O$24,O$24,O28))</f>
        <v>0</v>
      </c>
      <c r="AV28">
        <f>IF(P28&gt;P$23,P$23,IF(P28&lt;P$24,P$24,P28))</f>
        <v>0</v>
      </c>
    </row>
    <row r="29" spans="1:48" x14ac:dyDescent="0.3">
      <c r="A29" s="1" t="s">
        <v>8</v>
      </c>
      <c r="B29" s="2">
        <v>40805</v>
      </c>
      <c r="C29">
        <v>1.0811999999999999</v>
      </c>
      <c r="D29">
        <v>2999055000</v>
      </c>
      <c r="E29" s="2">
        <v>40805</v>
      </c>
      <c r="F29">
        <v>184</v>
      </c>
      <c r="G29">
        <v>96045920</v>
      </c>
      <c r="H29" s="2">
        <v>40805</v>
      </c>
      <c r="I29">
        <v>69.989999999999995</v>
      </c>
      <c r="J29">
        <v>1549756750</v>
      </c>
      <c r="K29" s="2">
        <v>40805</v>
      </c>
      <c r="L29">
        <v>24.196000000000002</v>
      </c>
      <c r="M29">
        <v>242263200</v>
      </c>
      <c r="N29" s="2">
        <v>40805</v>
      </c>
      <c r="O29">
        <v>48.92</v>
      </c>
      <c r="P29">
        <v>4985300</v>
      </c>
      <c r="R29">
        <f>IF(C29&gt;C$23,1,0)</f>
        <v>1</v>
      </c>
      <c r="S29">
        <f>IF(D29&gt;D$23,1,0)</f>
        <v>1</v>
      </c>
      <c r="T29">
        <f>IF(C29&lt;C$24,1,0)</f>
        <v>0</v>
      </c>
      <c r="U29">
        <f>IF(D29&lt;D$24,1,0)</f>
        <v>0</v>
      </c>
      <c r="V29">
        <f>IF(F29&gt;F$23,1,0)</f>
        <v>1</v>
      </c>
      <c r="W29">
        <f>IF(G29&gt;G$23,1,0)</f>
        <v>1</v>
      </c>
      <c r="X29">
        <f>IF(F29&lt;F$24,1,0)</f>
        <v>0</v>
      </c>
      <c r="Y29">
        <f>IF(G29&lt;G$24,1,0)</f>
        <v>0</v>
      </c>
      <c r="Z29">
        <f>IF(I29&gt;I$23,1,0)</f>
        <v>1</v>
      </c>
      <c r="AA29">
        <f>IF(J29&gt;J$23,1,0)</f>
        <v>1</v>
      </c>
      <c r="AB29">
        <f>IF(I29&lt;I$24,1,0)</f>
        <v>0</v>
      </c>
      <c r="AC29">
        <f>IF(J29&lt;J$24,1,0)</f>
        <v>0</v>
      </c>
      <c r="AD29">
        <f>IF(L29&gt;L$23,1,0)</f>
        <v>1</v>
      </c>
      <c r="AE29">
        <f>IF(M29&gt;M$23,1,0)</f>
        <v>1</v>
      </c>
      <c r="AF29">
        <f>IF(L29&lt;L$24,1,0)</f>
        <v>0</v>
      </c>
      <c r="AG29">
        <f>IF(M29&lt;M$24,1,0)</f>
        <v>0</v>
      </c>
      <c r="AH29">
        <f>IF(O29&gt;O$23,1,0)</f>
        <v>1</v>
      </c>
      <c r="AI29">
        <f>IF(P29&gt;P$23,1,0)</f>
        <v>1</v>
      </c>
      <c r="AJ29">
        <f>IF(O29&lt;O$24,1,0)</f>
        <v>0</v>
      </c>
      <c r="AK29">
        <f>IF(P29&lt;P$24,1,0)</f>
        <v>0</v>
      </c>
      <c r="AM29">
        <f>IF(C29&gt;C$23,C$23,IF(C29&lt;C$24,C$24,C29))</f>
        <v>0</v>
      </c>
      <c r="AN29">
        <f>IF(D29&gt;D$23,D$23,IF(D29&lt;D$24,D$24,D29))</f>
        <v>0</v>
      </c>
      <c r="AO29">
        <f>IF(F29&gt;F$23,F$23,IF(F29&lt;F$24,F$24,F29))</f>
        <v>0</v>
      </c>
      <c r="AP29">
        <f>IF(G29&gt;G$23,G$23,IF(G29&lt;G$24,G$24,G29))</f>
        <v>0</v>
      </c>
      <c r="AQ29">
        <f>IF(I29&gt;I$23,I$23,IF(I29&lt;I$24,I$24,I29))</f>
        <v>0</v>
      </c>
      <c r="AR29">
        <f>IF(J29&gt;J$23,J$23,IF(J29&lt;J$24,J$24,J29))</f>
        <v>0</v>
      </c>
      <c r="AS29">
        <f>IF(L29&gt;L$23,L$23,IF(L29&lt;L$24,L$24,L29))</f>
        <v>0</v>
      </c>
      <c r="AT29">
        <f>IF(M29&gt;M$23,M$23,IF(M29&lt;M$24,M$24,M29))</f>
        <v>0</v>
      </c>
      <c r="AU29">
        <f>IF(O29&gt;O$23,O$23,IF(O29&lt;O$24,O$24,O29))</f>
        <v>0</v>
      </c>
      <c r="AV29">
        <f>IF(P29&gt;P$23,P$23,IF(P29&lt;P$24,P$24,P29))</f>
        <v>0</v>
      </c>
    </row>
    <row r="30" spans="1:48" x14ac:dyDescent="0.3">
      <c r="A30" s="1" t="s">
        <v>8</v>
      </c>
      <c r="B30" s="2">
        <v>40812</v>
      </c>
      <c r="C30">
        <v>1.0470999999999999</v>
      </c>
      <c r="D30">
        <v>3494229000</v>
      </c>
      <c r="E30" s="2">
        <v>40812</v>
      </c>
      <c r="F30">
        <v>190.28</v>
      </c>
      <c r="G30">
        <v>81208670</v>
      </c>
      <c r="H30" s="2">
        <v>40812</v>
      </c>
      <c r="I30">
        <v>70.44</v>
      </c>
      <c r="J30">
        <v>1855544060</v>
      </c>
      <c r="K30" s="2">
        <v>40812</v>
      </c>
      <c r="L30">
        <v>26.2</v>
      </c>
      <c r="M30">
        <v>200953200</v>
      </c>
      <c r="N30" s="2">
        <v>40812</v>
      </c>
      <c r="O30">
        <v>52.25</v>
      </c>
      <c r="P30">
        <v>16927800</v>
      </c>
      <c r="R30">
        <f>IF(C30&gt;C$23,1,0)</f>
        <v>1</v>
      </c>
      <c r="S30">
        <f>IF(D30&gt;D$23,1,0)</f>
        <v>1</v>
      </c>
      <c r="T30">
        <f>IF(C30&lt;C$24,1,0)</f>
        <v>0</v>
      </c>
      <c r="U30">
        <f>IF(D30&lt;D$24,1,0)</f>
        <v>0</v>
      </c>
      <c r="V30">
        <f>IF(F30&gt;F$23,1,0)</f>
        <v>1</v>
      </c>
      <c r="W30">
        <f>IF(G30&gt;G$23,1,0)</f>
        <v>1</v>
      </c>
      <c r="X30">
        <f>IF(F30&lt;F$24,1,0)</f>
        <v>0</v>
      </c>
      <c r="Y30">
        <f>IF(G30&lt;G$24,1,0)</f>
        <v>0</v>
      </c>
      <c r="Z30">
        <f>IF(I30&gt;I$23,1,0)</f>
        <v>1</v>
      </c>
      <c r="AA30">
        <f>IF(J30&gt;J$23,1,0)</f>
        <v>1</v>
      </c>
      <c r="AB30">
        <f>IF(I30&lt;I$24,1,0)</f>
        <v>0</v>
      </c>
      <c r="AC30">
        <f>IF(J30&lt;J$24,1,0)</f>
        <v>0</v>
      </c>
      <c r="AD30">
        <f>IF(L30&gt;L$23,1,0)</f>
        <v>1</v>
      </c>
      <c r="AE30">
        <f>IF(M30&gt;M$23,1,0)</f>
        <v>1</v>
      </c>
      <c r="AF30">
        <f>IF(L30&lt;L$24,1,0)</f>
        <v>0</v>
      </c>
      <c r="AG30">
        <f>IF(M30&lt;M$24,1,0)</f>
        <v>0</v>
      </c>
      <c r="AH30">
        <f>IF(O30&gt;O$23,1,0)</f>
        <v>1</v>
      </c>
      <c r="AI30">
        <f>IF(P30&gt;P$23,1,0)</f>
        <v>1</v>
      </c>
      <c r="AJ30">
        <f>IF(O30&lt;O$24,1,0)</f>
        <v>0</v>
      </c>
      <c r="AK30">
        <f>IF(P30&lt;P$24,1,0)</f>
        <v>0</v>
      </c>
      <c r="AM30">
        <f>IF(C30&gt;C$23,C$23,IF(C30&lt;C$24,C$24,C30))</f>
        <v>0</v>
      </c>
      <c r="AN30">
        <f>IF(D30&gt;D$23,D$23,IF(D30&lt;D$24,D$24,D30))</f>
        <v>0</v>
      </c>
      <c r="AO30">
        <f>IF(F30&gt;F$23,F$23,IF(F30&lt;F$24,F$24,F30))</f>
        <v>0</v>
      </c>
      <c r="AP30">
        <f>IF(G30&gt;G$23,G$23,IF(G30&lt;G$24,G$24,G30))</f>
        <v>0</v>
      </c>
      <c r="AQ30">
        <f>IF(I30&gt;I$23,I$23,IF(I30&lt;I$24,I$24,I30))</f>
        <v>0</v>
      </c>
      <c r="AR30">
        <f>IF(J30&gt;J$23,J$23,IF(J30&lt;J$24,J$24,J30))</f>
        <v>0</v>
      </c>
      <c r="AS30">
        <f>IF(L30&gt;L$23,L$23,IF(L30&lt;L$24,L$24,L30))</f>
        <v>0</v>
      </c>
      <c r="AT30">
        <f>IF(M30&gt;M$23,M$23,IF(M30&lt;M$24,M$24,M30))</f>
        <v>0</v>
      </c>
      <c r="AU30">
        <f>IF(O30&gt;O$23,O$23,IF(O30&lt;O$24,O$24,O30))</f>
        <v>0</v>
      </c>
      <c r="AV30">
        <f>IF(P30&gt;P$23,P$23,IF(P30&lt;P$24,P$24,P30))</f>
        <v>0</v>
      </c>
    </row>
    <row r="31" spans="1:48" x14ac:dyDescent="0.3">
      <c r="A31" s="1" t="s">
        <v>8</v>
      </c>
      <c r="B31" s="2">
        <v>40819</v>
      </c>
      <c r="C31">
        <v>1.1037999999999999</v>
      </c>
      <c r="D31">
        <v>3469481000</v>
      </c>
      <c r="E31" s="2">
        <v>40819</v>
      </c>
      <c r="F31">
        <v>192.5</v>
      </c>
      <c r="G31">
        <v>89402760</v>
      </c>
      <c r="H31" s="2">
        <v>40819</v>
      </c>
      <c r="I31">
        <v>68.22</v>
      </c>
      <c r="J31">
        <v>2139740140</v>
      </c>
      <c r="K31" s="2">
        <v>40819</v>
      </c>
      <c r="L31">
        <v>25.222999999999999</v>
      </c>
      <c r="M31">
        <v>193592800</v>
      </c>
      <c r="N31" s="2">
        <v>40819</v>
      </c>
      <c r="O31">
        <v>50.77</v>
      </c>
      <c r="P31">
        <v>8350100</v>
      </c>
      <c r="R31">
        <f>IF(C31&gt;C$23,1,0)</f>
        <v>1</v>
      </c>
      <c r="S31">
        <f>IF(D31&gt;D$23,1,0)</f>
        <v>1</v>
      </c>
      <c r="T31">
        <f>IF(C31&lt;C$24,1,0)</f>
        <v>0</v>
      </c>
      <c r="U31">
        <f>IF(D31&lt;D$24,1,0)</f>
        <v>0</v>
      </c>
      <c r="V31">
        <f>IF(F31&gt;F$23,1,0)</f>
        <v>1</v>
      </c>
      <c r="W31">
        <f>IF(G31&gt;G$23,1,0)</f>
        <v>1</v>
      </c>
      <c r="X31">
        <f>IF(F31&lt;F$24,1,0)</f>
        <v>0</v>
      </c>
      <c r="Y31">
        <f>IF(G31&lt;G$24,1,0)</f>
        <v>0</v>
      </c>
      <c r="Z31">
        <f>IF(I31&gt;I$23,1,0)</f>
        <v>1</v>
      </c>
      <c r="AA31">
        <f>IF(J31&gt;J$23,1,0)</f>
        <v>1</v>
      </c>
      <c r="AB31">
        <f>IF(I31&lt;I$24,1,0)</f>
        <v>0</v>
      </c>
      <c r="AC31">
        <f>IF(J31&lt;J$24,1,0)</f>
        <v>0</v>
      </c>
      <c r="AD31">
        <f>IF(L31&gt;L$23,1,0)</f>
        <v>1</v>
      </c>
      <c r="AE31">
        <f>IF(M31&gt;M$23,1,0)</f>
        <v>1</v>
      </c>
      <c r="AF31">
        <f>IF(L31&lt;L$24,1,0)</f>
        <v>0</v>
      </c>
      <c r="AG31">
        <f>IF(M31&lt;M$24,1,0)</f>
        <v>0</v>
      </c>
      <c r="AH31">
        <f>IF(O31&gt;O$23,1,0)</f>
        <v>1</v>
      </c>
      <c r="AI31">
        <f>IF(P31&gt;P$23,1,0)</f>
        <v>1</v>
      </c>
      <c r="AJ31">
        <f>IF(O31&lt;O$24,1,0)</f>
        <v>0</v>
      </c>
      <c r="AK31">
        <f>IF(P31&lt;P$24,1,0)</f>
        <v>0</v>
      </c>
      <c r="AM31">
        <f>IF(C31&gt;C$23,C$23,IF(C31&lt;C$24,C$24,C31))</f>
        <v>0</v>
      </c>
      <c r="AN31">
        <f>IF(D31&gt;D$23,D$23,IF(D31&lt;D$24,D$24,D31))</f>
        <v>0</v>
      </c>
      <c r="AO31">
        <f>IF(F31&gt;F$23,F$23,IF(F31&lt;F$24,F$24,F31))</f>
        <v>0</v>
      </c>
      <c r="AP31">
        <f>IF(G31&gt;G$23,G$23,IF(G31&lt;G$24,G$24,G31))</f>
        <v>0</v>
      </c>
      <c r="AQ31">
        <f>IF(I31&gt;I$23,I$23,IF(I31&lt;I$24,I$24,I31))</f>
        <v>0</v>
      </c>
      <c r="AR31">
        <f>IF(J31&gt;J$23,J$23,IF(J31&lt;J$24,J$24,J31))</f>
        <v>0</v>
      </c>
      <c r="AS31">
        <f>IF(L31&gt;L$23,L$23,IF(L31&lt;L$24,L$24,L31))</f>
        <v>0</v>
      </c>
      <c r="AT31">
        <f>IF(M31&gt;M$23,M$23,IF(M31&lt;M$24,M$24,M31))</f>
        <v>0</v>
      </c>
      <c r="AU31">
        <f>IF(O31&gt;O$23,O$23,IF(O31&lt;O$24,O$24,O31))</f>
        <v>0</v>
      </c>
      <c r="AV31">
        <f>IF(P31&gt;P$23,P$23,IF(P31&lt;P$24,P$24,P31))</f>
        <v>0</v>
      </c>
    </row>
    <row r="32" spans="1:48" x14ac:dyDescent="0.3">
      <c r="A32" s="1" t="s">
        <v>8</v>
      </c>
      <c r="B32" s="2">
        <v>40826</v>
      </c>
      <c r="C32">
        <v>1.127</v>
      </c>
      <c r="D32">
        <v>2832910000</v>
      </c>
      <c r="E32" s="2">
        <v>40826</v>
      </c>
      <c r="F32">
        <v>199.84</v>
      </c>
      <c r="G32">
        <v>87991450</v>
      </c>
      <c r="H32" s="2">
        <v>40826</v>
      </c>
      <c r="I32">
        <v>80.72</v>
      </c>
      <c r="J32">
        <v>2261749030</v>
      </c>
      <c r="K32" s="2">
        <v>40826</v>
      </c>
      <c r="L32">
        <v>25.55</v>
      </c>
      <c r="M32">
        <v>146401500</v>
      </c>
      <c r="N32" s="2">
        <v>40826</v>
      </c>
      <c r="O32">
        <v>52.73</v>
      </c>
      <c r="P32">
        <v>6475300</v>
      </c>
      <c r="R32">
        <f>IF(C32&gt;C$23,1,0)</f>
        <v>1</v>
      </c>
      <c r="S32">
        <f>IF(D32&gt;D$23,1,0)</f>
        <v>1</v>
      </c>
      <c r="T32">
        <f>IF(C32&lt;C$24,1,0)</f>
        <v>0</v>
      </c>
      <c r="U32">
        <f>IF(D32&lt;D$24,1,0)</f>
        <v>0</v>
      </c>
      <c r="V32">
        <f>IF(F32&gt;F$23,1,0)</f>
        <v>1</v>
      </c>
      <c r="W32">
        <f>IF(G32&gt;G$23,1,0)</f>
        <v>1</v>
      </c>
      <c r="X32">
        <f>IF(F32&lt;F$24,1,0)</f>
        <v>0</v>
      </c>
      <c r="Y32">
        <f>IF(G32&lt;G$24,1,0)</f>
        <v>0</v>
      </c>
      <c r="Z32">
        <f>IF(I32&gt;I$23,1,0)</f>
        <v>1</v>
      </c>
      <c r="AA32">
        <f>IF(J32&gt;J$23,1,0)</f>
        <v>1</v>
      </c>
      <c r="AB32">
        <f>IF(I32&lt;I$24,1,0)</f>
        <v>0</v>
      </c>
      <c r="AC32">
        <f>IF(J32&lt;J$24,1,0)</f>
        <v>0</v>
      </c>
      <c r="AD32">
        <f>IF(L32&gt;L$23,1,0)</f>
        <v>1</v>
      </c>
      <c r="AE32">
        <f>IF(M32&gt;M$23,1,0)</f>
        <v>1</v>
      </c>
      <c r="AF32">
        <f>IF(L32&lt;L$24,1,0)</f>
        <v>0</v>
      </c>
      <c r="AG32">
        <f>IF(M32&lt;M$24,1,0)</f>
        <v>0</v>
      </c>
      <c r="AH32">
        <f>IF(O32&gt;O$23,1,0)</f>
        <v>1</v>
      </c>
      <c r="AI32">
        <f>IF(P32&gt;P$23,1,0)</f>
        <v>1</v>
      </c>
      <c r="AJ32">
        <f>IF(O32&lt;O$24,1,0)</f>
        <v>0</v>
      </c>
      <c r="AK32">
        <f>IF(P32&lt;P$24,1,0)</f>
        <v>0</v>
      </c>
      <c r="AM32">
        <f>IF(C32&gt;C$23,C$23,IF(C32&lt;C$24,C$24,C32))</f>
        <v>0</v>
      </c>
      <c r="AN32">
        <f>IF(D32&gt;D$23,D$23,IF(D32&lt;D$24,D$24,D32))</f>
        <v>0</v>
      </c>
      <c r="AO32">
        <f>IF(F32&gt;F$23,F$23,IF(F32&lt;F$24,F$24,F32))</f>
        <v>0</v>
      </c>
      <c r="AP32">
        <f>IF(G32&gt;G$23,G$23,IF(G32&lt;G$24,G$24,G32))</f>
        <v>0</v>
      </c>
      <c r="AQ32">
        <f>IF(I32&gt;I$23,I$23,IF(I32&lt;I$24,I$24,I32))</f>
        <v>0</v>
      </c>
      <c r="AR32">
        <f>IF(J32&gt;J$23,J$23,IF(J32&lt;J$24,J$24,J32))</f>
        <v>0</v>
      </c>
      <c r="AS32">
        <f>IF(L32&gt;L$23,L$23,IF(L32&lt;L$24,L$24,L32))</f>
        <v>0</v>
      </c>
      <c r="AT32">
        <f>IF(M32&gt;M$23,M$23,IF(M32&lt;M$24,M$24,M32))</f>
        <v>0</v>
      </c>
      <c r="AU32">
        <f>IF(O32&gt;O$23,O$23,IF(O32&lt;O$24,O$24,O32))</f>
        <v>0</v>
      </c>
      <c r="AV32">
        <f>IF(P32&gt;P$23,P$23,IF(P32&lt;P$24,P$24,P32))</f>
        <v>0</v>
      </c>
    </row>
    <row r="33" spans="1:48" x14ac:dyDescent="0.3">
      <c r="A33" s="1" t="s">
        <v>8</v>
      </c>
      <c r="B33" s="2">
        <v>40833</v>
      </c>
      <c r="C33">
        <v>1.085</v>
      </c>
      <c r="D33">
        <v>3011651000</v>
      </c>
      <c r="E33" s="2">
        <v>40833</v>
      </c>
      <c r="F33">
        <v>200.48</v>
      </c>
      <c r="G33">
        <v>78323900</v>
      </c>
      <c r="H33" s="2">
        <v>40833</v>
      </c>
      <c r="I33">
        <v>81.900000000000006</v>
      </c>
      <c r="J33">
        <v>2489298150</v>
      </c>
      <c r="K33" s="2">
        <v>40833</v>
      </c>
      <c r="L33">
        <v>24.899000000000001</v>
      </c>
      <c r="M33">
        <v>162026100</v>
      </c>
      <c r="N33" s="2">
        <v>40833</v>
      </c>
      <c r="O33">
        <v>51.12</v>
      </c>
      <c r="P33">
        <v>5136000</v>
      </c>
      <c r="R33">
        <f>IF(C33&gt;C$23,1,0)</f>
        <v>1</v>
      </c>
      <c r="S33">
        <f>IF(D33&gt;D$23,1,0)</f>
        <v>1</v>
      </c>
      <c r="T33">
        <f>IF(C33&lt;C$24,1,0)</f>
        <v>0</v>
      </c>
      <c r="U33">
        <f>IF(D33&lt;D$24,1,0)</f>
        <v>0</v>
      </c>
      <c r="V33">
        <f>IF(F33&gt;F$23,1,0)</f>
        <v>1</v>
      </c>
      <c r="W33">
        <f>IF(G33&gt;G$23,1,0)</f>
        <v>1</v>
      </c>
      <c r="X33">
        <f>IF(F33&lt;F$24,1,0)</f>
        <v>0</v>
      </c>
      <c r="Y33">
        <f>IF(G33&lt;G$24,1,0)</f>
        <v>0</v>
      </c>
      <c r="Z33">
        <f>IF(I33&gt;I$23,1,0)</f>
        <v>1</v>
      </c>
      <c r="AA33">
        <f>IF(J33&gt;J$23,1,0)</f>
        <v>1</v>
      </c>
      <c r="AB33">
        <f>IF(I33&lt;I$24,1,0)</f>
        <v>0</v>
      </c>
      <c r="AC33">
        <f>IF(J33&lt;J$24,1,0)</f>
        <v>0</v>
      </c>
      <c r="AD33">
        <f>IF(L33&gt;L$23,1,0)</f>
        <v>1</v>
      </c>
      <c r="AE33">
        <f>IF(M33&gt;M$23,1,0)</f>
        <v>1</v>
      </c>
      <c r="AF33">
        <f>IF(L33&lt;L$24,1,0)</f>
        <v>0</v>
      </c>
      <c r="AG33">
        <f>IF(M33&lt;M$24,1,0)</f>
        <v>0</v>
      </c>
      <c r="AH33">
        <f>IF(O33&gt;O$23,1,0)</f>
        <v>1</v>
      </c>
      <c r="AI33">
        <f>IF(P33&gt;P$23,1,0)</f>
        <v>1</v>
      </c>
      <c r="AJ33">
        <f>IF(O33&lt;O$24,1,0)</f>
        <v>0</v>
      </c>
      <c r="AK33">
        <f>IF(P33&lt;P$24,1,0)</f>
        <v>0</v>
      </c>
      <c r="AM33">
        <f>IF(C33&gt;C$23,C$23,IF(C33&lt;C$24,C$24,C33))</f>
        <v>0</v>
      </c>
      <c r="AN33">
        <f>IF(D33&gt;D$23,D$23,IF(D33&lt;D$24,D$24,D33))</f>
        <v>0</v>
      </c>
      <c r="AO33">
        <f>IF(F33&gt;F$23,F$23,IF(F33&lt;F$24,F$24,F33))</f>
        <v>0</v>
      </c>
      <c r="AP33">
        <f>IF(G33&gt;G$23,G$23,IF(G33&lt;G$24,G$24,G33))</f>
        <v>0</v>
      </c>
      <c r="AQ33">
        <f>IF(I33&gt;I$23,I$23,IF(I33&lt;I$24,I$24,I33))</f>
        <v>0</v>
      </c>
      <c r="AR33">
        <f>IF(J33&gt;J$23,J$23,IF(J33&lt;J$24,J$24,J33))</f>
        <v>0</v>
      </c>
      <c r="AS33">
        <f>IF(L33&gt;L$23,L$23,IF(L33&lt;L$24,L$24,L33))</f>
        <v>0</v>
      </c>
      <c r="AT33">
        <f>IF(M33&gt;M$23,M$23,IF(M33&lt;M$24,M$24,M33))</f>
        <v>0</v>
      </c>
      <c r="AU33">
        <f>IF(O33&gt;O$23,O$23,IF(O33&lt;O$24,O$24,O33))</f>
        <v>0</v>
      </c>
      <c r="AV33">
        <f>IF(P33&gt;P$23,P$23,IF(P33&lt;P$24,P$24,P33))</f>
        <v>0</v>
      </c>
    </row>
    <row r="34" spans="1:48" x14ac:dyDescent="0.3">
      <c r="A34" s="1" t="s">
        <v>8</v>
      </c>
      <c r="B34" s="2">
        <v>40840</v>
      </c>
      <c r="C34">
        <v>1.1479999999999999</v>
      </c>
      <c r="D34">
        <v>3890075000</v>
      </c>
      <c r="E34" s="2">
        <v>40840</v>
      </c>
      <c r="F34">
        <v>225</v>
      </c>
      <c r="G34">
        <v>90349940</v>
      </c>
      <c r="H34" s="2">
        <v>40840</v>
      </c>
      <c r="I34">
        <v>85.4</v>
      </c>
      <c r="J34">
        <v>1793340830</v>
      </c>
      <c r="K34" s="2">
        <v>40840</v>
      </c>
      <c r="L34">
        <v>26.42</v>
      </c>
      <c r="M34">
        <v>161145300</v>
      </c>
      <c r="N34" s="2">
        <v>40840</v>
      </c>
      <c r="O34">
        <v>57.19</v>
      </c>
      <c r="P34">
        <v>16898700</v>
      </c>
      <c r="R34">
        <f>IF(C34&gt;C$23,1,0)</f>
        <v>1</v>
      </c>
      <c r="S34">
        <f>IF(D34&gt;D$23,1,0)</f>
        <v>1</v>
      </c>
      <c r="T34">
        <f>IF(C34&lt;C$24,1,0)</f>
        <v>0</v>
      </c>
      <c r="U34">
        <f>IF(D34&lt;D$24,1,0)</f>
        <v>0</v>
      </c>
      <c r="V34">
        <f>IF(F34&gt;F$23,1,0)</f>
        <v>1</v>
      </c>
      <c r="W34">
        <f>IF(G34&gt;G$23,1,0)</f>
        <v>1</v>
      </c>
      <c r="X34">
        <f>IF(F34&lt;F$24,1,0)</f>
        <v>0</v>
      </c>
      <c r="Y34">
        <f>IF(G34&lt;G$24,1,0)</f>
        <v>0</v>
      </c>
      <c r="Z34">
        <f>IF(I34&gt;I$23,1,0)</f>
        <v>1</v>
      </c>
      <c r="AA34">
        <f>IF(J34&gt;J$23,1,0)</f>
        <v>1</v>
      </c>
      <c r="AB34">
        <f>IF(I34&lt;I$24,1,0)</f>
        <v>0</v>
      </c>
      <c r="AC34">
        <f>IF(J34&lt;J$24,1,0)</f>
        <v>0</v>
      </c>
      <c r="AD34">
        <f>IF(L34&gt;L$23,1,0)</f>
        <v>1</v>
      </c>
      <c r="AE34">
        <f>IF(M34&gt;M$23,1,0)</f>
        <v>1</v>
      </c>
      <c r="AF34">
        <f>IF(L34&lt;L$24,1,0)</f>
        <v>0</v>
      </c>
      <c r="AG34">
        <f>IF(M34&lt;M$24,1,0)</f>
        <v>0</v>
      </c>
      <c r="AH34">
        <f>IF(O34&gt;O$23,1,0)</f>
        <v>1</v>
      </c>
      <c r="AI34">
        <f>IF(P34&gt;P$23,1,0)</f>
        <v>1</v>
      </c>
      <c r="AJ34">
        <f>IF(O34&lt;O$24,1,0)</f>
        <v>0</v>
      </c>
      <c r="AK34">
        <f>IF(P34&lt;P$24,1,0)</f>
        <v>0</v>
      </c>
      <c r="AM34">
        <f>IF(C34&gt;C$23,C$23,IF(C34&lt;C$24,C$24,C34))</f>
        <v>0</v>
      </c>
      <c r="AN34">
        <f>IF(D34&gt;D$23,D$23,IF(D34&lt;D$24,D$24,D34))</f>
        <v>0</v>
      </c>
      <c r="AO34">
        <f>IF(F34&gt;F$23,F$23,IF(F34&lt;F$24,F$24,F34))</f>
        <v>0</v>
      </c>
      <c r="AP34">
        <f>IF(G34&gt;G$23,G$23,IF(G34&lt;G$24,G$24,G34))</f>
        <v>0</v>
      </c>
      <c r="AQ34">
        <f>IF(I34&gt;I$23,I$23,IF(I34&lt;I$24,I$24,I34))</f>
        <v>0</v>
      </c>
      <c r="AR34">
        <f>IF(J34&gt;J$23,J$23,IF(J34&lt;J$24,J$24,J34))</f>
        <v>0</v>
      </c>
      <c r="AS34">
        <f>IF(L34&gt;L$23,L$23,IF(L34&lt;L$24,L$24,L34))</f>
        <v>0</v>
      </c>
      <c r="AT34">
        <f>IF(M34&gt;M$23,M$23,IF(M34&lt;M$24,M$24,M34))</f>
        <v>0</v>
      </c>
      <c r="AU34">
        <f>IF(O34&gt;O$23,O$23,IF(O34&lt;O$24,O$24,O34))</f>
        <v>0</v>
      </c>
      <c r="AV34">
        <f>IF(P34&gt;P$23,P$23,IF(P34&lt;P$24,P$24,P34))</f>
        <v>0</v>
      </c>
    </row>
    <row r="35" spans="1:48" x14ac:dyDescent="0.3">
      <c r="A35" s="1" t="s">
        <v>8</v>
      </c>
      <c r="B35" s="2">
        <v>40847</v>
      </c>
      <c r="C35">
        <v>1.1519999999999999</v>
      </c>
      <c r="D35">
        <v>2086125000</v>
      </c>
      <c r="E35" s="2">
        <v>40847</v>
      </c>
      <c r="F35">
        <v>218.87</v>
      </c>
      <c r="G35">
        <v>53640120</v>
      </c>
      <c r="H35" s="2">
        <v>40847</v>
      </c>
      <c r="I35">
        <v>80.900000000000006</v>
      </c>
      <c r="J35">
        <v>1581604700</v>
      </c>
      <c r="K35" s="2">
        <v>40847</v>
      </c>
      <c r="L35">
        <v>26.684999999999999</v>
      </c>
      <c r="M35">
        <v>103991600</v>
      </c>
      <c r="N35" s="2">
        <v>40847</v>
      </c>
      <c r="O35">
        <v>52.27</v>
      </c>
      <c r="P35">
        <v>11185400</v>
      </c>
      <c r="R35">
        <f>IF(C35&gt;C$23,1,0)</f>
        <v>1</v>
      </c>
      <c r="S35">
        <f>IF(D35&gt;D$23,1,0)</f>
        <v>1</v>
      </c>
      <c r="T35">
        <f>IF(C35&lt;C$24,1,0)</f>
        <v>0</v>
      </c>
      <c r="U35">
        <f>IF(D35&lt;D$24,1,0)</f>
        <v>0</v>
      </c>
      <c r="V35">
        <f>IF(F35&gt;F$23,1,0)</f>
        <v>1</v>
      </c>
      <c r="W35">
        <f>IF(G35&gt;G$23,1,0)</f>
        <v>1</v>
      </c>
      <c r="X35">
        <f>IF(F35&lt;F$24,1,0)</f>
        <v>0</v>
      </c>
      <c r="Y35">
        <f>IF(G35&lt;G$24,1,0)</f>
        <v>0</v>
      </c>
      <c r="Z35">
        <f>IF(I35&gt;I$23,1,0)</f>
        <v>1</v>
      </c>
      <c r="AA35">
        <f>IF(J35&gt;J$23,1,0)</f>
        <v>1</v>
      </c>
      <c r="AB35">
        <f>IF(I35&lt;I$24,1,0)</f>
        <v>0</v>
      </c>
      <c r="AC35">
        <f>IF(J35&lt;J$24,1,0)</f>
        <v>0</v>
      </c>
      <c r="AD35">
        <f>IF(L35&gt;L$23,1,0)</f>
        <v>1</v>
      </c>
      <c r="AE35">
        <f>IF(M35&gt;M$23,1,0)</f>
        <v>1</v>
      </c>
      <c r="AF35">
        <f>IF(L35&lt;L$24,1,0)</f>
        <v>0</v>
      </c>
      <c r="AG35">
        <f>IF(M35&lt;M$24,1,0)</f>
        <v>0</v>
      </c>
      <c r="AH35">
        <f>IF(O35&gt;O$23,1,0)</f>
        <v>1</v>
      </c>
      <c r="AI35">
        <f>IF(P35&gt;P$23,1,0)</f>
        <v>1</v>
      </c>
      <c r="AJ35">
        <f>IF(O35&lt;O$24,1,0)</f>
        <v>0</v>
      </c>
      <c r="AK35">
        <f>IF(P35&lt;P$24,1,0)</f>
        <v>0</v>
      </c>
      <c r="AM35">
        <f>IF(C35&gt;C$23,C$23,IF(C35&lt;C$24,C$24,C35))</f>
        <v>0</v>
      </c>
      <c r="AN35">
        <f>IF(D35&gt;D$23,D$23,IF(D35&lt;D$24,D$24,D35))</f>
        <v>0</v>
      </c>
      <c r="AO35">
        <f>IF(F35&gt;F$23,F$23,IF(F35&lt;F$24,F$24,F35))</f>
        <v>0</v>
      </c>
      <c r="AP35">
        <f>IF(G35&gt;G$23,G$23,IF(G35&lt;G$24,G$24,G35))</f>
        <v>0</v>
      </c>
      <c r="AQ35">
        <f>IF(I35&gt;I$23,I$23,IF(I35&lt;I$24,I$24,I35))</f>
        <v>0</v>
      </c>
      <c r="AR35">
        <f>IF(J35&gt;J$23,J$23,IF(J35&lt;J$24,J$24,J35))</f>
        <v>0</v>
      </c>
      <c r="AS35">
        <f>IF(L35&gt;L$23,L$23,IF(L35&lt;L$24,L$24,L35))</f>
        <v>0</v>
      </c>
      <c r="AT35">
        <f>IF(M35&gt;M$23,M$23,IF(M35&lt;M$24,M$24,M35))</f>
        <v>0</v>
      </c>
      <c r="AU35">
        <f>IF(O35&gt;O$23,O$23,IF(O35&lt;O$24,O$24,O35))</f>
        <v>0</v>
      </c>
      <c r="AV35">
        <f>IF(P35&gt;P$23,P$23,IF(P35&lt;P$24,P$24,P35))</f>
        <v>0</v>
      </c>
    </row>
    <row r="36" spans="1:48" x14ac:dyDescent="0.3">
      <c r="A36" s="1" t="s">
        <v>8</v>
      </c>
      <c r="B36" s="2">
        <v>40854</v>
      </c>
      <c r="C36">
        <v>1.1721999999999999</v>
      </c>
      <c r="D36">
        <v>2427216000</v>
      </c>
      <c r="E36" s="2">
        <v>40854</v>
      </c>
      <c r="F36">
        <v>218.51</v>
      </c>
      <c r="G36">
        <v>74723480</v>
      </c>
      <c r="H36" s="2">
        <v>40854</v>
      </c>
      <c r="I36">
        <v>80.8</v>
      </c>
      <c r="J36">
        <v>1979130830</v>
      </c>
      <c r="K36" s="2">
        <v>40854</v>
      </c>
      <c r="L36">
        <v>27.363</v>
      </c>
      <c r="M36">
        <v>117094500</v>
      </c>
      <c r="N36" s="2">
        <v>40854</v>
      </c>
      <c r="O36">
        <v>51.62</v>
      </c>
      <c r="P36">
        <v>6347200</v>
      </c>
      <c r="R36">
        <f>IF(C36&gt;C$23,1,0)</f>
        <v>1</v>
      </c>
      <c r="S36">
        <f>IF(D36&gt;D$23,1,0)</f>
        <v>1</v>
      </c>
      <c r="T36">
        <f>IF(C36&lt;C$24,1,0)</f>
        <v>0</v>
      </c>
      <c r="U36">
        <f>IF(D36&lt;D$24,1,0)</f>
        <v>0</v>
      </c>
      <c r="V36">
        <f>IF(F36&gt;F$23,1,0)</f>
        <v>1</v>
      </c>
      <c r="W36">
        <f>IF(G36&gt;G$23,1,0)</f>
        <v>1</v>
      </c>
      <c r="X36">
        <f>IF(F36&lt;F$24,1,0)</f>
        <v>0</v>
      </c>
      <c r="Y36">
        <f>IF(G36&lt;G$24,1,0)</f>
        <v>0</v>
      </c>
      <c r="Z36">
        <f>IF(I36&gt;I$23,1,0)</f>
        <v>1</v>
      </c>
      <c r="AA36">
        <f>IF(J36&gt;J$23,1,0)</f>
        <v>1</v>
      </c>
      <c r="AB36">
        <f>IF(I36&lt;I$24,1,0)</f>
        <v>0</v>
      </c>
      <c r="AC36">
        <f>IF(J36&lt;J$24,1,0)</f>
        <v>0</v>
      </c>
      <c r="AD36">
        <f>IF(L36&gt;L$23,1,0)</f>
        <v>1</v>
      </c>
      <c r="AE36">
        <f>IF(M36&gt;M$23,1,0)</f>
        <v>1</v>
      </c>
      <c r="AF36">
        <f>IF(L36&lt;L$24,1,0)</f>
        <v>0</v>
      </c>
      <c r="AG36">
        <f>IF(M36&lt;M$24,1,0)</f>
        <v>0</v>
      </c>
      <c r="AH36">
        <f>IF(O36&gt;O$23,1,0)</f>
        <v>1</v>
      </c>
      <c r="AI36">
        <f>IF(P36&gt;P$23,1,0)</f>
        <v>1</v>
      </c>
      <c r="AJ36">
        <f>IF(O36&lt;O$24,1,0)</f>
        <v>0</v>
      </c>
      <c r="AK36">
        <f>IF(P36&lt;P$24,1,0)</f>
        <v>0</v>
      </c>
      <c r="AM36">
        <f>IF(C36&gt;C$23,C$23,IF(C36&lt;C$24,C$24,C36))</f>
        <v>0</v>
      </c>
      <c r="AN36">
        <f>IF(D36&gt;D$23,D$23,IF(D36&lt;D$24,D$24,D36))</f>
        <v>0</v>
      </c>
      <c r="AO36">
        <f>IF(F36&gt;F$23,F$23,IF(F36&lt;F$24,F$24,F36))</f>
        <v>0</v>
      </c>
      <c r="AP36">
        <f>IF(G36&gt;G$23,G$23,IF(G36&lt;G$24,G$24,G36))</f>
        <v>0</v>
      </c>
      <c r="AQ36">
        <f>IF(I36&gt;I$23,I$23,IF(I36&lt;I$24,I$24,I36))</f>
        <v>0</v>
      </c>
      <c r="AR36">
        <f>IF(J36&gt;J$23,J$23,IF(J36&lt;J$24,J$24,J36))</f>
        <v>0</v>
      </c>
      <c r="AS36">
        <f>IF(L36&gt;L$23,L$23,IF(L36&lt;L$24,L$24,L36))</f>
        <v>0</v>
      </c>
      <c r="AT36">
        <f>IF(M36&gt;M$23,M$23,IF(M36&lt;M$24,M$24,M36))</f>
        <v>0</v>
      </c>
      <c r="AU36">
        <f>IF(O36&gt;O$23,O$23,IF(O36&lt;O$24,O$24,O36))</f>
        <v>0</v>
      </c>
      <c r="AV36">
        <f>IF(P36&gt;P$23,P$23,IF(P36&lt;P$24,P$24,P36))</f>
        <v>0</v>
      </c>
    </row>
    <row r="37" spans="1:48" x14ac:dyDescent="0.3">
      <c r="A37" s="1" t="s">
        <v>8</v>
      </c>
      <c r="B37" s="2">
        <v>40861</v>
      </c>
      <c r="C37">
        <v>1.1501999999999999</v>
      </c>
      <c r="D37">
        <v>1958722000</v>
      </c>
      <c r="E37" s="2">
        <v>40861</v>
      </c>
      <c r="F37">
        <v>215.48</v>
      </c>
      <c r="G37">
        <v>66260520</v>
      </c>
      <c r="H37" s="2">
        <v>40861</v>
      </c>
      <c r="I37">
        <v>80.03</v>
      </c>
      <c r="J37">
        <v>1647152850</v>
      </c>
      <c r="K37" s="2">
        <v>40861</v>
      </c>
      <c r="L37">
        <v>28.37</v>
      </c>
      <c r="M37">
        <v>154485700</v>
      </c>
      <c r="N37" s="2">
        <v>40861</v>
      </c>
      <c r="O37">
        <v>50.74</v>
      </c>
      <c r="P37">
        <v>5839000</v>
      </c>
      <c r="R37">
        <f>IF(C37&gt;C$23,1,0)</f>
        <v>1</v>
      </c>
      <c r="S37">
        <f>IF(D37&gt;D$23,1,0)</f>
        <v>1</v>
      </c>
      <c r="T37">
        <f>IF(C37&lt;C$24,1,0)</f>
        <v>0</v>
      </c>
      <c r="U37">
        <f>IF(D37&lt;D$24,1,0)</f>
        <v>0</v>
      </c>
      <c r="V37">
        <f>IF(F37&gt;F$23,1,0)</f>
        <v>1</v>
      </c>
      <c r="W37">
        <f>IF(G37&gt;G$23,1,0)</f>
        <v>1</v>
      </c>
      <c r="X37">
        <f>IF(F37&lt;F$24,1,0)</f>
        <v>0</v>
      </c>
      <c r="Y37">
        <f>IF(G37&lt;G$24,1,0)</f>
        <v>0</v>
      </c>
      <c r="Z37">
        <f>IF(I37&gt;I$23,1,0)</f>
        <v>1</v>
      </c>
      <c r="AA37">
        <f>IF(J37&gt;J$23,1,0)</f>
        <v>1</v>
      </c>
      <c r="AB37">
        <f>IF(I37&lt;I$24,1,0)</f>
        <v>0</v>
      </c>
      <c r="AC37">
        <f>IF(J37&lt;J$24,1,0)</f>
        <v>0</v>
      </c>
      <c r="AD37">
        <f>IF(L37&gt;L$23,1,0)</f>
        <v>1</v>
      </c>
      <c r="AE37">
        <f>IF(M37&gt;M$23,1,0)</f>
        <v>1</v>
      </c>
      <c r="AF37">
        <f>IF(L37&lt;L$24,1,0)</f>
        <v>0</v>
      </c>
      <c r="AG37">
        <f>IF(M37&lt;M$24,1,0)</f>
        <v>0</v>
      </c>
      <c r="AH37">
        <f>IF(O37&gt;O$23,1,0)</f>
        <v>1</v>
      </c>
      <c r="AI37">
        <f>IF(P37&gt;P$23,1,0)</f>
        <v>1</v>
      </c>
      <c r="AJ37">
        <f>IF(O37&lt;O$24,1,0)</f>
        <v>0</v>
      </c>
      <c r="AK37">
        <f>IF(P37&lt;P$24,1,0)</f>
        <v>0</v>
      </c>
      <c r="AM37">
        <f>IF(C37&gt;C$23,C$23,IF(C37&lt;C$24,C$24,C37))</f>
        <v>0</v>
      </c>
      <c r="AN37">
        <f>IF(D37&gt;D$23,D$23,IF(D37&lt;D$24,D$24,D37))</f>
        <v>0</v>
      </c>
      <c r="AO37">
        <f>IF(F37&gt;F$23,F$23,IF(F37&lt;F$24,F$24,F37))</f>
        <v>0</v>
      </c>
      <c r="AP37">
        <f>IF(G37&gt;G$23,G$23,IF(G37&lt;G$24,G$24,G37))</f>
        <v>0</v>
      </c>
      <c r="AQ37">
        <f>IF(I37&gt;I$23,I$23,IF(I37&lt;I$24,I$24,I37))</f>
        <v>0</v>
      </c>
      <c r="AR37">
        <f>IF(J37&gt;J$23,J$23,IF(J37&lt;J$24,J$24,J37))</f>
        <v>0</v>
      </c>
      <c r="AS37">
        <f>IF(L37&gt;L$23,L$23,IF(L37&lt;L$24,L$24,L37))</f>
        <v>0</v>
      </c>
      <c r="AT37">
        <f>IF(M37&gt;M$23,M$23,IF(M37&lt;M$24,M$24,M37))</f>
        <v>0</v>
      </c>
      <c r="AU37">
        <f>IF(O37&gt;O$23,O$23,IF(O37&lt;O$24,O$24,O37))</f>
        <v>0</v>
      </c>
      <c r="AV37">
        <f>IF(P37&gt;P$23,P$23,IF(P37&lt;P$24,P$24,P37))</f>
        <v>0</v>
      </c>
    </row>
    <row r="38" spans="1:48" x14ac:dyDescent="0.3">
      <c r="A38" s="1" t="s">
        <v>8</v>
      </c>
      <c r="B38" s="2">
        <v>40868</v>
      </c>
      <c r="C38">
        <v>1.1332</v>
      </c>
      <c r="D38">
        <v>1932202000</v>
      </c>
      <c r="E38" s="2">
        <v>40868</v>
      </c>
      <c r="F38">
        <v>206.75</v>
      </c>
      <c r="G38">
        <v>54525990</v>
      </c>
      <c r="H38" s="2">
        <v>40868</v>
      </c>
      <c r="I38">
        <v>78.599999999999994</v>
      </c>
      <c r="J38">
        <v>1396555640</v>
      </c>
      <c r="K38" s="2">
        <v>40868</v>
      </c>
      <c r="L38">
        <v>26.875</v>
      </c>
      <c r="M38">
        <v>123089400</v>
      </c>
      <c r="N38" s="2">
        <v>40868</v>
      </c>
      <c r="O38">
        <v>49.75</v>
      </c>
      <c r="P38">
        <v>14409600</v>
      </c>
      <c r="R38">
        <f>IF(C38&gt;C$23,1,0)</f>
        <v>1</v>
      </c>
      <c r="S38">
        <f>IF(D38&gt;D$23,1,0)</f>
        <v>1</v>
      </c>
      <c r="T38">
        <f>IF(C38&lt;C$24,1,0)</f>
        <v>0</v>
      </c>
      <c r="U38">
        <f>IF(D38&lt;D$24,1,0)</f>
        <v>0</v>
      </c>
      <c r="V38">
        <f>IF(F38&gt;F$23,1,0)</f>
        <v>1</v>
      </c>
      <c r="W38">
        <f>IF(G38&gt;G$23,1,0)</f>
        <v>1</v>
      </c>
      <c r="X38">
        <f>IF(F38&lt;F$24,1,0)</f>
        <v>0</v>
      </c>
      <c r="Y38">
        <f>IF(G38&lt;G$24,1,0)</f>
        <v>0</v>
      </c>
      <c r="Z38">
        <f>IF(I38&gt;I$23,1,0)</f>
        <v>1</v>
      </c>
      <c r="AA38">
        <f>IF(J38&gt;J$23,1,0)</f>
        <v>1</v>
      </c>
      <c r="AB38">
        <f>IF(I38&lt;I$24,1,0)</f>
        <v>0</v>
      </c>
      <c r="AC38">
        <f>IF(J38&lt;J$24,1,0)</f>
        <v>0</v>
      </c>
      <c r="AD38">
        <f>IF(L38&gt;L$23,1,0)</f>
        <v>1</v>
      </c>
      <c r="AE38">
        <f>IF(M38&gt;M$23,1,0)</f>
        <v>1</v>
      </c>
      <c r="AF38">
        <f>IF(L38&lt;L$24,1,0)</f>
        <v>0</v>
      </c>
      <c r="AG38">
        <f>IF(M38&lt;M$24,1,0)</f>
        <v>0</v>
      </c>
      <c r="AH38">
        <f>IF(O38&gt;O$23,1,0)</f>
        <v>1</v>
      </c>
      <c r="AI38">
        <f>IF(P38&gt;P$23,1,0)</f>
        <v>1</v>
      </c>
      <c r="AJ38">
        <f>IF(O38&lt;O$24,1,0)</f>
        <v>0</v>
      </c>
      <c r="AK38">
        <f>IF(P38&lt;P$24,1,0)</f>
        <v>0</v>
      </c>
      <c r="AM38">
        <f>IF(C38&gt;C$23,C$23,IF(C38&lt;C$24,C$24,C38))</f>
        <v>0</v>
      </c>
      <c r="AN38">
        <f>IF(D38&gt;D$23,D$23,IF(D38&lt;D$24,D$24,D38))</f>
        <v>0</v>
      </c>
      <c r="AO38">
        <f>IF(F38&gt;F$23,F$23,IF(F38&lt;F$24,F$24,F38))</f>
        <v>0</v>
      </c>
      <c r="AP38">
        <f>IF(G38&gt;G$23,G$23,IF(G38&lt;G$24,G$24,G38))</f>
        <v>0</v>
      </c>
      <c r="AQ38">
        <f>IF(I38&gt;I$23,I$23,IF(I38&lt;I$24,I$24,I38))</f>
        <v>0</v>
      </c>
      <c r="AR38">
        <f>IF(J38&gt;J$23,J$23,IF(J38&lt;J$24,J$24,J38))</f>
        <v>0</v>
      </c>
      <c r="AS38">
        <f>IF(L38&gt;L$23,L$23,IF(L38&lt;L$24,L$24,L38))</f>
        <v>0</v>
      </c>
      <c r="AT38">
        <f>IF(M38&gt;M$23,M$23,IF(M38&lt;M$24,M$24,M38))</f>
        <v>0</v>
      </c>
      <c r="AU38">
        <f>IF(O38&gt;O$23,O$23,IF(O38&lt;O$24,O$24,O38))</f>
        <v>0</v>
      </c>
      <c r="AV38">
        <f>IF(P38&gt;P$23,P$23,IF(P38&lt;P$24,P$24,P38))</f>
        <v>0</v>
      </c>
    </row>
    <row r="39" spans="1:48" x14ac:dyDescent="0.3">
      <c r="A39" s="1" t="s">
        <v>8</v>
      </c>
      <c r="B39" s="2">
        <v>40875</v>
      </c>
      <c r="C39">
        <v>1.1999</v>
      </c>
      <c r="D39">
        <v>3168303000</v>
      </c>
      <c r="E39" s="2">
        <v>40875</v>
      </c>
      <c r="F39">
        <v>222.8</v>
      </c>
      <c r="G39">
        <v>63053930</v>
      </c>
      <c r="H39" s="2">
        <v>40875</v>
      </c>
      <c r="I39">
        <v>89.5</v>
      </c>
      <c r="J39">
        <v>1820724840</v>
      </c>
      <c r="K39" s="2">
        <v>40875</v>
      </c>
      <c r="L39">
        <v>29.417999999999999</v>
      </c>
      <c r="M39">
        <v>143090600</v>
      </c>
      <c r="N39" s="2">
        <v>40875</v>
      </c>
      <c r="O39">
        <v>50.58</v>
      </c>
      <c r="P39">
        <v>8377500</v>
      </c>
      <c r="R39">
        <f>IF(C39&gt;C$23,1,0)</f>
        <v>1</v>
      </c>
      <c r="S39">
        <f>IF(D39&gt;D$23,1,0)</f>
        <v>1</v>
      </c>
      <c r="T39">
        <f>IF(C39&lt;C$24,1,0)</f>
        <v>0</v>
      </c>
      <c r="U39">
        <f>IF(D39&lt;D$24,1,0)</f>
        <v>0</v>
      </c>
      <c r="V39">
        <f>IF(F39&gt;F$23,1,0)</f>
        <v>1</v>
      </c>
      <c r="W39">
        <f>IF(G39&gt;G$23,1,0)</f>
        <v>1</v>
      </c>
      <c r="X39">
        <f>IF(F39&lt;F$24,1,0)</f>
        <v>0</v>
      </c>
      <c r="Y39">
        <f>IF(G39&lt;G$24,1,0)</f>
        <v>0</v>
      </c>
      <c r="Z39">
        <f>IF(I39&gt;I$23,1,0)</f>
        <v>1</v>
      </c>
      <c r="AA39">
        <f>IF(J39&gt;J$23,1,0)</f>
        <v>1</v>
      </c>
      <c r="AB39">
        <f>IF(I39&lt;I$24,1,0)</f>
        <v>0</v>
      </c>
      <c r="AC39">
        <f>IF(J39&lt;J$24,1,0)</f>
        <v>0</v>
      </c>
      <c r="AD39">
        <f>IF(L39&gt;L$23,1,0)</f>
        <v>1</v>
      </c>
      <c r="AE39">
        <f>IF(M39&gt;M$23,1,0)</f>
        <v>1</v>
      </c>
      <c r="AF39">
        <f>IF(L39&lt;L$24,1,0)</f>
        <v>0</v>
      </c>
      <c r="AG39">
        <f>IF(M39&lt;M$24,1,0)</f>
        <v>0</v>
      </c>
      <c r="AH39">
        <f>IF(O39&gt;O$23,1,0)</f>
        <v>1</v>
      </c>
      <c r="AI39">
        <f>IF(P39&gt;P$23,1,0)</f>
        <v>1</v>
      </c>
      <c r="AJ39">
        <f>IF(O39&lt;O$24,1,0)</f>
        <v>0</v>
      </c>
      <c r="AK39">
        <f>IF(P39&lt;P$24,1,0)</f>
        <v>0</v>
      </c>
      <c r="AM39">
        <f>IF(C39&gt;C$23,C$23,IF(C39&lt;C$24,C$24,C39))</f>
        <v>0</v>
      </c>
      <c r="AN39">
        <f>IF(D39&gt;D$23,D$23,IF(D39&lt;D$24,D$24,D39))</f>
        <v>0</v>
      </c>
      <c r="AO39">
        <f>IF(F39&gt;F$23,F$23,IF(F39&lt;F$24,F$24,F39))</f>
        <v>0</v>
      </c>
      <c r="AP39">
        <f>IF(G39&gt;G$23,G$23,IF(G39&lt;G$24,G$24,G39))</f>
        <v>0</v>
      </c>
      <c r="AQ39">
        <f>IF(I39&gt;I$23,I$23,IF(I39&lt;I$24,I$24,I39))</f>
        <v>0</v>
      </c>
      <c r="AR39">
        <f>IF(J39&gt;J$23,J$23,IF(J39&lt;J$24,J$24,J39))</f>
        <v>0</v>
      </c>
      <c r="AS39">
        <f>IF(L39&gt;L$23,L$23,IF(L39&lt;L$24,L$24,L39))</f>
        <v>0</v>
      </c>
      <c r="AT39">
        <f>IF(M39&gt;M$23,M$23,IF(M39&lt;M$24,M$24,M39))</f>
        <v>0</v>
      </c>
      <c r="AU39">
        <f>IF(O39&gt;O$23,O$23,IF(O39&lt;O$24,O$24,O39))</f>
        <v>0</v>
      </c>
      <c r="AV39">
        <f>IF(P39&gt;P$23,P$23,IF(P39&lt;P$24,P$24,P39))</f>
        <v>0</v>
      </c>
    </row>
    <row r="40" spans="1:48" x14ac:dyDescent="0.3">
      <c r="A40" s="1" t="s">
        <v>8</v>
      </c>
      <c r="B40" s="2">
        <v>40882</v>
      </c>
      <c r="C40">
        <v>1.0705</v>
      </c>
      <c r="D40">
        <v>2896809000</v>
      </c>
      <c r="E40" s="2">
        <v>40882</v>
      </c>
      <c r="F40">
        <v>208.34</v>
      </c>
      <c r="G40">
        <v>62996380</v>
      </c>
      <c r="H40" s="2">
        <v>40882</v>
      </c>
      <c r="I40">
        <v>82.26</v>
      </c>
      <c r="J40">
        <v>1473704710</v>
      </c>
      <c r="K40" s="2">
        <v>40882</v>
      </c>
      <c r="L40">
        <v>26.568999999999999</v>
      </c>
      <c r="M40">
        <v>143085300</v>
      </c>
      <c r="N40" s="2">
        <v>40882</v>
      </c>
      <c r="O40">
        <v>47.14</v>
      </c>
      <c r="P40">
        <v>6321300</v>
      </c>
      <c r="R40">
        <f>IF(C40&gt;C$23,1,0)</f>
        <v>1</v>
      </c>
      <c r="S40">
        <f>IF(D40&gt;D$23,1,0)</f>
        <v>1</v>
      </c>
      <c r="T40">
        <f>IF(C40&lt;C$24,1,0)</f>
        <v>0</v>
      </c>
      <c r="U40">
        <f>IF(D40&lt;D$24,1,0)</f>
        <v>0</v>
      </c>
      <c r="V40">
        <f>IF(F40&gt;F$23,1,0)</f>
        <v>1</v>
      </c>
      <c r="W40">
        <f>IF(G40&gt;G$23,1,0)</f>
        <v>1</v>
      </c>
      <c r="X40">
        <f>IF(F40&lt;F$24,1,0)</f>
        <v>0</v>
      </c>
      <c r="Y40">
        <f>IF(G40&lt;G$24,1,0)</f>
        <v>0</v>
      </c>
      <c r="Z40">
        <f>IF(I40&gt;I$23,1,0)</f>
        <v>1</v>
      </c>
      <c r="AA40">
        <f>IF(J40&gt;J$23,1,0)</f>
        <v>1</v>
      </c>
      <c r="AB40">
        <f>IF(I40&lt;I$24,1,0)</f>
        <v>0</v>
      </c>
      <c r="AC40">
        <f>IF(J40&lt;J$24,1,0)</f>
        <v>0</v>
      </c>
      <c r="AD40">
        <f>IF(L40&gt;L$23,1,0)</f>
        <v>1</v>
      </c>
      <c r="AE40">
        <f>IF(M40&gt;M$23,1,0)</f>
        <v>1</v>
      </c>
      <c r="AF40">
        <f>IF(L40&lt;L$24,1,0)</f>
        <v>0</v>
      </c>
      <c r="AG40">
        <f>IF(M40&lt;M$24,1,0)</f>
        <v>0</v>
      </c>
      <c r="AH40">
        <f>IF(O40&gt;O$23,1,0)</f>
        <v>1</v>
      </c>
      <c r="AI40">
        <f>IF(P40&gt;P$23,1,0)</f>
        <v>1</v>
      </c>
      <c r="AJ40">
        <f>IF(O40&lt;O$24,1,0)</f>
        <v>0</v>
      </c>
      <c r="AK40">
        <f>IF(P40&lt;P$24,1,0)</f>
        <v>0</v>
      </c>
      <c r="AM40">
        <f>IF(C40&gt;C$23,C$23,IF(C40&lt;C$24,C$24,C40))</f>
        <v>0</v>
      </c>
      <c r="AN40">
        <f>IF(D40&gt;D$23,D$23,IF(D40&lt;D$24,D$24,D40))</f>
        <v>0</v>
      </c>
      <c r="AO40">
        <f>IF(F40&gt;F$23,F$23,IF(F40&lt;F$24,F$24,F40))</f>
        <v>0</v>
      </c>
      <c r="AP40">
        <f>IF(G40&gt;G$23,G$23,IF(G40&lt;G$24,G$24,G40))</f>
        <v>0</v>
      </c>
      <c r="AQ40">
        <f>IF(I40&gt;I$23,I$23,IF(I40&lt;I$24,I$24,I40))</f>
        <v>0</v>
      </c>
      <c r="AR40">
        <f>IF(J40&gt;J$23,J$23,IF(J40&lt;J$24,J$24,J40))</f>
        <v>0</v>
      </c>
      <c r="AS40">
        <f>IF(L40&gt;L$23,L$23,IF(L40&lt;L$24,L$24,L40))</f>
        <v>0</v>
      </c>
      <c r="AT40">
        <f>IF(M40&gt;M$23,M$23,IF(M40&lt;M$24,M$24,M40))</f>
        <v>0</v>
      </c>
      <c r="AU40">
        <f>IF(O40&gt;O$23,O$23,IF(O40&lt;O$24,O$24,O40))</f>
        <v>0</v>
      </c>
      <c r="AV40">
        <f>IF(P40&gt;P$23,P$23,IF(P40&lt;P$24,P$24,P40))</f>
        <v>0</v>
      </c>
    </row>
    <row r="41" spans="1:48" x14ac:dyDescent="0.3">
      <c r="A41" s="1" t="s">
        <v>8</v>
      </c>
      <c r="B41" s="2">
        <v>40889</v>
      </c>
      <c r="C41">
        <v>1.0820000000000001</v>
      </c>
      <c r="D41">
        <v>3958158000</v>
      </c>
      <c r="E41" s="2">
        <v>40889</v>
      </c>
      <c r="F41">
        <v>204.55</v>
      </c>
      <c r="G41">
        <v>75224760</v>
      </c>
      <c r="H41" s="2">
        <v>40889</v>
      </c>
      <c r="I41">
        <v>80.62</v>
      </c>
      <c r="J41">
        <v>1555677230</v>
      </c>
      <c r="K41" s="2">
        <v>40889</v>
      </c>
      <c r="L41">
        <v>24.901</v>
      </c>
      <c r="M41">
        <v>216809200</v>
      </c>
      <c r="N41" s="2">
        <v>40889</v>
      </c>
      <c r="O41">
        <v>44.95</v>
      </c>
      <c r="P41">
        <v>4645800</v>
      </c>
      <c r="R41">
        <f>IF(C41&gt;C$23,1,0)</f>
        <v>1</v>
      </c>
      <c r="S41">
        <f>IF(D41&gt;D$23,1,0)</f>
        <v>1</v>
      </c>
      <c r="T41">
        <f>IF(C41&lt;C$24,1,0)</f>
        <v>0</v>
      </c>
      <c r="U41">
        <f>IF(D41&lt;D$24,1,0)</f>
        <v>0</v>
      </c>
      <c r="V41">
        <f>IF(F41&gt;F$23,1,0)</f>
        <v>1</v>
      </c>
      <c r="W41">
        <f>IF(G41&gt;G$23,1,0)</f>
        <v>1</v>
      </c>
      <c r="X41">
        <f>IF(F41&lt;F$24,1,0)</f>
        <v>0</v>
      </c>
      <c r="Y41">
        <f>IF(G41&lt;G$24,1,0)</f>
        <v>0</v>
      </c>
      <c r="Z41">
        <f>IF(I41&gt;I$23,1,0)</f>
        <v>1</v>
      </c>
      <c r="AA41">
        <f>IF(J41&gt;J$23,1,0)</f>
        <v>1</v>
      </c>
      <c r="AB41">
        <f>IF(I41&lt;I$24,1,0)</f>
        <v>0</v>
      </c>
      <c r="AC41">
        <f>IF(J41&lt;J$24,1,0)</f>
        <v>0</v>
      </c>
      <c r="AD41">
        <f>IF(L41&gt;L$23,1,0)</f>
        <v>1</v>
      </c>
      <c r="AE41">
        <f>IF(M41&gt;M$23,1,0)</f>
        <v>1</v>
      </c>
      <c r="AF41">
        <f>IF(L41&lt;L$24,1,0)</f>
        <v>0</v>
      </c>
      <c r="AG41">
        <f>IF(M41&lt;M$24,1,0)</f>
        <v>0</v>
      </c>
      <c r="AH41">
        <f>IF(O41&gt;O$23,1,0)</f>
        <v>1</v>
      </c>
      <c r="AI41">
        <f>IF(P41&gt;P$23,1,0)</f>
        <v>1</v>
      </c>
      <c r="AJ41">
        <f>IF(O41&lt;O$24,1,0)</f>
        <v>0</v>
      </c>
      <c r="AK41">
        <f>IF(P41&lt;P$24,1,0)</f>
        <v>0</v>
      </c>
      <c r="AM41">
        <f>IF(C41&gt;C$23,C$23,IF(C41&lt;C$24,C$24,C41))</f>
        <v>0</v>
      </c>
      <c r="AN41">
        <f>IF(D41&gt;D$23,D$23,IF(D41&lt;D$24,D$24,D41))</f>
        <v>0</v>
      </c>
      <c r="AO41">
        <f>IF(F41&gt;F$23,F$23,IF(F41&lt;F$24,F$24,F41))</f>
        <v>0</v>
      </c>
      <c r="AP41">
        <f>IF(G41&gt;G$23,G$23,IF(G41&lt;G$24,G$24,G41))</f>
        <v>0</v>
      </c>
      <c r="AQ41">
        <f>IF(I41&gt;I$23,I$23,IF(I41&lt;I$24,I$24,I41))</f>
        <v>0</v>
      </c>
      <c r="AR41">
        <f>IF(J41&gt;J$23,J$23,IF(J41&lt;J$24,J$24,J41))</f>
        <v>0</v>
      </c>
      <c r="AS41">
        <f>IF(L41&gt;L$23,L$23,IF(L41&lt;L$24,L$24,L41))</f>
        <v>0</v>
      </c>
      <c r="AT41">
        <f>IF(M41&gt;M$23,M$23,IF(M41&lt;M$24,M$24,M41))</f>
        <v>0</v>
      </c>
      <c r="AU41">
        <f>IF(O41&gt;O$23,O$23,IF(O41&lt;O$24,O$24,O41))</f>
        <v>0</v>
      </c>
      <c r="AV41">
        <f>IF(P41&gt;P$23,P$23,IF(P41&lt;P$24,P$24,P41))</f>
        <v>0</v>
      </c>
    </row>
    <row r="42" spans="1:48" x14ac:dyDescent="0.3">
      <c r="A42" s="1" t="s">
        <v>8</v>
      </c>
      <c r="B42" s="2">
        <v>40896</v>
      </c>
      <c r="C42">
        <v>1.002</v>
      </c>
      <c r="D42">
        <v>2339075000</v>
      </c>
      <c r="E42" s="2">
        <v>40896</v>
      </c>
      <c r="F42">
        <v>210.2</v>
      </c>
      <c r="G42">
        <v>42007270</v>
      </c>
      <c r="H42" s="2">
        <v>40896</v>
      </c>
      <c r="I42">
        <v>80</v>
      </c>
      <c r="J42">
        <v>1000874380</v>
      </c>
      <c r="K42" s="2">
        <v>40896</v>
      </c>
      <c r="L42">
        <v>24.66</v>
      </c>
      <c r="M42">
        <v>120780500</v>
      </c>
      <c r="N42" s="2">
        <v>40896</v>
      </c>
      <c r="O42">
        <v>44</v>
      </c>
      <c r="P42">
        <v>4904500</v>
      </c>
      <c r="R42">
        <f>IF(C42&gt;C$23,1,0)</f>
        <v>1</v>
      </c>
      <c r="S42">
        <f>IF(D42&gt;D$23,1,0)</f>
        <v>1</v>
      </c>
      <c r="T42">
        <f>IF(C42&lt;C$24,1,0)</f>
        <v>0</v>
      </c>
      <c r="U42">
        <f>IF(D42&lt;D$24,1,0)</f>
        <v>0</v>
      </c>
      <c r="V42">
        <f>IF(F42&gt;F$23,1,0)</f>
        <v>1</v>
      </c>
      <c r="W42">
        <f>IF(G42&gt;G$23,1,0)</f>
        <v>1</v>
      </c>
      <c r="X42">
        <f>IF(F42&lt;F$24,1,0)</f>
        <v>0</v>
      </c>
      <c r="Y42">
        <f>IF(G42&lt;G$24,1,0)</f>
        <v>0</v>
      </c>
      <c r="Z42">
        <f>IF(I42&gt;I$23,1,0)</f>
        <v>1</v>
      </c>
      <c r="AA42">
        <f>IF(J42&gt;J$23,1,0)</f>
        <v>1</v>
      </c>
      <c r="AB42">
        <f>IF(I42&lt;I$24,1,0)</f>
        <v>0</v>
      </c>
      <c r="AC42">
        <f>IF(J42&lt;J$24,1,0)</f>
        <v>0</v>
      </c>
      <c r="AD42">
        <f>IF(L42&gt;L$23,1,0)</f>
        <v>1</v>
      </c>
      <c r="AE42">
        <f>IF(M42&gt;M$23,1,0)</f>
        <v>1</v>
      </c>
      <c r="AF42">
        <f>IF(L42&lt;L$24,1,0)</f>
        <v>0</v>
      </c>
      <c r="AG42">
        <f>IF(M42&lt;M$24,1,0)</f>
        <v>0</v>
      </c>
      <c r="AH42">
        <f>IF(O42&gt;O$23,1,0)</f>
        <v>1</v>
      </c>
      <c r="AI42">
        <f>IF(P42&gt;P$23,1,0)</f>
        <v>1</v>
      </c>
      <c r="AJ42">
        <f>IF(O42&lt;O$24,1,0)</f>
        <v>0</v>
      </c>
      <c r="AK42">
        <f>IF(P42&lt;P$24,1,0)</f>
        <v>0</v>
      </c>
      <c r="AM42">
        <f>IF(C42&gt;C$23,C$23,IF(C42&lt;C$24,C$24,C42))</f>
        <v>0</v>
      </c>
      <c r="AN42">
        <f>IF(D42&gt;D$23,D$23,IF(D42&lt;D$24,D$24,D42))</f>
        <v>0</v>
      </c>
      <c r="AO42">
        <f>IF(F42&gt;F$23,F$23,IF(F42&lt;F$24,F$24,F42))</f>
        <v>0</v>
      </c>
      <c r="AP42">
        <f>IF(G42&gt;G$23,G$23,IF(G42&lt;G$24,G$24,G42))</f>
        <v>0</v>
      </c>
      <c r="AQ42">
        <f>IF(I42&gt;I$23,I$23,IF(I42&lt;I$24,I$24,I42))</f>
        <v>0</v>
      </c>
      <c r="AR42">
        <f>IF(J42&gt;J$23,J$23,IF(J42&lt;J$24,J$24,J42))</f>
        <v>0</v>
      </c>
      <c r="AS42">
        <f>IF(L42&gt;L$23,L$23,IF(L42&lt;L$24,L$24,L42))</f>
        <v>0</v>
      </c>
      <c r="AT42">
        <f>IF(M42&gt;M$23,M$23,IF(M42&lt;M$24,M$24,M42))</f>
        <v>0</v>
      </c>
      <c r="AU42">
        <f>IF(O42&gt;O$23,O$23,IF(O42&lt;O$24,O$24,O42))</f>
        <v>0</v>
      </c>
      <c r="AV42">
        <f>IF(P42&gt;P$23,P$23,IF(P42&lt;P$24,P$24,P42))</f>
        <v>0</v>
      </c>
    </row>
    <row r="43" spans="1:48" x14ac:dyDescent="0.3">
      <c r="A43" s="1" t="s">
        <v>8</v>
      </c>
      <c r="B43" s="2">
        <v>40903</v>
      </c>
      <c r="C43">
        <v>0.96579999999999999</v>
      </c>
      <c r="D43">
        <v>2291726000</v>
      </c>
      <c r="E43" s="2">
        <v>40903</v>
      </c>
      <c r="F43">
        <v>213.8</v>
      </c>
      <c r="G43">
        <v>21274270</v>
      </c>
      <c r="H43" s="2">
        <v>40903</v>
      </c>
      <c r="I43">
        <v>79.400000000000006</v>
      </c>
      <c r="J43">
        <v>404770940</v>
      </c>
      <c r="K43" s="2">
        <v>40903</v>
      </c>
      <c r="L43">
        <v>25.28</v>
      </c>
      <c r="M43">
        <v>56160600</v>
      </c>
      <c r="N43" s="2">
        <v>40903</v>
      </c>
      <c r="O43">
        <v>50.22</v>
      </c>
      <c r="P43">
        <v>15263100</v>
      </c>
      <c r="R43">
        <f>IF(C43&gt;C$23,1,0)</f>
        <v>1</v>
      </c>
      <c r="S43">
        <f>IF(D43&gt;D$23,1,0)</f>
        <v>1</v>
      </c>
      <c r="T43">
        <f>IF(C43&lt;C$24,1,0)</f>
        <v>0</v>
      </c>
      <c r="U43">
        <f>IF(D43&lt;D$24,1,0)</f>
        <v>0</v>
      </c>
      <c r="V43">
        <f>IF(F43&gt;F$23,1,0)</f>
        <v>1</v>
      </c>
      <c r="W43">
        <f>IF(G43&gt;G$23,1,0)</f>
        <v>1</v>
      </c>
      <c r="X43">
        <f>IF(F43&lt;F$24,1,0)</f>
        <v>0</v>
      </c>
      <c r="Y43">
        <f>IF(G43&lt;G$24,1,0)</f>
        <v>0</v>
      </c>
      <c r="Z43">
        <f>IF(I43&gt;I$23,1,0)</f>
        <v>1</v>
      </c>
      <c r="AA43">
        <f>IF(J43&gt;J$23,1,0)</f>
        <v>1</v>
      </c>
      <c r="AB43">
        <f>IF(I43&lt;I$24,1,0)</f>
        <v>0</v>
      </c>
      <c r="AC43">
        <f>IF(J43&lt;J$24,1,0)</f>
        <v>0</v>
      </c>
      <c r="AD43">
        <f>IF(L43&gt;L$23,1,0)</f>
        <v>1</v>
      </c>
      <c r="AE43">
        <f>IF(M43&gt;M$23,1,0)</f>
        <v>1</v>
      </c>
      <c r="AF43">
        <f>IF(L43&lt;L$24,1,0)</f>
        <v>0</v>
      </c>
      <c r="AG43">
        <f>IF(M43&lt;M$24,1,0)</f>
        <v>0</v>
      </c>
      <c r="AH43">
        <f>IF(O43&gt;O$23,1,0)</f>
        <v>1</v>
      </c>
      <c r="AI43">
        <f>IF(P43&gt;P$23,1,0)</f>
        <v>1</v>
      </c>
      <c r="AJ43">
        <f>IF(O43&lt;O$24,1,0)</f>
        <v>0</v>
      </c>
      <c r="AK43">
        <f>IF(P43&lt;P$24,1,0)</f>
        <v>0</v>
      </c>
      <c r="AM43">
        <f>IF(C43&gt;C$23,C$23,IF(C43&lt;C$24,C$24,C43))</f>
        <v>0</v>
      </c>
      <c r="AN43">
        <f>IF(D43&gt;D$23,D$23,IF(D43&lt;D$24,D$24,D43))</f>
        <v>0</v>
      </c>
      <c r="AO43">
        <f>IF(F43&gt;F$23,F$23,IF(F43&lt;F$24,F$24,F43))</f>
        <v>0</v>
      </c>
      <c r="AP43">
        <f>IF(G43&gt;G$23,G$23,IF(G43&lt;G$24,G$24,G43))</f>
        <v>0</v>
      </c>
      <c r="AQ43">
        <f>IF(I43&gt;I$23,I$23,IF(I43&lt;I$24,I$24,I43))</f>
        <v>0</v>
      </c>
      <c r="AR43">
        <f>IF(J43&gt;J$23,J$23,IF(J43&lt;J$24,J$24,J43))</f>
        <v>0</v>
      </c>
      <c r="AS43">
        <f>IF(L43&gt;L$23,L$23,IF(L43&lt;L$24,L$24,L43))</f>
        <v>0</v>
      </c>
      <c r="AT43">
        <f>IF(M43&gt;M$23,M$23,IF(M43&lt;M$24,M$24,M43))</f>
        <v>0</v>
      </c>
      <c r="AU43">
        <f>IF(O43&gt;O$23,O$23,IF(O43&lt;O$24,O$24,O43))</f>
        <v>0</v>
      </c>
      <c r="AV43">
        <f>IF(P43&gt;P$23,P$23,IF(P43&lt;P$24,P$24,P43))</f>
        <v>0</v>
      </c>
    </row>
    <row r="44" spans="1:48" x14ac:dyDescent="0.3">
      <c r="A44" s="1" t="s">
        <v>8</v>
      </c>
      <c r="B44" s="2">
        <v>40910</v>
      </c>
      <c r="C44">
        <v>1.0029999999999999</v>
      </c>
      <c r="D44">
        <v>1112828000</v>
      </c>
      <c r="E44" s="2">
        <v>40910</v>
      </c>
      <c r="F44">
        <v>221.19</v>
      </c>
      <c r="G44">
        <v>19986760</v>
      </c>
      <c r="H44" s="2">
        <v>40910</v>
      </c>
      <c r="I44">
        <v>83.2</v>
      </c>
      <c r="J44">
        <v>451548560</v>
      </c>
      <c r="K44" s="2">
        <v>40910</v>
      </c>
      <c r="L44">
        <v>26</v>
      </c>
      <c r="M44">
        <v>56932900</v>
      </c>
      <c r="N44" s="2">
        <v>40910</v>
      </c>
      <c r="O44">
        <v>50.51</v>
      </c>
      <c r="P44">
        <v>3738500</v>
      </c>
      <c r="R44">
        <f>IF(C44&gt;C$23,1,0)</f>
        <v>1</v>
      </c>
      <c r="S44">
        <f>IF(D44&gt;D$23,1,0)</f>
        <v>1</v>
      </c>
      <c r="T44">
        <f>IF(C44&lt;C$24,1,0)</f>
        <v>0</v>
      </c>
      <c r="U44">
        <f>IF(D44&lt;D$24,1,0)</f>
        <v>0</v>
      </c>
      <c r="V44">
        <f>IF(F44&gt;F$23,1,0)</f>
        <v>1</v>
      </c>
      <c r="W44">
        <f>IF(G44&gt;G$23,1,0)</f>
        <v>1</v>
      </c>
      <c r="X44">
        <f>IF(F44&lt;F$24,1,0)</f>
        <v>0</v>
      </c>
      <c r="Y44">
        <f>IF(G44&lt;G$24,1,0)</f>
        <v>0</v>
      </c>
      <c r="Z44">
        <f>IF(I44&gt;I$23,1,0)</f>
        <v>1</v>
      </c>
      <c r="AA44">
        <f>IF(J44&gt;J$23,1,0)</f>
        <v>1</v>
      </c>
      <c r="AB44">
        <f>IF(I44&lt;I$24,1,0)</f>
        <v>0</v>
      </c>
      <c r="AC44">
        <f>IF(J44&lt;J$24,1,0)</f>
        <v>0</v>
      </c>
      <c r="AD44">
        <f>IF(L44&gt;L$23,1,0)</f>
        <v>1</v>
      </c>
      <c r="AE44">
        <f>IF(M44&gt;M$23,1,0)</f>
        <v>1</v>
      </c>
      <c r="AF44">
        <f>IF(L44&lt;L$24,1,0)</f>
        <v>0</v>
      </c>
      <c r="AG44">
        <f>IF(M44&lt;M$24,1,0)</f>
        <v>0</v>
      </c>
      <c r="AH44">
        <f>IF(O44&gt;O$23,1,0)</f>
        <v>1</v>
      </c>
      <c r="AI44">
        <f>IF(P44&gt;P$23,1,0)</f>
        <v>1</v>
      </c>
      <c r="AJ44">
        <f>IF(O44&lt;O$24,1,0)</f>
        <v>0</v>
      </c>
      <c r="AK44">
        <f>IF(P44&lt;P$24,1,0)</f>
        <v>0</v>
      </c>
      <c r="AM44">
        <f>IF(C44&gt;C$23,C$23,IF(C44&lt;C$24,C$24,C44))</f>
        <v>0</v>
      </c>
      <c r="AN44">
        <f>IF(D44&gt;D$23,D$23,IF(D44&lt;D$24,D$24,D44))</f>
        <v>0</v>
      </c>
      <c r="AO44">
        <f>IF(F44&gt;F$23,F$23,IF(F44&lt;F$24,F$24,F44))</f>
        <v>0</v>
      </c>
      <c r="AP44">
        <f>IF(G44&gt;G$23,G$23,IF(G44&lt;G$24,G$24,G44))</f>
        <v>0</v>
      </c>
      <c r="AQ44">
        <f>IF(I44&gt;I$23,I$23,IF(I44&lt;I$24,I$24,I44))</f>
        <v>0</v>
      </c>
      <c r="AR44">
        <f>IF(J44&gt;J$23,J$23,IF(J44&lt;J$24,J$24,J44))</f>
        <v>0</v>
      </c>
      <c r="AS44">
        <f>IF(L44&gt;L$23,L$23,IF(L44&lt;L$24,L$24,L44))</f>
        <v>0</v>
      </c>
      <c r="AT44">
        <f>IF(M44&gt;M$23,M$23,IF(M44&lt;M$24,M$24,M44))</f>
        <v>0</v>
      </c>
      <c r="AU44">
        <f>IF(O44&gt;O$23,O$23,IF(O44&lt;O$24,O$24,O44))</f>
        <v>0</v>
      </c>
      <c r="AV44">
        <f>IF(P44&gt;P$23,P$23,IF(P44&lt;P$24,P$24,P44))</f>
        <v>0</v>
      </c>
    </row>
    <row r="45" spans="1:48" x14ac:dyDescent="0.3">
      <c r="A45" s="1" t="s">
        <v>8</v>
      </c>
      <c r="B45" s="2">
        <v>40917</v>
      </c>
      <c r="C45">
        <v>1.0271999999999999</v>
      </c>
      <c r="D45">
        <v>2339141000</v>
      </c>
      <c r="E45" s="2">
        <v>40917</v>
      </c>
      <c r="F45">
        <v>226</v>
      </c>
      <c r="G45">
        <v>39926680</v>
      </c>
      <c r="H45" s="2">
        <v>40917</v>
      </c>
      <c r="I45">
        <v>83.6</v>
      </c>
      <c r="J45">
        <v>972147330</v>
      </c>
      <c r="K45" s="2">
        <v>40917</v>
      </c>
      <c r="L45">
        <v>26.05</v>
      </c>
      <c r="M45">
        <v>103508700</v>
      </c>
      <c r="N45" s="2">
        <v>40917</v>
      </c>
      <c r="O45">
        <v>50.19</v>
      </c>
      <c r="P45">
        <v>3123000</v>
      </c>
      <c r="R45">
        <f>IF(C45&gt;C$23,1,0)</f>
        <v>1</v>
      </c>
      <c r="S45">
        <f>IF(D45&gt;D$23,1,0)</f>
        <v>1</v>
      </c>
      <c r="T45">
        <f>IF(C45&lt;C$24,1,0)</f>
        <v>0</v>
      </c>
      <c r="U45">
        <f>IF(D45&lt;D$24,1,0)</f>
        <v>0</v>
      </c>
      <c r="V45">
        <f>IF(F45&gt;F$23,1,0)</f>
        <v>1</v>
      </c>
      <c r="W45">
        <f>IF(G45&gt;G$23,1,0)</f>
        <v>1</v>
      </c>
      <c r="X45">
        <f>IF(F45&lt;F$24,1,0)</f>
        <v>0</v>
      </c>
      <c r="Y45">
        <f>IF(G45&lt;G$24,1,0)</f>
        <v>0</v>
      </c>
      <c r="Z45">
        <f>IF(I45&gt;I$23,1,0)</f>
        <v>1</v>
      </c>
      <c r="AA45">
        <f>IF(J45&gt;J$23,1,0)</f>
        <v>1</v>
      </c>
      <c r="AB45">
        <f>IF(I45&lt;I$24,1,0)</f>
        <v>0</v>
      </c>
      <c r="AC45">
        <f>IF(J45&lt;J$24,1,0)</f>
        <v>0</v>
      </c>
      <c r="AD45">
        <f>IF(L45&gt;L$23,1,0)</f>
        <v>1</v>
      </c>
      <c r="AE45">
        <f>IF(M45&gt;M$23,1,0)</f>
        <v>1</v>
      </c>
      <c r="AF45">
        <f>IF(L45&lt;L$24,1,0)</f>
        <v>0</v>
      </c>
      <c r="AG45">
        <f>IF(M45&lt;M$24,1,0)</f>
        <v>0</v>
      </c>
      <c r="AH45">
        <f>IF(O45&gt;O$23,1,0)</f>
        <v>1</v>
      </c>
      <c r="AI45">
        <f>IF(P45&gt;P$23,1,0)</f>
        <v>1</v>
      </c>
      <c r="AJ45">
        <f>IF(O45&lt;O$24,1,0)</f>
        <v>0</v>
      </c>
      <c r="AK45">
        <f>IF(P45&lt;P$24,1,0)</f>
        <v>0</v>
      </c>
      <c r="AM45">
        <f>IF(C45&gt;C$23,C$23,IF(C45&lt;C$24,C$24,C45))</f>
        <v>0</v>
      </c>
      <c r="AN45">
        <f>IF(D45&gt;D$23,D$23,IF(D45&lt;D$24,D$24,D45))</f>
        <v>0</v>
      </c>
      <c r="AO45">
        <f>IF(F45&gt;F$23,F$23,IF(F45&lt;F$24,F$24,F45))</f>
        <v>0</v>
      </c>
      <c r="AP45">
        <f>IF(G45&gt;G$23,G$23,IF(G45&lt;G$24,G$24,G45))</f>
        <v>0</v>
      </c>
      <c r="AQ45">
        <f>IF(I45&gt;I$23,I$23,IF(I45&lt;I$24,I$24,I45))</f>
        <v>0</v>
      </c>
      <c r="AR45">
        <f>IF(J45&gt;J$23,J$23,IF(J45&lt;J$24,J$24,J45))</f>
        <v>0</v>
      </c>
      <c r="AS45">
        <f>IF(L45&gt;L$23,L$23,IF(L45&lt;L$24,L$24,L45))</f>
        <v>0</v>
      </c>
      <c r="AT45">
        <f>IF(M45&gt;M$23,M$23,IF(M45&lt;M$24,M$24,M45))</f>
        <v>0</v>
      </c>
      <c r="AU45">
        <f>IF(O45&gt;O$23,O$23,IF(O45&lt;O$24,O$24,O45))</f>
        <v>0</v>
      </c>
      <c r="AV45">
        <f>IF(P45&gt;P$23,P$23,IF(P45&lt;P$24,P$24,P45))</f>
        <v>0</v>
      </c>
    </row>
    <row r="46" spans="1:48" x14ac:dyDescent="0.3">
      <c r="A46" s="1" t="s">
        <v>8</v>
      </c>
      <c r="B46" s="2">
        <v>40924</v>
      </c>
      <c r="C46">
        <v>1.0498000000000001</v>
      </c>
      <c r="D46">
        <v>2522161000</v>
      </c>
      <c r="E46" s="2">
        <v>40924</v>
      </c>
      <c r="F46">
        <v>230.31</v>
      </c>
      <c r="G46">
        <v>45568060</v>
      </c>
      <c r="H46" s="2">
        <v>40924</v>
      </c>
      <c r="I46">
        <v>85.13</v>
      </c>
      <c r="J46">
        <v>882228060</v>
      </c>
      <c r="K46" s="2">
        <v>40924</v>
      </c>
      <c r="L46">
        <v>27.4</v>
      </c>
      <c r="M46">
        <v>139786900</v>
      </c>
      <c r="N46" s="2">
        <v>40924</v>
      </c>
      <c r="O46">
        <v>50.15</v>
      </c>
      <c r="P46">
        <v>2472100</v>
      </c>
      <c r="R46">
        <f>IF(C46&gt;C$23,1,0)</f>
        <v>1</v>
      </c>
      <c r="S46">
        <f>IF(D46&gt;D$23,1,0)</f>
        <v>1</v>
      </c>
      <c r="T46">
        <f>IF(C46&lt;C$24,1,0)</f>
        <v>0</v>
      </c>
      <c r="U46">
        <f>IF(D46&lt;D$24,1,0)</f>
        <v>0</v>
      </c>
      <c r="V46">
        <f>IF(F46&gt;F$23,1,0)</f>
        <v>1</v>
      </c>
      <c r="W46">
        <f>IF(G46&gt;G$23,1,0)</f>
        <v>1</v>
      </c>
      <c r="X46">
        <f>IF(F46&lt;F$24,1,0)</f>
        <v>0</v>
      </c>
      <c r="Y46">
        <f>IF(G46&lt;G$24,1,0)</f>
        <v>0</v>
      </c>
      <c r="Z46">
        <f>IF(I46&gt;I$23,1,0)</f>
        <v>1</v>
      </c>
      <c r="AA46">
        <f>IF(J46&gt;J$23,1,0)</f>
        <v>1</v>
      </c>
      <c r="AB46">
        <f>IF(I46&lt;I$24,1,0)</f>
        <v>0</v>
      </c>
      <c r="AC46">
        <f>IF(J46&lt;J$24,1,0)</f>
        <v>0</v>
      </c>
      <c r="AD46">
        <f>IF(L46&gt;L$23,1,0)</f>
        <v>1</v>
      </c>
      <c r="AE46">
        <f>IF(M46&gt;M$23,1,0)</f>
        <v>1</v>
      </c>
      <c r="AF46">
        <f>IF(L46&lt;L$24,1,0)</f>
        <v>0</v>
      </c>
      <c r="AG46">
        <f>IF(M46&lt;M$24,1,0)</f>
        <v>0</v>
      </c>
      <c r="AH46">
        <f>IF(O46&gt;O$23,1,0)</f>
        <v>1</v>
      </c>
      <c r="AI46">
        <f>IF(P46&gt;P$23,1,0)</f>
        <v>1</v>
      </c>
      <c r="AJ46">
        <f>IF(O46&lt;O$24,1,0)</f>
        <v>0</v>
      </c>
      <c r="AK46">
        <f>IF(P46&lt;P$24,1,0)</f>
        <v>0</v>
      </c>
      <c r="AM46">
        <f>IF(C46&gt;C$23,C$23,IF(C46&lt;C$24,C$24,C46))</f>
        <v>0</v>
      </c>
      <c r="AN46">
        <f>IF(D46&gt;D$23,D$23,IF(D46&lt;D$24,D$24,D46))</f>
        <v>0</v>
      </c>
      <c r="AO46">
        <f>IF(F46&gt;F$23,F$23,IF(F46&lt;F$24,F$24,F46))</f>
        <v>0</v>
      </c>
      <c r="AP46">
        <f>IF(G46&gt;G$23,G$23,IF(G46&lt;G$24,G$24,G46))</f>
        <v>0</v>
      </c>
      <c r="AQ46">
        <f>IF(I46&gt;I$23,I$23,IF(I46&lt;I$24,I$24,I46))</f>
        <v>0</v>
      </c>
      <c r="AR46">
        <f>IF(J46&gt;J$23,J$23,IF(J46&lt;J$24,J$24,J46))</f>
        <v>0</v>
      </c>
      <c r="AS46">
        <f>IF(L46&gt;L$23,L$23,IF(L46&lt;L$24,L$24,L46))</f>
        <v>0</v>
      </c>
      <c r="AT46">
        <f>IF(M46&gt;M$23,M$23,IF(M46&lt;M$24,M$24,M46))</f>
        <v>0</v>
      </c>
      <c r="AU46">
        <f>IF(O46&gt;O$23,O$23,IF(O46&lt;O$24,O$24,O46))</f>
        <v>0</v>
      </c>
      <c r="AV46">
        <f>IF(P46&gt;P$23,P$23,IF(P46&lt;P$24,P$24,P46))</f>
        <v>0</v>
      </c>
    </row>
    <row r="47" spans="1:48" x14ac:dyDescent="0.3">
      <c r="A47" s="1" t="s">
        <v>8</v>
      </c>
      <c r="B47" s="2">
        <v>40931</v>
      </c>
      <c r="C47">
        <v>1.123</v>
      </c>
      <c r="D47">
        <v>3243615000</v>
      </c>
      <c r="E47" s="2">
        <v>40931</v>
      </c>
      <c r="F47">
        <v>227.19</v>
      </c>
      <c r="G47">
        <v>46821620</v>
      </c>
      <c r="H47" s="2">
        <v>40931</v>
      </c>
      <c r="I47">
        <v>90.8</v>
      </c>
      <c r="J47">
        <v>1300431320</v>
      </c>
      <c r="K47" s="2">
        <v>40931</v>
      </c>
      <c r="L47">
        <v>27.565000000000001</v>
      </c>
      <c r="M47">
        <v>127698500</v>
      </c>
      <c r="N47" s="2">
        <v>40931</v>
      </c>
      <c r="O47">
        <v>50.1</v>
      </c>
      <c r="P47">
        <v>3888800</v>
      </c>
      <c r="R47">
        <f>IF(C47&gt;C$23,1,0)</f>
        <v>1</v>
      </c>
      <c r="S47">
        <f>IF(D47&gt;D$23,1,0)</f>
        <v>1</v>
      </c>
      <c r="T47">
        <f>IF(C47&lt;C$24,1,0)</f>
        <v>0</v>
      </c>
      <c r="U47">
        <f>IF(D47&lt;D$24,1,0)</f>
        <v>0</v>
      </c>
      <c r="V47">
        <f>IF(F47&gt;F$23,1,0)</f>
        <v>1</v>
      </c>
      <c r="W47">
        <f>IF(G47&gt;G$23,1,0)</f>
        <v>1</v>
      </c>
      <c r="X47">
        <f>IF(F47&lt;F$24,1,0)</f>
        <v>0</v>
      </c>
      <c r="Y47">
        <f>IF(G47&lt;G$24,1,0)</f>
        <v>0</v>
      </c>
      <c r="Z47">
        <f>IF(I47&gt;I$23,1,0)</f>
        <v>1</v>
      </c>
      <c r="AA47">
        <f>IF(J47&gt;J$23,1,0)</f>
        <v>1</v>
      </c>
      <c r="AB47">
        <f>IF(I47&lt;I$24,1,0)</f>
        <v>0</v>
      </c>
      <c r="AC47">
        <f>IF(J47&lt;J$24,1,0)</f>
        <v>0</v>
      </c>
      <c r="AD47">
        <f>IF(L47&gt;L$23,1,0)</f>
        <v>1</v>
      </c>
      <c r="AE47">
        <f>IF(M47&gt;M$23,1,0)</f>
        <v>1</v>
      </c>
      <c r="AF47">
        <f>IF(L47&lt;L$24,1,0)</f>
        <v>0</v>
      </c>
      <c r="AG47">
        <f>IF(M47&lt;M$24,1,0)</f>
        <v>0</v>
      </c>
      <c r="AH47">
        <f>IF(O47&gt;O$23,1,0)</f>
        <v>1</v>
      </c>
      <c r="AI47">
        <f>IF(P47&gt;P$23,1,0)</f>
        <v>1</v>
      </c>
      <c r="AJ47">
        <f>IF(O47&lt;O$24,1,0)</f>
        <v>0</v>
      </c>
      <c r="AK47">
        <f>IF(P47&lt;P$24,1,0)</f>
        <v>0</v>
      </c>
      <c r="AM47">
        <f>IF(C47&gt;C$23,C$23,IF(C47&lt;C$24,C$24,C47))</f>
        <v>0</v>
      </c>
      <c r="AN47">
        <f>IF(D47&gt;D$23,D$23,IF(D47&lt;D$24,D$24,D47))</f>
        <v>0</v>
      </c>
      <c r="AO47">
        <f>IF(F47&gt;F$23,F$23,IF(F47&lt;F$24,F$24,F47))</f>
        <v>0</v>
      </c>
      <c r="AP47">
        <f>IF(G47&gt;G$23,G$23,IF(G47&lt;G$24,G$24,G47))</f>
        <v>0</v>
      </c>
      <c r="AQ47">
        <f>IF(I47&gt;I$23,I$23,IF(I47&lt;I$24,I$24,I47))</f>
        <v>0</v>
      </c>
      <c r="AR47">
        <f>IF(J47&gt;J$23,J$23,IF(J47&lt;J$24,J$24,J47))</f>
        <v>0</v>
      </c>
      <c r="AS47">
        <f>IF(L47&gt;L$23,L$23,IF(L47&lt;L$24,L$24,L47))</f>
        <v>0</v>
      </c>
      <c r="AT47">
        <f>IF(M47&gt;M$23,M$23,IF(M47&lt;M$24,M$24,M47))</f>
        <v>0</v>
      </c>
      <c r="AU47">
        <f>IF(O47&gt;O$23,O$23,IF(O47&lt;O$24,O$24,O47))</f>
        <v>0</v>
      </c>
      <c r="AV47">
        <f>IF(P47&gt;P$23,P$23,IF(P47&lt;P$24,P$24,P47))</f>
        <v>0</v>
      </c>
    </row>
    <row r="48" spans="1:48" x14ac:dyDescent="0.3">
      <c r="A48" s="1" t="s">
        <v>8</v>
      </c>
      <c r="B48" s="2">
        <v>40938</v>
      </c>
      <c r="C48">
        <v>1.173</v>
      </c>
      <c r="D48">
        <v>3949076000</v>
      </c>
      <c r="E48" s="2">
        <v>40938</v>
      </c>
      <c r="F48">
        <v>233.91</v>
      </c>
      <c r="G48">
        <v>44756900</v>
      </c>
      <c r="H48" s="2">
        <v>40938</v>
      </c>
      <c r="I48">
        <v>94.52</v>
      </c>
      <c r="J48">
        <v>1011878100</v>
      </c>
      <c r="K48" s="2">
        <v>40938</v>
      </c>
      <c r="L48">
        <v>29.35</v>
      </c>
      <c r="M48">
        <v>125767600</v>
      </c>
      <c r="N48" s="2">
        <v>40938</v>
      </c>
      <c r="O48">
        <v>51.15</v>
      </c>
      <c r="P48">
        <v>17465100</v>
      </c>
      <c r="R48">
        <f>IF(C48&gt;C$23,1,0)</f>
        <v>1</v>
      </c>
      <c r="S48">
        <f>IF(D48&gt;D$23,1,0)</f>
        <v>1</v>
      </c>
      <c r="T48">
        <f>IF(C48&lt;C$24,1,0)</f>
        <v>0</v>
      </c>
      <c r="U48">
        <f>IF(D48&lt;D$24,1,0)</f>
        <v>0</v>
      </c>
      <c r="V48">
        <f>IF(F48&gt;F$23,1,0)</f>
        <v>1</v>
      </c>
      <c r="W48">
        <f>IF(G48&gt;G$23,1,0)</f>
        <v>1</v>
      </c>
      <c r="X48">
        <f>IF(F48&lt;F$24,1,0)</f>
        <v>0</v>
      </c>
      <c r="Y48">
        <f>IF(G48&lt;G$24,1,0)</f>
        <v>0</v>
      </c>
      <c r="Z48">
        <f>IF(I48&gt;I$23,1,0)</f>
        <v>1</v>
      </c>
      <c r="AA48">
        <f>IF(J48&gt;J$23,1,0)</f>
        <v>1</v>
      </c>
      <c r="AB48">
        <f>IF(I48&lt;I$24,1,0)</f>
        <v>0</v>
      </c>
      <c r="AC48">
        <f>IF(J48&lt;J$24,1,0)</f>
        <v>0</v>
      </c>
      <c r="AD48">
        <f>IF(L48&gt;L$23,1,0)</f>
        <v>1</v>
      </c>
      <c r="AE48">
        <f>IF(M48&gt;M$23,1,0)</f>
        <v>1</v>
      </c>
      <c r="AF48">
        <f>IF(L48&lt;L$24,1,0)</f>
        <v>0</v>
      </c>
      <c r="AG48">
        <f>IF(M48&lt;M$24,1,0)</f>
        <v>0</v>
      </c>
      <c r="AH48">
        <f>IF(O48&gt;O$23,1,0)</f>
        <v>1</v>
      </c>
      <c r="AI48">
        <f>IF(P48&gt;P$23,1,0)</f>
        <v>1</v>
      </c>
      <c r="AJ48">
        <f>IF(O48&lt;O$24,1,0)</f>
        <v>0</v>
      </c>
      <c r="AK48">
        <f>IF(P48&lt;P$24,1,0)</f>
        <v>0</v>
      </c>
      <c r="AM48">
        <f>IF(C48&gt;C$23,C$23,IF(C48&lt;C$24,C$24,C48))</f>
        <v>0</v>
      </c>
      <c r="AN48">
        <f>IF(D48&gt;D$23,D$23,IF(D48&lt;D$24,D$24,D48))</f>
        <v>0</v>
      </c>
      <c r="AO48">
        <f>IF(F48&gt;F$23,F$23,IF(F48&lt;F$24,F$24,F48))</f>
        <v>0</v>
      </c>
      <c r="AP48">
        <f>IF(G48&gt;G$23,G$23,IF(G48&lt;G$24,G$24,G48))</f>
        <v>0</v>
      </c>
      <c r="AQ48">
        <f>IF(I48&gt;I$23,I$23,IF(I48&lt;I$24,I$24,I48))</f>
        <v>0</v>
      </c>
      <c r="AR48">
        <f>IF(J48&gt;J$23,J$23,IF(J48&lt;J$24,J$24,J48))</f>
        <v>0</v>
      </c>
      <c r="AS48">
        <f>IF(L48&gt;L$23,L$23,IF(L48&lt;L$24,L$24,L48))</f>
        <v>0</v>
      </c>
      <c r="AT48">
        <f>IF(M48&gt;M$23,M$23,IF(M48&lt;M$24,M$24,M48))</f>
        <v>0</v>
      </c>
      <c r="AU48">
        <f>IF(O48&gt;O$23,O$23,IF(O48&lt;O$24,O$24,O48))</f>
        <v>0</v>
      </c>
      <c r="AV48">
        <f>IF(P48&gt;P$23,P$23,IF(P48&lt;P$24,P$24,P48))</f>
        <v>0</v>
      </c>
    </row>
    <row r="49" spans="1:48" x14ac:dyDescent="0.3">
      <c r="A49" s="1" t="s">
        <v>8</v>
      </c>
      <c r="B49" s="2">
        <v>40945</v>
      </c>
      <c r="C49">
        <v>1.0885</v>
      </c>
      <c r="D49">
        <v>3475974000</v>
      </c>
      <c r="E49" s="2">
        <v>40945</v>
      </c>
      <c r="F49">
        <v>211.61</v>
      </c>
      <c r="G49">
        <v>118610830</v>
      </c>
      <c r="H49" s="2">
        <v>40945</v>
      </c>
      <c r="I49">
        <v>93.94</v>
      </c>
      <c r="J49">
        <v>912001160</v>
      </c>
      <c r="K49" s="2">
        <v>40945</v>
      </c>
      <c r="L49">
        <v>27.975000000000001</v>
      </c>
      <c r="M49">
        <v>123488500</v>
      </c>
      <c r="N49" s="2">
        <v>40945</v>
      </c>
      <c r="O49">
        <v>50.45</v>
      </c>
      <c r="P49">
        <v>11845800</v>
      </c>
      <c r="R49">
        <f>IF(C49&gt;C$23,1,0)</f>
        <v>1</v>
      </c>
      <c r="S49">
        <f>IF(D49&gt;D$23,1,0)</f>
        <v>1</v>
      </c>
      <c r="T49">
        <f>IF(C49&lt;C$24,1,0)</f>
        <v>0</v>
      </c>
      <c r="U49">
        <f>IF(D49&lt;D$24,1,0)</f>
        <v>0</v>
      </c>
      <c r="V49">
        <f>IF(F49&gt;F$23,1,0)</f>
        <v>1</v>
      </c>
      <c r="W49">
        <f>IF(G49&gt;G$23,1,0)</f>
        <v>1</v>
      </c>
      <c r="X49">
        <f>IF(F49&lt;F$24,1,0)</f>
        <v>0</v>
      </c>
      <c r="Y49">
        <f>IF(G49&lt;G$24,1,0)</f>
        <v>0</v>
      </c>
      <c r="Z49">
        <f>IF(I49&gt;I$23,1,0)</f>
        <v>1</v>
      </c>
      <c r="AA49">
        <f>IF(J49&gt;J$23,1,0)</f>
        <v>1</v>
      </c>
      <c r="AB49">
        <f>IF(I49&lt;I$24,1,0)</f>
        <v>0</v>
      </c>
      <c r="AC49">
        <f>IF(J49&lt;J$24,1,0)</f>
        <v>0</v>
      </c>
      <c r="AD49">
        <f>IF(L49&gt;L$23,1,0)</f>
        <v>1</v>
      </c>
      <c r="AE49">
        <f>IF(M49&gt;M$23,1,0)</f>
        <v>1</v>
      </c>
      <c r="AF49">
        <f>IF(L49&lt;L$24,1,0)</f>
        <v>0</v>
      </c>
      <c r="AG49">
        <f>IF(M49&lt;M$24,1,0)</f>
        <v>0</v>
      </c>
      <c r="AH49">
        <f>IF(O49&gt;O$23,1,0)</f>
        <v>1</v>
      </c>
      <c r="AI49">
        <f>IF(P49&gt;P$23,1,0)</f>
        <v>1</v>
      </c>
      <c r="AJ49">
        <f>IF(O49&lt;O$24,1,0)</f>
        <v>0</v>
      </c>
      <c r="AK49">
        <f>IF(P49&lt;P$24,1,0)</f>
        <v>0</v>
      </c>
      <c r="AM49">
        <f>IF(C49&gt;C$23,C$23,IF(C49&lt;C$24,C$24,C49))</f>
        <v>0</v>
      </c>
      <c r="AN49">
        <f>IF(D49&gt;D$23,D$23,IF(D49&lt;D$24,D$24,D49))</f>
        <v>0</v>
      </c>
      <c r="AO49">
        <f>IF(F49&gt;F$23,F$23,IF(F49&lt;F$24,F$24,F49))</f>
        <v>0</v>
      </c>
      <c r="AP49">
        <f>IF(G49&gt;G$23,G$23,IF(G49&lt;G$24,G$24,G49))</f>
        <v>0</v>
      </c>
      <c r="AQ49">
        <f>IF(I49&gt;I$23,I$23,IF(I49&lt;I$24,I$24,I49))</f>
        <v>0</v>
      </c>
      <c r="AR49">
        <f>IF(J49&gt;J$23,J$23,IF(J49&lt;J$24,J$24,J49))</f>
        <v>0</v>
      </c>
      <c r="AS49">
        <f>IF(L49&gt;L$23,L$23,IF(L49&lt;L$24,L$24,L49))</f>
        <v>0</v>
      </c>
      <c r="AT49">
        <f>IF(M49&gt;M$23,M$23,IF(M49&lt;M$24,M$24,M49))</f>
        <v>0</v>
      </c>
      <c r="AU49">
        <f>IF(O49&gt;O$23,O$23,IF(O49&lt;O$24,O$24,O49))</f>
        <v>0</v>
      </c>
      <c r="AV49">
        <f>IF(P49&gt;P$23,P$23,IF(P49&lt;P$24,P$24,P49))</f>
        <v>0</v>
      </c>
    </row>
    <row r="50" spans="1:48" x14ac:dyDescent="0.3">
      <c r="A50" s="1" t="s">
        <v>8</v>
      </c>
      <c r="B50" s="2">
        <v>40952</v>
      </c>
      <c r="C50">
        <v>1.1400999999999999</v>
      </c>
      <c r="D50">
        <v>2827847000</v>
      </c>
      <c r="E50" s="2">
        <v>40952</v>
      </c>
      <c r="F50">
        <v>218.39</v>
      </c>
      <c r="G50">
        <v>65888050</v>
      </c>
      <c r="H50" s="2">
        <v>40952</v>
      </c>
      <c r="I50">
        <v>96.76</v>
      </c>
      <c r="J50">
        <v>833386280</v>
      </c>
      <c r="K50" s="2">
        <v>40952</v>
      </c>
      <c r="L50">
        <v>28.74</v>
      </c>
      <c r="M50">
        <v>110182300</v>
      </c>
      <c r="N50" s="2">
        <v>40952</v>
      </c>
      <c r="O50">
        <v>55.45</v>
      </c>
      <c r="P50">
        <v>23820900</v>
      </c>
      <c r="R50">
        <f>IF(C50&gt;C$23,1,0)</f>
        <v>1</v>
      </c>
      <c r="S50">
        <f>IF(D50&gt;D$23,1,0)</f>
        <v>1</v>
      </c>
      <c r="T50">
        <f>IF(C50&lt;C$24,1,0)</f>
        <v>0</v>
      </c>
      <c r="U50">
        <f>IF(D50&lt;D$24,1,0)</f>
        <v>0</v>
      </c>
      <c r="V50">
        <f>IF(F50&gt;F$23,1,0)</f>
        <v>1</v>
      </c>
      <c r="W50">
        <f>IF(G50&gt;G$23,1,0)</f>
        <v>1</v>
      </c>
      <c r="X50">
        <f>IF(F50&lt;F$24,1,0)</f>
        <v>0</v>
      </c>
      <c r="Y50">
        <f>IF(G50&lt;G$24,1,0)</f>
        <v>0</v>
      </c>
      <c r="Z50">
        <f>IF(I50&gt;I$23,1,0)</f>
        <v>1</v>
      </c>
      <c r="AA50">
        <f>IF(J50&gt;J$23,1,0)</f>
        <v>1</v>
      </c>
      <c r="AB50">
        <f>IF(I50&lt;I$24,1,0)</f>
        <v>0</v>
      </c>
      <c r="AC50">
        <f>IF(J50&lt;J$24,1,0)</f>
        <v>0</v>
      </c>
      <c r="AD50">
        <f>IF(L50&gt;L$23,1,0)</f>
        <v>1</v>
      </c>
      <c r="AE50">
        <f>IF(M50&gt;M$23,1,0)</f>
        <v>1</v>
      </c>
      <c r="AF50">
        <f>IF(L50&lt;L$24,1,0)</f>
        <v>0</v>
      </c>
      <c r="AG50">
        <f>IF(M50&lt;M$24,1,0)</f>
        <v>0</v>
      </c>
      <c r="AH50">
        <f>IF(O50&gt;O$23,1,0)</f>
        <v>1</v>
      </c>
      <c r="AI50">
        <f>IF(P50&gt;P$23,1,0)</f>
        <v>1</v>
      </c>
      <c r="AJ50">
        <f>IF(O50&lt;O$24,1,0)</f>
        <v>0</v>
      </c>
      <c r="AK50">
        <f>IF(P50&lt;P$24,1,0)</f>
        <v>0</v>
      </c>
      <c r="AM50">
        <f>IF(C50&gt;C$23,C$23,IF(C50&lt;C$24,C$24,C50))</f>
        <v>0</v>
      </c>
      <c r="AN50">
        <f>IF(D50&gt;D$23,D$23,IF(D50&lt;D$24,D$24,D50))</f>
        <v>0</v>
      </c>
      <c r="AO50">
        <f>IF(F50&gt;F$23,F$23,IF(F50&lt;F$24,F$24,F50))</f>
        <v>0</v>
      </c>
      <c r="AP50">
        <f>IF(G50&gt;G$23,G$23,IF(G50&lt;G$24,G$24,G50))</f>
        <v>0</v>
      </c>
      <c r="AQ50">
        <f>IF(I50&gt;I$23,I$23,IF(I50&lt;I$24,I$24,I50))</f>
        <v>0</v>
      </c>
      <c r="AR50">
        <f>IF(J50&gt;J$23,J$23,IF(J50&lt;J$24,J$24,J50))</f>
        <v>0</v>
      </c>
      <c r="AS50">
        <f>IF(L50&gt;L$23,L$23,IF(L50&lt;L$24,L$24,L50))</f>
        <v>0</v>
      </c>
      <c r="AT50">
        <f>IF(M50&gt;M$23,M$23,IF(M50&lt;M$24,M$24,M50))</f>
        <v>0</v>
      </c>
      <c r="AU50">
        <f>IF(O50&gt;O$23,O$23,IF(O50&lt;O$24,O$24,O50))</f>
        <v>0</v>
      </c>
      <c r="AV50">
        <f>IF(P50&gt;P$23,P$23,IF(P50&lt;P$24,P$24,P50))</f>
        <v>0</v>
      </c>
    </row>
    <row r="51" spans="1:48" x14ac:dyDescent="0.3">
      <c r="A51" s="1" t="s">
        <v>8</v>
      </c>
      <c r="B51" s="2">
        <v>40959</v>
      </c>
      <c r="C51">
        <v>1.1778999999999999</v>
      </c>
      <c r="D51">
        <v>2565693000</v>
      </c>
      <c r="E51" s="2">
        <v>40959</v>
      </c>
      <c r="F51">
        <v>225.69</v>
      </c>
      <c r="G51">
        <v>52341520</v>
      </c>
      <c r="H51" s="2">
        <v>40959</v>
      </c>
      <c r="I51">
        <v>99.02</v>
      </c>
      <c r="J51">
        <v>596481130</v>
      </c>
      <c r="K51" s="2">
        <v>40959</v>
      </c>
      <c r="L51">
        <v>30.577000000000002</v>
      </c>
      <c r="M51">
        <v>139839900</v>
      </c>
      <c r="N51" s="2">
        <v>40959</v>
      </c>
      <c r="O51">
        <v>52.68</v>
      </c>
      <c r="P51">
        <v>16346300</v>
      </c>
      <c r="R51">
        <f>IF(C51&gt;C$23,1,0)</f>
        <v>1</v>
      </c>
      <c r="S51">
        <f>IF(D51&gt;D$23,1,0)</f>
        <v>1</v>
      </c>
      <c r="T51">
        <f>IF(C51&lt;C$24,1,0)</f>
        <v>0</v>
      </c>
      <c r="U51">
        <f>IF(D51&lt;D$24,1,0)</f>
        <v>0</v>
      </c>
      <c r="V51">
        <f>IF(F51&gt;F$23,1,0)</f>
        <v>1</v>
      </c>
      <c r="W51">
        <f>IF(G51&gt;G$23,1,0)</f>
        <v>1</v>
      </c>
      <c r="X51">
        <f>IF(F51&lt;F$24,1,0)</f>
        <v>0</v>
      </c>
      <c r="Y51">
        <f>IF(G51&lt;G$24,1,0)</f>
        <v>0</v>
      </c>
      <c r="Z51">
        <f>IF(I51&gt;I$23,1,0)</f>
        <v>1</v>
      </c>
      <c r="AA51">
        <f>IF(J51&gt;J$23,1,0)</f>
        <v>1</v>
      </c>
      <c r="AB51">
        <f>IF(I51&lt;I$24,1,0)</f>
        <v>0</v>
      </c>
      <c r="AC51">
        <f>IF(J51&lt;J$24,1,0)</f>
        <v>0</v>
      </c>
      <c r="AD51">
        <f>IF(L51&gt;L$23,1,0)</f>
        <v>1</v>
      </c>
      <c r="AE51">
        <f>IF(M51&gt;M$23,1,0)</f>
        <v>1</v>
      </c>
      <c r="AF51">
        <f>IF(L51&lt;L$24,1,0)</f>
        <v>0</v>
      </c>
      <c r="AG51">
        <f>IF(M51&lt;M$24,1,0)</f>
        <v>0</v>
      </c>
      <c r="AH51">
        <f>IF(O51&gt;O$23,1,0)</f>
        <v>1</v>
      </c>
      <c r="AI51">
        <f>IF(P51&gt;P$23,1,0)</f>
        <v>1</v>
      </c>
      <c r="AJ51">
        <f>IF(O51&lt;O$24,1,0)</f>
        <v>0</v>
      </c>
      <c r="AK51">
        <f>IF(P51&lt;P$24,1,0)</f>
        <v>0</v>
      </c>
      <c r="AM51">
        <f>IF(C51&gt;C$23,C$23,IF(C51&lt;C$24,C$24,C51))</f>
        <v>0</v>
      </c>
      <c r="AN51">
        <f>IF(D51&gt;D$23,D$23,IF(D51&lt;D$24,D$24,D51))</f>
        <v>0</v>
      </c>
      <c r="AO51">
        <f>IF(F51&gt;F$23,F$23,IF(F51&lt;F$24,F$24,F51))</f>
        <v>0</v>
      </c>
      <c r="AP51">
        <f>IF(G51&gt;G$23,G$23,IF(G51&lt;G$24,G$24,G51))</f>
        <v>0</v>
      </c>
      <c r="AQ51">
        <f>IF(I51&gt;I$23,I$23,IF(I51&lt;I$24,I$24,I51))</f>
        <v>0</v>
      </c>
      <c r="AR51">
        <f>IF(J51&gt;J$23,J$23,IF(J51&lt;J$24,J$24,J51))</f>
        <v>0</v>
      </c>
      <c r="AS51">
        <f>IF(L51&gt;L$23,L$23,IF(L51&lt;L$24,L$24,L51))</f>
        <v>0</v>
      </c>
      <c r="AT51">
        <f>IF(M51&gt;M$23,M$23,IF(M51&lt;M$24,M$24,M51))</f>
        <v>0</v>
      </c>
      <c r="AU51">
        <f>IF(O51&gt;O$23,O$23,IF(O51&lt;O$24,O$24,O51))</f>
        <v>0</v>
      </c>
      <c r="AV51">
        <f>IF(P51&gt;P$23,P$23,IF(P51&lt;P$24,P$24,P51))</f>
        <v>0</v>
      </c>
    </row>
    <row r="52" spans="1:48" x14ac:dyDescent="0.3">
      <c r="A52" s="1" t="s">
        <v>8</v>
      </c>
      <c r="B52" s="2">
        <v>40966</v>
      </c>
      <c r="C52">
        <v>1.1960999999999999</v>
      </c>
      <c r="D52">
        <v>3566409000</v>
      </c>
      <c r="E52" s="2">
        <v>40966</v>
      </c>
      <c r="F52">
        <v>224.98</v>
      </c>
      <c r="G52">
        <v>81466320</v>
      </c>
      <c r="H52" s="2">
        <v>40966</v>
      </c>
      <c r="I52">
        <v>101.6</v>
      </c>
      <c r="J52">
        <v>818554280</v>
      </c>
      <c r="K52" s="2">
        <v>40966</v>
      </c>
      <c r="L52">
        <v>30.58</v>
      </c>
      <c r="M52">
        <v>163924100</v>
      </c>
      <c r="N52" s="2">
        <v>40966</v>
      </c>
      <c r="O52">
        <v>50.3</v>
      </c>
      <c r="P52">
        <v>17853800</v>
      </c>
      <c r="R52">
        <f>IF(C52&gt;C$23,1,0)</f>
        <v>1</v>
      </c>
      <c r="S52">
        <f>IF(D52&gt;D$23,1,0)</f>
        <v>1</v>
      </c>
      <c r="T52">
        <f>IF(C52&lt;C$24,1,0)</f>
        <v>0</v>
      </c>
      <c r="U52">
        <f>IF(D52&lt;D$24,1,0)</f>
        <v>0</v>
      </c>
      <c r="V52">
        <f>IF(F52&gt;F$23,1,0)</f>
        <v>1</v>
      </c>
      <c r="W52">
        <f>IF(G52&gt;G$23,1,0)</f>
        <v>1</v>
      </c>
      <c r="X52">
        <f>IF(F52&lt;F$24,1,0)</f>
        <v>0</v>
      </c>
      <c r="Y52">
        <f>IF(G52&lt;G$24,1,0)</f>
        <v>0</v>
      </c>
      <c r="Z52">
        <f>IF(I52&gt;I$23,1,0)</f>
        <v>1</v>
      </c>
      <c r="AA52">
        <f>IF(J52&gt;J$23,1,0)</f>
        <v>1</v>
      </c>
      <c r="AB52">
        <f>IF(I52&lt;I$24,1,0)</f>
        <v>0</v>
      </c>
      <c r="AC52">
        <f>IF(J52&lt;J$24,1,0)</f>
        <v>0</v>
      </c>
      <c r="AD52">
        <f>IF(L52&gt;L$23,1,0)</f>
        <v>1</v>
      </c>
      <c r="AE52">
        <f>IF(M52&gt;M$23,1,0)</f>
        <v>1</v>
      </c>
      <c r="AF52">
        <f>IF(L52&lt;L$24,1,0)</f>
        <v>0</v>
      </c>
      <c r="AG52">
        <f>IF(M52&lt;M$24,1,0)</f>
        <v>0</v>
      </c>
      <c r="AH52">
        <f>IF(O52&gt;O$23,1,0)</f>
        <v>1</v>
      </c>
      <c r="AI52">
        <f>IF(P52&gt;P$23,1,0)</f>
        <v>1</v>
      </c>
      <c r="AJ52">
        <f>IF(O52&lt;O$24,1,0)</f>
        <v>0</v>
      </c>
      <c r="AK52">
        <f>IF(P52&lt;P$24,1,0)</f>
        <v>0</v>
      </c>
      <c r="AM52">
        <f>IF(C52&gt;C$23,C$23,IF(C52&lt;C$24,C$24,C52))</f>
        <v>0</v>
      </c>
      <c r="AN52">
        <f>IF(D52&gt;D$23,D$23,IF(D52&lt;D$24,D$24,D52))</f>
        <v>0</v>
      </c>
      <c r="AO52">
        <f>IF(F52&gt;F$23,F$23,IF(F52&lt;F$24,F$24,F52))</f>
        <v>0</v>
      </c>
      <c r="AP52">
        <f>IF(G52&gt;G$23,G$23,IF(G52&lt;G$24,G$24,G52))</f>
        <v>0</v>
      </c>
      <c r="AQ52">
        <f>IF(I52&gt;I$23,I$23,IF(I52&lt;I$24,I$24,I52))</f>
        <v>0</v>
      </c>
      <c r="AR52">
        <f>IF(J52&gt;J$23,J$23,IF(J52&lt;J$24,J$24,J52))</f>
        <v>0</v>
      </c>
      <c r="AS52">
        <f>IF(L52&gt;L$23,L$23,IF(L52&lt;L$24,L$24,L52))</f>
        <v>0</v>
      </c>
      <c r="AT52">
        <f>IF(M52&gt;M$23,M$23,IF(M52&lt;M$24,M$24,M52))</f>
        <v>0</v>
      </c>
      <c r="AU52">
        <f>IF(O52&gt;O$23,O$23,IF(O52&lt;O$24,O$24,O52))</f>
        <v>0</v>
      </c>
      <c r="AV52">
        <f>IF(P52&gt;P$23,P$23,IF(P52&lt;P$24,P$24,P52))</f>
        <v>0</v>
      </c>
    </row>
    <row r="53" spans="1:48" x14ac:dyDescent="0.3">
      <c r="A53" s="1" t="s">
        <v>8</v>
      </c>
      <c r="B53" s="2">
        <v>40973</v>
      </c>
      <c r="C53">
        <v>1.1883999999999999</v>
      </c>
      <c r="D53">
        <v>2283657000</v>
      </c>
      <c r="E53" s="2">
        <v>40973</v>
      </c>
      <c r="F53">
        <v>224.3</v>
      </c>
      <c r="G53">
        <v>42433270</v>
      </c>
      <c r="H53" s="2">
        <v>40973</v>
      </c>
      <c r="I53">
        <v>99.57</v>
      </c>
      <c r="J53">
        <v>604472910</v>
      </c>
      <c r="K53" s="2">
        <v>40973</v>
      </c>
      <c r="L53">
        <v>30.952999999999999</v>
      </c>
      <c r="M53">
        <v>96283100</v>
      </c>
      <c r="N53" s="2">
        <v>40973</v>
      </c>
      <c r="O53">
        <v>50.23</v>
      </c>
      <c r="P53">
        <v>3545300</v>
      </c>
      <c r="R53">
        <f>IF(C53&gt;C$23,1,0)</f>
        <v>1</v>
      </c>
      <c r="S53">
        <f>IF(D53&gt;D$23,1,0)</f>
        <v>1</v>
      </c>
      <c r="T53">
        <f>IF(C53&lt;C$24,1,0)</f>
        <v>0</v>
      </c>
      <c r="U53">
        <f>IF(D53&lt;D$24,1,0)</f>
        <v>0</v>
      </c>
      <c r="V53">
        <f>IF(F53&gt;F$23,1,0)</f>
        <v>1</v>
      </c>
      <c r="W53">
        <f>IF(G53&gt;G$23,1,0)</f>
        <v>1</v>
      </c>
      <c r="X53">
        <f>IF(F53&lt;F$24,1,0)</f>
        <v>0</v>
      </c>
      <c r="Y53">
        <f>IF(G53&lt;G$24,1,0)</f>
        <v>0</v>
      </c>
      <c r="Z53">
        <f>IF(I53&gt;I$23,1,0)</f>
        <v>1</v>
      </c>
      <c r="AA53">
        <f>IF(J53&gt;J$23,1,0)</f>
        <v>1</v>
      </c>
      <c r="AB53">
        <f>IF(I53&lt;I$24,1,0)</f>
        <v>0</v>
      </c>
      <c r="AC53">
        <f>IF(J53&lt;J$24,1,0)</f>
        <v>0</v>
      </c>
      <c r="AD53">
        <f>IF(L53&gt;L$23,1,0)</f>
        <v>1</v>
      </c>
      <c r="AE53">
        <f>IF(M53&gt;M$23,1,0)</f>
        <v>1</v>
      </c>
      <c r="AF53">
        <f>IF(L53&lt;L$24,1,0)</f>
        <v>0</v>
      </c>
      <c r="AG53">
        <f>IF(M53&lt;M$24,1,0)</f>
        <v>0</v>
      </c>
      <c r="AH53">
        <f>IF(O53&gt;O$23,1,0)</f>
        <v>1</v>
      </c>
      <c r="AI53">
        <f>IF(P53&gt;P$23,1,0)</f>
        <v>1</v>
      </c>
      <c r="AJ53">
        <f>IF(O53&lt;O$24,1,0)</f>
        <v>0</v>
      </c>
      <c r="AK53">
        <f>IF(P53&lt;P$24,1,0)</f>
        <v>0</v>
      </c>
      <c r="AM53">
        <f>IF(C53&gt;C$23,C$23,IF(C53&lt;C$24,C$24,C53))</f>
        <v>0</v>
      </c>
      <c r="AN53">
        <f>IF(D53&gt;D$23,D$23,IF(D53&lt;D$24,D$24,D53))</f>
        <v>0</v>
      </c>
      <c r="AO53">
        <f>IF(F53&gt;F$23,F$23,IF(F53&lt;F$24,F$24,F53))</f>
        <v>0</v>
      </c>
      <c r="AP53">
        <f>IF(G53&gt;G$23,G$23,IF(G53&lt;G$24,G$24,G53))</f>
        <v>0</v>
      </c>
      <c r="AQ53">
        <f>IF(I53&gt;I$23,I$23,IF(I53&lt;I$24,I$24,I53))</f>
        <v>0</v>
      </c>
      <c r="AR53">
        <f>IF(J53&gt;J$23,J$23,IF(J53&lt;J$24,J$24,J53))</f>
        <v>0</v>
      </c>
      <c r="AS53">
        <f>IF(L53&gt;L$23,L$23,IF(L53&lt;L$24,L$24,L53))</f>
        <v>0</v>
      </c>
      <c r="AT53">
        <f>IF(M53&gt;M$23,M$23,IF(M53&lt;M$24,M$24,M53))</f>
        <v>0</v>
      </c>
      <c r="AU53">
        <f>IF(O53&gt;O$23,O$23,IF(O53&lt;O$24,O$24,O53))</f>
        <v>0</v>
      </c>
      <c r="AV53">
        <f>IF(P53&gt;P$23,P$23,IF(P53&lt;P$24,P$24,P53))</f>
        <v>0</v>
      </c>
    </row>
    <row r="54" spans="1:48" x14ac:dyDescent="0.3">
      <c r="A54" s="1" t="s">
        <v>8</v>
      </c>
      <c r="B54" s="2">
        <v>40980</v>
      </c>
      <c r="C54">
        <v>1.1464000000000001</v>
      </c>
      <c r="D54">
        <v>3475151000</v>
      </c>
      <c r="E54" s="2">
        <v>40980</v>
      </c>
      <c r="F54">
        <v>219.31</v>
      </c>
      <c r="G54">
        <v>68242850</v>
      </c>
      <c r="H54" s="2">
        <v>40980</v>
      </c>
      <c r="I54">
        <v>100.18</v>
      </c>
      <c r="J54">
        <v>1051654390</v>
      </c>
      <c r="K54" s="2">
        <v>40980</v>
      </c>
      <c r="L54">
        <v>32.698999999999998</v>
      </c>
      <c r="M54">
        <v>224519100</v>
      </c>
      <c r="N54" s="2">
        <v>40980</v>
      </c>
      <c r="O54">
        <v>49.5</v>
      </c>
      <c r="P54">
        <v>7521400</v>
      </c>
      <c r="R54">
        <f>IF(C54&gt;C$23,1,0)</f>
        <v>1</v>
      </c>
      <c r="S54">
        <f>IF(D54&gt;D$23,1,0)</f>
        <v>1</v>
      </c>
      <c r="T54">
        <f>IF(C54&lt;C$24,1,0)</f>
        <v>0</v>
      </c>
      <c r="U54">
        <f>IF(D54&lt;D$24,1,0)</f>
        <v>0</v>
      </c>
      <c r="V54">
        <f>IF(F54&gt;F$23,1,0)</f>
        <v>1</v>
      </c>
      <c r="W54">
        <f>IF(G54&gt;G$23,1,0)</f>
        <v>1</v>
      </c>
      <c r="X54">
        <f>IF(F54&lt;F$24,1,0)</f>
        <v>0</v>
      </c>
      <c r="Y54">
        <f>IF(G54&lt;G$24,1,0)</f>
        <v>0</v>
      </c>
      <c r="Z54">
        <f>IF(I54&gt;I$23,1,0)</f>
        <v>1</v>
      </c>
      <c r="AA54">
        <f>IF(J54&gt;J$23,1,0)</f>
        <v>1</v>
      </c>
      <c r="AB54">
        <f>IF(I54&lt;I$24,1,0)</f>
        <v>0</v>
      </c>
      <c r="AC54">
        <f>IF(J54&lt;J$24,1,0)</f>
        <v>0</v>
      </c>
      <c r="AD54">
        <f>IF(L54&gt;L$23,1,0)</f>
        <v>1</v>
      </c>
      <c r="AE54">
        <f>IF(M54&gt;M$23,1,0)</f>
        <v>1</v>
      </c>
      <c r="AF54">
        <f>IF(L54&lt;L$24,1,0)</f>
        <v>0</v>
      </c>
      <c r="AG54">
        <f>IF(M54&lt;M$24,1,0)</f>
        <v>0</v>
      </c>
      <c r="AH54">
        <f>IF(O54&gt;O$23,1,0)</f>
        <v>1</v>
      </c>
      <c r="AI54">
        <f>IF(P54&gt;P$23,1,0)</f>
        <v>1</v>
      </c>
      <c r="AJ54">
        <f>IF(O54&lt;O$24,1,0)</f>
        <v>0</v>
      </c>
      <c r="AK54">
        <f>IF(P54&lt;P$24,1,0)</f>
        <v>0</v>
      </c>
      <c r="AM54">
        <f>IF(C54&gt;C$23,C$23,IF(C54&lt;C$24,C$24,C54))</f>
        <v>0</v>
      </c>
      <c r="AN54">
        <f>IF(D54&gt;D$23,D$23,IF(D54&lt;D$24,D$24,D54))</f>
        <v>0</v>
      </c>
      <c r="AO54">
        <f>IF(F54&gt;F$23,F$23,IF(F54&lt;F$24,F$24,F54))</f>
        <v>0</v>
      </c>
      <c r="AP54">
        <f>IF(G54&gt;G$23,G$23,IF(G54&lt;G$24,G$24,G54))</f>
        <v>0</v>
      </c>
      <c r="AQ54">
        <f>IF(I54&gt;I$23,I$23,IF(I54&lt;I$24,I$24,I54))</f>
        <v>0</v>
      </c>
      <c r="AR54">
        <f>IF(J54&gt;J$23,J$23,IF(J54&lt;J$24,J$24,J54))</f>
        <v>0</v>
      </c>
      <c r="AS54">
        <f>IF(L54&gt;L$23,L$23,IF(L54&lt;L$24,L$24,L54))</f>
        <v>0</v>
      </c>
      <c r="AT54">
        <f>IF(M54&gt;M$23,M$23,IF(M54&lt;M$24,M$24,M54))</f>
        <v>0</v>
      </c>
      <c r="AU54">
        <f>IF(O54&gt;O$23,O$23,IF(O54&lt;O$24,O$24,O54))</f>
        <v>0</v>
      </c>
      <c r="AV54">
        <f>IF(P54&gt;P$23,P$23,IF(P54&lt;P$24,P$24,P54))</f>
        <v>0</v>
      </c>
    </row>
    <row r="55" spans="1:48" x14ac:dyDescent="0.3">
      <c r="A55" s="1" t="s">
        <v>8</v>
      </c>
      <c r="B55" s="2">
        <v>40987</v>
      </c>
      <c r="C55">
        <v>1.1114999999999999</v>
      </c>
      <c r="D55">
        <v>3416083000</v>
      </c>
      <c r="E55" s="2">
        <v>40987</v>
      </c>
      <c r="F55">
        <v>210.55</v>
      </c>
      <c r="G55">
        <v>52198950</v>
      </c>
      <c r="H55" s="2">
        <v>40987</v>
      </c>
      <c r="I55">
        <v>97.6</v>
      </c>
      <c r="J55">
        <v>813968350</v>
      </c>
      <c r="K55" s="2">
        <v>40987</v>
      </c>
      <c r="L55">
        <v>29.8</v>
      </c>
      <c r="M55">
        <v>188375500</v>
      </c>
      <c r="N55" s="2">
        <v>40987</v>
      </c>
      <c r="O55">
        <v>47.96</v>
      </c>
      <c r="P55">
        <v>12281800</v>
      </c>
      <c r="R55">
        <f>IF(C55&gt;C$23,1,0)</f>
        <v>1</v>
      </c>
      <c r="S55">
        <f>IF(D55&gt;D$23,1,0)</f>
        <v>1</v>
      </c>
      <c r="T55">
        <f>IF(C55&lt;C$24,1,0)</f>
        <v>0</v>
      </c>
      <c r="U55">
        <f>IF(D55&lt;D$24,1,0)</f>
        <v>0</v>
      </c>
      <c r="V55">
        <f>IF(F55&gt;F$23,1,0)</f>
        <v>1</v>
      </c>
      <c r="W55">
        <f>IF(G55&gt;G$23,1,0)</f>
        <v>1</v>
      </c>
      <c r="X55">
        <f>IF(F55&lt;F$24,1,0)</f>
        <v>0</v>
      </c>
      <c r="Y55">
        <f>IF(G55&lt;G$24,1,0)</f>
        <v>0</v>
      </c>
      <c r="Z55">
        <f>IF(I55&gt;I$23,1,0)</f>
        <v>1</v>
      </c>
      <c r="AA55">
        <f>IF(J55&gt;J$23,1,0)</f>
        <v>1</v>
      </c>
      <c r="AB55">
        <f>IF(I55&lt;I$24,1,0)</f>
        <v>0</v>
      </c>
      <c r="AC55">
        <f>IF(J55&lt;J$24,1,0)</f>
        <v>0</v>
      </c>
      <c r="AD55">
        <f>IF(L55&gt;L$23,1,0)</f>
        <v>1</v>
      </c>
      <c r="AE55">
        <f>IF(M55&gt;M$23,1,0)</f>
        <v>1</v>
      </c>
      <c r="AF55">
        <f>IF(L55&lt;L$24,1,0)</f>
        <v>0</v>
      </c>
      <c r="AG55">
        <f>IF(M55&lt;M$24,1,0)</f>
        <v>0</v>
      </c>
      <c r="AH55">
        <f>IF(O55&gt;O$23,1,0)</f>
        <v>1</v>
      </c>
      <c r="AI55">
        <f>IF(P55&gt;P$23,1,0)</f>
        <v>1</v>
      </c>
      <c r="AJ55">
        <f>IF(O55&lt;O$24,1,0)</f>
        <v>0</v>
      </c>
      <c r="AK55">
        <f>IF(P55&lt;P$24,1,0)</f>
        <v>0</v>
      </c>
      <c r="AM55">
        <f>IF(C55&gt;C$23,C$23,IF(C55&lt;C$24,C$24,C55))</f>
        <v>0</v>
      </c>
      <c r="AN55">
        <f>IF(D55&gt;D$23,D$23,IF(D55&lt;D$24,D$24,D55))</f>
        <v>0</v>
      </c>
      <c r="AO55">
        <f>IF(F55&gt;F$23,F$23,IF(F55&lt;F$24,F$24,F55))</f>
        <v>0</v>
      </c>
      <c r="AP55">
        <f>IF(G55&gt;G$23,G$23,IF(G55&lt;G$24,G$24,G55))</f>
        <v>0</v>
      </c>
      <c r="AQ55">
        <f>IF(I55&gt;I$23,I$23,IF(I55&lt;I$24,I$24,I55))</f>
        <v>0</v>
      </c>
      <c r="AR55">
        <f>IF(J55&gt;J$23,J$23,IF(J55&lt;J$24,J$24,J55))</f>
        <v>0</v>
      </c>
      <c r="AS55">
        <f>IF(L55&gt;L$23,L$23,IF(L55&lt;L$24,L$24,L55))</f>
        <v>0</v>
      </c>
      <c r="AT55">
        <f>IF(M55&gt;M$23,M$23,IF(M55&lt;M$24,M$24,M55))</f>
        <v>0</v>
      </c>
      <c r="AU55">
        <f>IF(O55&gt;O$23,O$23,IF(O55&lt;O$24,O$24,O55))</f>
        <v>0</v>
      </c>
      <c r="AV55">
        <f>IF(P55&gt;P$23,P$23,IF(P55&lt;P$24,P$24,P55))</f>
        <v>0</v>
      </c>
    </row>
    <row r="56" spans="1:48" x14ac:dyDescent="0.3">
      <c r="A56" s="1" t="s">
        <v>8</v>
      </c>
      <c r="B56" s="2">
        <v>40994</v>
      </c>
      <c r="C56">
        <v>1.0861000000000001</v>
      </c>
      <c r="D56">
        <v>2657372000</v>
      </c>
      <c r="E56" s="2">
        <v>40994</v>
      </c>
      <c r="F56">
        <v>210.19</v>
      </c>
      <c r="G56">
        <v>52432610</v>
      </c>
      <c r="H56" s="2">
        <v>40994</v>
      </c>
      <c r="I56">
        <v>94.86</v>
      </c>
      <c r="J56">
        <v>943943620</v>
      </c>
      <c r="K56" s="2">
        <v>40994</v>
      </c>
      <c r="L56">
        <v>28.8</v>
      </c>
      <c r="M56">
        <v>219130400</v>
      </c>
      <c r="N56" s="2">
        <v>40994</v>
      </c>
      <c r="O56">
        <v>47.58</v>
      </c>
      <c r="P56">
        <v>12822400</v>
      </c>
      <c r="R56">
        <f>IF(C56&gt;C$23,1,0)</f>
        <v>1</v>
      </c>
      <c r="S56">
        <f>IF(D56&gt;D$23,1,0)</f>
        <v>1</v>
      </c>
      <c r="T56">
        <f>IF(C56&lt;C$24,1,0)</f>
        <v>0</v>
      </c>
      <c r="U56">
        <f>IF(D56&lt;D$24,1,0)</f>
        <v>0</v>
      </c>
      <c r="V56">
        <f>IF(F56&gt;F$23,1,0)</f>
        <v>1</v>
      </c>
      <c r="W56">
        <f>IF(G56&gt;G$23,1,0)</f>
        <v>1</v>
      </c>
      <c r="X56">
        <f>IF(F56&lt;F$24,1,0)</f>
        <v>0</v>
      </c>
      <c r="Y56">
        <f>IF(G56&lt;G$24,1,0)</f>
        <v>0</v>
      </c>
      <c r="Z56">
        <f>IF(I56&gt;I$23,1,0)</f>
        <v>1</v>
      </c>
      <c r="AA56">
        <f>IF(J56&gt;J$23,1,0)</f>
        <v>1</v>
      </c>
      <c r="AB56">
        <f>IF(I56&lt;I$24,1,0)</f>
        <v>0</v>
      </c>
      <c r="AC56">
        <f>IF(J56&lt;J$24,1,0)</f>
        <v>0</v>
      </c>
      <c r="AD56">
        <f>IF(L56&gt;L$23,1,0)</f>
        <v>1</v>
      </c>
      <c r="AE56">
        <f>IF(M56&gt;M$23,1,0)</f>
        <v>1</v>
      </c>
      <c r="AF56">
        <f>IF(L56&lt;L$24,1,0)</f>
        <v>0</v>
      </c>
      <c r="AG56">
        <f>IF(M56&lt;M$24,1,0)</f>
        <v>0</v>
      </c>
      <c r="AH56">
        <f>IF(O56&gt;O$23,1,0)</f>
        <v>1</v>
      </c>
      <c r="AI56">
        <f>IF(P56&gt;P$23,1,0)</f>
        <v>1</v>
      </c>
      <c r="AJ56">
        <f>IF(O56&lt;O$24,1,0)</f>
        <v>0</v>
      </c>
      <c r="AK56">
        <f>IF(P56&lt;P$24,1,0)</f>
        <v>0</v>
      </c>
      <c r="AM56">
        <f>IF(C56&gt;C$23,C$23,IF(C56&lt;C$24,C$24,C56))</f>
        <v>0</v>
      </c>
      <c r="AN56">
        <f>IF(D56&gt;D$23,D$23,IF(D56&lt;D$24,D$24,D56))</f>
        <v>0</v>
      </c>
      <c r="AO56">
        <f>IF(F56&gt;F$23,F$23,IF(F56&lt;F$24,F$24,F56))</f>
        <v>0</v>
      </c>
      <c r="AP56">
        <f>IF(G56&gt;G$23,G$23,IF(G56&lt;G$24,G$24,G56))</f>
        <v>0</v>
      </c>
      <c r="AQ56">
        <f>IF(I56&gt;I$23,I$23,IF(I56&lt;I$24,I$24,I56))</f>
        <v>0</v>
      </c>
      <c r="AR56">
        <f>IF(J56&gt;J$23,J$23,IF(J56&lt;J$24,J$24,J56))</f>
        <v>0</v>
      </c>
      <c r="AS56">
        <f>IF(L56&gt;L$23,L$23,IF(L56&lt;L$24,L$24,L56))</f>
        <v>0</v>
      </c>
      <c r="AT56">
        <f>IF(M56&gt;M$23,M$23,IF(M56&lt;M$24,M$24,M56))</f>
        <v>0</v>
      </c>
      <c r="AU56">
        <f>IF(O56&gt;O$23,O$23,IF(O56&lt;O$24,O$24,O56))</f>
        <v>0</v>
      </c>
      <c r="AV56">
        <f>IF(P56&gt;P$23,P$23,IF(P56&lt;P$24,P$24,P56))</f>
        <v>0</v>
      </c>
    </row>
    <row r="57" spans="1:48" x14ac:dyDescent="0.3">
      <c r="A57" s="1" t="s">
        <v>8</v>
      </c>
      <c r="B57" s="2">
        <v>41001</v>
      </c>
      <c r="C57">
        <v>1.0409999999999999</v>
      </c>
      <c r="D57">
        <v>1909904000</v>
      </c>
      <c r="E57" s="2">
        <v>41001</v>
      </c>
      <c r="F57">
        <v>207.8</v>
      </c>
      <c r="G57">
        <v>35936060</v>
      </c>
      <c r="H57" s="2">
        <v>41001</v>
      </c>
      <c r="I57">
        <v>95.64</v>
      </c>
      <c r="J57">
        <v>866404630</v>
      </c>
      <c r="K57" s="2">
        <v>41001</v>
      </c>
      <c r="L57">
        <v>28.219000000000001</v>
      </c>
      <c r="M57">
        <v>181822000</v>
      </c>
      <c r="N57" s="2">
        <v>41001</v>
      </c>
      <c r="O57">
        <v>46.52</v>
      </c>
      <c r="P57">
        <v>3255200</v>
      </c>
      <c r="R57">
        <f>IF(C57&gt;C$23,1,0)</f>
        <v>1</v>
      </c>
      <c r="S57">
        <f>IF(D57&gt;D$23,1,0)</f>
        <v>1</v>
      </c>
      <c r="T57">
        <f>IF(C57&lt;C$24,1,0)</f>
        <v>0</v>
      </c>
      <c r="U57">
        <f>IF(D57&lt;D$24,1,0)</f>
        <v>0</v>
      </c>
      <c r="V57">
        <f>IF(F57&gt;F$23,1,0)</f>
        <v>1</v>
      </c>
      <c r="W57">
        <f>IF(G57&gt;G$23,1,0)</f>
        <v>1</v>
      </c>
      <c r="X57">
        <f>IF(F57&lt;F$24,1,0)</f>
        <v>0</v>
      </c>
      <c r="Y57">
        <f>IF(G57&lt;G$24,1,0)</f>
        <v>0</v>
      </c>
      <c r="Z57">
        <f>IF(I57&gt;I$23,1,0)</f>
        <v>1</v>
      </c>
      <c r="AA57">
        <f>IF(J57&gt;J$23,1,0)</f>
        <v>1</v>
      </c>
      <c r="AB57">
        <f>IF(I57&lt;I$24,1,0)</f>
        <v>0</v>
      </c>
      <c r="AC57">
        <f>IF(J57&lt;J$24,1,0)</f>
        <v>0</v>
      </c>
      <c r="AD57">
        <f>IF(L57&gt;L$23,1,0)</f>
        <v>1</v>
      </c>
      <c r="AE57">
        <f>IF(M57&gt;M$23,1,0)</f>
        <v>1</v>
      </c>
      <c r="AF57">
        <f>IF(L57&lt;L$24,1,0)</f>
        <v>0</v>
      </c>
      <c r="AG57">
        <f>IF(M57&lt;M$24,1,0)</f>
        <v>0</v>
      </c>
      <c r="AH57">
        <f>IF(O57&gt;O$23,1,0)</f>
        <v>1</v>
      </c>
      <c r="AI57">
        <f>IF(P57&gt;P$23,1,0)</f>
        <v>1</v>
      </c>
      <c r="AJ57">
        <f>IF(O57&lt;O$24,1,0)</f>
        <v>0</v>
      </c>
      <c r="AK57">
        <f>IF(P57&lt;P$24,1,0)</f>
        <v>0</v>
      </c>
      <c r="AM57">
        <f>IF(C57&gt;C$23,C$23,IF(C57&lt;C$24,C$24,C57))</f>
        <v>0</v>
      </c>
      <c r="AN57">
        <f>IF(D57&gt;D$23,D$23,IF(D57&lt;D$24,D$24,D57))</f>
        <v>0</v>
      </c>
      <c r="AO57">
        <f>IF(F57&gt;F$23,F$23,IF(F57&lt;F$24,F$24,F57))</f>
        <v>0</v>
      </c>
      <c r="AP57">
        <f>IF(G57&gt;G$23,G$23,IF(G57&lt;G$24,G$24,G57))</f>
        <v>0</v>
      </c>
      <c r="AQ57">
        <f>IF(I57&gt;I$23,I$23,IF(I57&lt;I$24,I$24,I57))</f>
        <v>0</v>
      </c>
      <c r="AR57">
        <f>IF(J57&gt;J$23,J$23,IF(J57&lt;J$24,J$24,J57))</f>
        <v>0</v>
      </c>
      <c r="AS57">
        <f>IF(L57&gt;L$23,L$23,IF(L57&lt;L$24,L$24,L57))</f>
        <v>0</v>
      </c>
      <c r="AT57">
        <f>IF(M57&gt;M$23,M$23,IF(M57&lt;M$24,M$24,M57))</f>
        <v>0</v>
      </c>
      <c r="AU57">
        <f>IF(O57&gt;O$23,O$23,IF(O57&lt;O$24,O$24,O57))</f>
        <v>0</v>
      </c>
      <c r="AV57">
        <f>IF(P57&gt;P$23,P$23,IF(P57&lt;P$24,P$24,P57))</f>
        <v>0</v>
      </c>
    </row>
    <row r="58" spans="1:48" x14ac:dyDescent="0.3">
      <c r="A58" s="1" t="s">
        <v>8</v>
      </c>
      <c r="B58" s="2">
        <v>41008</v>
      </c>
      <c r="C58">
        <v>1.0568</v>
      </c>
      <c r="D58">
        <v>1647156000</v>
      </c>
      <c r="E58" s="2">
        <v>41008</v>
      </c>
      <c r="F58">
        <v>210.6</v>
      </c>
      <c r="G58">
        <v>39211280</v>
      </c>
      <c r="H58" s="2">
        <v>41008</v>
      </c>
      <c r="I58">
        <v>94.18</v>
      </c>
      <c r="J58">
        <v>787546260</v>
      </c>
      <c r="K58" s="2">
        <v>41008</v>
      </c>
      <c r="L58">
        <v>28.67</v>
      </c>
      <c r="M58">
        <v>180674700</v>
      </c>
      <c r="N58" s="2">
        <v>41008</v>
      </c>
      <c r="O58">
        <v>49.5</v>
      </c>
      <c r="P58">
        <v>8101600</v>
      </c>
      <c r="R58">
        <f>IF(C58&gt;C$23,1,0)</f>
        <v>1</v>
      </c>
      <c r="S58">
        <f>IF(D58&gt;D$23,1,0)</f>
        <v>1</v>
      </c>
      <c r="T58">
        <f>IF(C58&lt;C$24,1,0)</f>
        <v>0</v>
      </c>
      <c r="U58">
        <f>IF(D58&lt;D$24,1,0)</f>
        <v>0</v>
      </c>
      <c r="V58">
        <f>IF(F58&gt;F$23,1,0)</f>
        <v>1</v>
      </c>
      <c r="W58">
        <f>IF(G58&gt;G$23,1,0)</f>
        <v>1</v>
      </c>
      <c r="X58">
        <f>IF(F58&lt;F$24,1,0)</f>
        <v>0</v>
      </c>
      <c r="Y58">
        <f>IF(G58&lt;G$24,1,0)</f>
        <v>0</v>
      </c>
      <c r="Z58">
        <f>IF(I58&gt;I$23,1,0)</f>
        <v>1</v>
      </c>
      <c r="AA58">
        <f>IF(J58&gt;J$23,1,0)</f>
        <v>1</v>
      </c>
      <c r="AB58">
        <f>IF(I58&lt;I$24,1,0)</f>
        <v>0</v>
      </c>
      <c r="AC58">
        <f>IF(J58&lt;J$24,1,0)</f>
        <v>0</v>
      </c>
      <c r="AD58">
        <f>IF(L58&gt;L$23,1,0)</f>
        <v>1</v>
      </c>
      <c r="AE58">
        <f>IF(M58&gt;M$23,1,0)</f>
        <v>1</v>
      </c>
      <c r="AF58">
        <f>IF(L58&lt;L$24,1,0)</f>
        <v>0</v>
      </c>
      <c r="AG58">
        <f>IF(M58&lt;M$24,1,0)</f>
        <v>0</v>
      </c>
      <c r="AH58">
        <f>IF(O58&gt;O$23,1,0)</f>
        <v>1</v>
      </c>
      <c r="AI58">
        <f>IF(P58&gt;P$23,1,0)</f>
        <v>1</v>
      </c>
      <c r="AJ58">
        <f>IF(O58&lt;O$24,1,0)</f>
        <v>0</v>
      </c>
      <c r="AK58">
        <f>IF(P58&lt;P$24,1,0)</f>
        <v>0</v>
      </c>
      <c r="AM58">
        <f>IF(C58&gt;C$23,C$23,IF(C58&lt;C$24,C$24,C58))</f>
        <v>0</v>
      </c>
      <c r="AN58">
        <f>IF(D58&gt;D$23,D$23,IF(D58&lt;D$24,D$24,D58))</f>
        <v>0</v>
      </c>
      <c r="AO58">
        <f>IF(F58&gt;F$23,F$23,IF(F58&lt;F$24,F$24,F58))</f>
        <v>0</v>
      </c>
      <c r="AP58">
        <f>IF(G58&gt;G$23,G$23,IF(G58&lt;G$24,G$24,G58))</f>
        <v>0</v>
      </c>
      <c r="AQ58">
        <f>IF(I58&gt;I$23,I$23,IF(I58&lt;I$24,I$24,I58))</f>
        <v>0</v>
      </c>
      <c r="AR58">
        <f>IF(J58&gt;J$23,J$23,IF(J58&lt;J$24,J$24,J58))</f>
        <v>0</v>
      </c>
      <c r="AS58">
        <f>IF(L58&gt;L$23,L$23,IF(L58&lt;L$24,L$24,L58))</f>
        <v>0</v>
      </c>
      <c r="AT58">
        <f>IF(M58&gt;M$23,M$23,IF(M58&lt;M$24,M$24,M58))</f>
        <v>0</v>
      </c>
      <c r="AU58">
        <f>IF(O58&gt;O$23,O$23,IF(O58&lt;O$24,O$24,O58))</f>
        <v>0</v>
      </c>
      <c r="AV58">
        <f>IF(P58&gt;P$23,P$23,IF(P58&lt;P$24,P$24,P58))</f>
        <v>0</v>
      </c>
    </row>
    <row r="59" spans="1:48" x14ac:dyDescent="0.3">
      <c r="A59" s="1" t="s">
        <v>8</v>
      </c>
      <c r="B59" s="2">
        <v>41015</v>
      </c>
      <c r="C59">
        <v>1.085</v>
      </c>
      <c r="D59">
        <v>2497093000</v>
      </c>
      <c r="E59" s="2">
        <v>41015</v>
      </c>
      <c r="F59">
        <v>216.51</v>
      </c>
      <c r="G59">
        <v>61518500</v>
      </c>
      <c r="H59" s="2">
        <v>41015</v>
      </c>
      <c r="I59">
        <v>95</v>
      </c>
      <c r="J59">
        <v>758295370</v>
      </c>
      <c r="K59" s="2">
        <v>41015</v>
      </c>
      <c r="L59">
        <v>29.28</v>
      </c>
      <c r="M59">
        <v>191970300</v>
      </c>
      <c r="N59" s="2">
        <v>41015</v>
      </c>
      <c r="O59">
        <v>48.6</v>
      </c>
      <c r="P59">
        <v>5964700</v>
      </c>
      <c r="R59">
        <f>IF(C59&gt;C$23,1,0)</f>
        <v>1</v>
      </c>
      <c r="S59">
        <f>IF(D59&gt;D$23,1,0)</f>
        <v>1</v>
      </c>
      <c r="T59">
        <f>IF(C59&lt;C$24,1,0)</f>
        <v>0</v>
      </c>
      <c r="U59">
        <f>IF(D59&lt;D$24,1,0)</f>
        <v>0</v>
      </c>
      <c r="V59">
        <f>IF(F59&gt;F$23,1,0)</f>
        <v>1</v>
      </c>
      <c r="W59">
        <f>IF(G59&gt;G$23,1,0)</f>
        <v>1</v>
      </c>
      <c r="X59">
        <f>IF(F59&lt;F$24,1,0)</f>
        <v>0</v>
      </c>
      <c r="Y59">
        <f>IF(G59&lt;G$24,1,0)</f>
        <v>0</v>
      </c>
      <c r="Z59">
        <f>IF(I59&gt;I$23,1,0)</f>
        <v>1</v>
      </c>
      <c r="AA59">
        <f>IF(J59&gt;J$23,1,0)</f>
        <v>1</v>
      </c>
      <c r="AB59">
        <f>IF(I59&lt;I$24,1,0)</f>
        <v>0</v>
      </c>
      <c r="AC59">
        <f>IF(J59&lt;J$24,1,0)</f>
        <v>0</v>
      </c>
      <c r="AD59">
        <f>IF(L59&gt;L$23,1,0)</f>
        <v>1</v>
      </c>
      <c r="AE59">
        <f>IF(M59&gt;M$23,1,0)</f>
        <v>1</v>
      </c>
      <c r="AF59">
        <f>IF(L59&lt;L$24,1,0)</f>
        <v>0</v>
      </c>
      <c r="AG59">
        <f>IF(M59&lt;M$24,1,0)</f>
        <v>0</v>
      </c>
      <c r="AH59">
        <f>IF(O59&gt;O$23,1,0)</f>
        <v>1</v>
      </c>
      <c r="AI59">
        <f>IF(P59&gt;P$23,1,0)</f>
        <v>1</v>
      </c>
      <c r="AJ59">
        <f>IF(O59&lt;O$24,1,0)</f>
        <v>0</v>
      </c>
      <c r="AK59">
        <f>IF(P59&lt;P$24,1,0)</f>
        <v>0</v>
      </c>
      <c r="AM59">
        <f>IF(C59&gt;C$23,C$23,IF(C59&lt;C$24,C$24,C59))</f>
        <v>0</v>
      </c>
      <c r="AN59">
        <f>IF(D59&gt;D$23,D$23,IF(D59&lt;D$24,D$24,D59))</f>
        <v>0</v>
      </c>
      <c r="AO59">
        <f>IF(F59&gt;F$23,F$23,IF(F59&lt;F$24,F$24,F59))</f>
        <v>0</v>
      </c>
      <c r="AP59">
        <f>IF(G59&gt;G$23,G$23,IF(G59&lt;G$24,G$24,G59))</f>
        <v>0</v>
      </c>
      <c r="AQ59">
        <f>IF(I59&gt;I$23,I$23,IF(I59&lt;I$24,I$24,I59))</f>
        <v>0</v>
      </c>
      <c r="AR59">
        <f>IF(J59&gt;J$23,J$23,IF(J59&lt;J$24,J$24,J59))</f>
        <v>0</v>
      </c>
      <c r="AS59">
        <f>IF(L59&gt;L$23,L$23,IF(L59&lt;L$24,L$24,L59))</f>
        <v>0</v>
      </c>
      <c r="AT59">
        <f>IF(M59&gt;M$23,M$23,IF(M59&lt;M$24,M$24,M59))</f>
        <v>0</v>
      </c>
      <c r="AU59">
        <f>IF(O59&gt;O$23,O$23,IF(O59&lt;O$24,O$24,O59))</f>
        <v>0</v>
      </c>
      <c r="AV59">
        <f>IF(P59&gt;P$23,P$23,IF(P59&lt;P$24,P$24,P59))</f>
        <v>0</v>
      </c>
    </row>
    <row r="60" spans="1:48" x14ac:dyDescent="0.3">
      <c r="A60" s="1" t="s">
        <v>8</v>
      </c>
      <c r="B60" s="2">
        <v>41022</v>
      </c>
      <c r="C60">
        <v>1.0403</v>
      </c>
      <c r="D60">
        <v>2555315000</v>
      </c>
      <c r="E60" s="2">
        <v>41022</v>
      </c>
      <c r="F60">
        <v>210.28</v>
      </c>
      <c r="G60">
        <v>33186260</v>
      </c>
      <c r="H60" s="2">
        <v>41022</v>
      </c>
      <c r="I60">
        <v>93.95</v>
      </c>
      <c r="J60">
        <v>568220670</v>
      </c>
      <c r="K60" s="2">
        <v>41022</v>
      </c>
      <c r="L60">
        <v>28.855</v>
      </c>
      <c r="M60">
        <v>111749200</v>
      </c>
      <c r="N60" s="2">
        <v>41022</v>
      </c>
      <c r="O60">
        <v>48.8</v>
      </c>
      <c r="P60">
        <v>7731100</v>
      </c>
      <c r="R60">
        <f>IF(C60&gt;C$23,1,0)</f>
        <v>1</v>
      </c>
      <c r="S60">
        <f>IF(D60&gt;D$23,1,0)</f>
        <v>1</v>
      </c>
      <c r="T60">
        <f>IF(C60&lt;C$24,1,0)</f>
        <v>0</v>
      </c>
      <c r="U60">
        <f>IF(D60&lt;D$24,1,0)</f>
        <v>0</v>
      </c>
      <c r="V60">
        <f>IF(F60&gt;F$23,1,0)</f>
        <v>1</v>
      </c>
      <c r="W60">
        <f>IF(G60&gt;G$23,1,0)</f>
        <v>1</v>
      </c>
      <c r="X60">
        <f>IF(F60&lt;F$24,1,0)</f>
        <v>0</v>
      </c>
      <c r="Y60">
        <f>IF(G60&lt;G$24,1,0)</f>
        <v>0</v>
      </c>
      <c r="Z60">
        <f>IF(I60&gt;I$23,1,0)</f>
        <v>1</v>
      </c>
      <c r="AA60">
        <f>IF(J60&gt;J$23,1,0)</f>
        <v>1</v>
      </c>
      <c r="AB60">
        <f>IF(I60&lt;I$24,1,0)</f>
        <v>0</v>
      </c>
      <c r="AC60">
        <f>IF(J60&lt;J$24,1,0)</f>
        <v>0</v>
      </c>
      <c r="AD60">
        <f>IF(L60&gt;L$23,1,0)</f>
        <v>1</v>
      </c>
      <c r="AE60">
        <f>IF(M60&gt;M$23,1,0)</f>
        <v>1</v>
      </c>
      <c r="AF60">
        <f>IF(L60&lt;L$24,1,0)</f>
        <v>0</v>
      </c>
      <c r="AG60">
        <f>IF(M60&lt;M$24,1,0)</f>
        <v>0</v>
      </c>
      <c r="AH60">
        <f>IF(O60&gt;O$23,1,0)</f>
        <v>1</v>
      </c>
      <c r="AI60">
        <f>IF(P60&gt;P$23,1,0)</f>
        <v>1</v>
      </c>
      <c r="AJ60">
        <f>IF(O60&lt;O$24,1,0)</f>
        <v>0</v>
      </c>
      <c r="AK60">
        <f>IF(P60&lt;P$24,1,0)</f>
        <v>0</v>
      </c>
      <c r="AM60">
        <f>IF(C60&gt;C$23,C$23,IF(C60&lt;C$24,C$24,C60))</f>
        <v>0</v>
      </c>
      <c r="AN60">
        <f>IF(D60&gt;D$23,D$23,IF(D60&lt;D$24,D$24,D60))</f>
        <v>0</v>
      </c>
      <c r="AO60">
        <f>IF(F60&gt;F$23,F$23,IF(F60&lt;F$24,F$24,F60))</f>
        <v>0</v>
      </c>
      <c r="AP60">
        <f>IF(G60&gt;G$23,G$23,IF(G60&lt;G$24,G$24,G60))</f>
        <v>0</v>
      </c>
      <c r="AQ60">
        <f>IF(I60&gt;I$23,I$23,IF(I60&lt;I$24,I$24,I60))</f>
        <v>0</v>
      </c>
      <c r="AR60">
        <f>IF(J60&gt;J$23,J$23,IF(J60&lt;J$24,J$24,J60))</f>
        <v>0</v>
      </c>
      <c r="AS60">
        <f>IF(L60&gt;L$23,L$23,IF(L60&lt;L$24,L$24,L60))</f>
        <v>0</v>
      </c>
      <c r="AT60">
        <f>IF(M60&gt;M$23,M$23,IF(M60&lt;M$24,M$24,M60))</f>
        <v>0</v>
      </c>
      <c r="AU60">
        <f>IF(O60&gt;O$23,O$23,IF(O60&lt;O$24,O$24,O60))</f>
        <v>0</v>
      </c>
      <c r="AV60">
        <f>IF(P60&gt;P$23,P$23,IF(P60&lt;P$24,P$24,P60))</f>
        <v>0</v>
      </c>
    </row>
    <row r="61" spans="1:48" x14ac:dyDescent="0.3">
      <c r="A61" s="1" t="s">
        <v>8</v>
      </c>
      <c r="B61" s="2">
        <v>41029</v>
      </c>
      <c r="C61">
        <v>0.93799999999999994</v>
      </c>
      <c r="D61">
        <v>2037052000</v>
      </c>
      <c r="E61" s="2">
        <v>41029</v>
      </c>
      <c r="F61">
        <v>197.75</v>
      </c>
      <c r="G61">
        <v>31429200</v>
      </c>
      <c r="H61" s="2">
        <v>41029</v>
      </c>
      <c r="I61">
        <v>90.42</v>
      </c>
      <c r="J61">
        <v>390466540</v>
      </c>
      <c r="K61" s="2">
        <v>41029</v>
      </c>
      <c r="L61">
        <v>26.672999999999998</v>
      </c>
      <c r="M61">
        <v>92935900</v>
      </c>
      <c r="N61" s="2">
        <v>41029</v>
      </c>
      <c r="O61">
        <v>47.01</v>
      </c>
      <c r="P61">
        <v>2736300</v>
      </c>
      <c r="R61">
        <f>IF(C61&gt;C$23,1,0)</f>
        <v>1</v>
      </c>
      <c r="S61">
        <f>IF(D61&gt;D$23,1,0)</f>
        <v>1</v>
      </c>
      <c r="T61">
        <f>IF(C61&lt;C$24,1,0)</f>
        <v>0</v>
      </c>
      <c r="U61">
        <f>IF(D61&lt;D$24,1,0)</f>
        <v>0</v>
      </c>
      <c r="V61">
        <f>IF(F61&gt;F$23,1,0)</f>
        <v>1</v>
      </c>
      <c r="W61">
        <f>IF(G61&gt;G$23,1,0)</f>
        <v>1</v>
      </c>
      <c r="X61">
        <f>IF(F61&lt;F$24,1,0)</f>
        <v>0</v>
      </c>
      <c r="Y61">
        <f>IF(G61&lt;G$24,1,0)</f>
        <v>0</v>
      </c>
      <c r="Z61">
        <f>IF(I61&gt;I$23,1,0)</f>
        <v>1</v>
      </c>
      <c r="AA61">
        <f>IF(J61&gt;J$23,1,0)</f>
        <v>1</v>
      </c>
      <c r="AB61">
        <f>IF(I61&lt;I$24,1,0)</f>
        <v>0</v>
      </c>
      <c r="AC61">
        <f>IF(J61&lt;J$24,1,0)</f>
        <v>0</v>
      </c>
      <c r="AD61">
        <f>IF(L61&gt;L$23,1,0)</f>
        <v>1</v>
      </c>
      <c r="AE61">
        <f>IF(M61&gt;M$23,1,0)</f>
        <v>1</v>
      </c>
      <c r="AF61">
        <f>IF(L61&lt;L$24,1,0)</f>
        <v>0</v>
      </c>
      <c r="AG61">
        <f>IF(M61&lt;M$24,1,0)</f>
        <v>0</v>
      </c>
      <c r="AH61">
        <f>IF(O61&gt;O$23,1,0)</f>
        <v>1</v>
      </c>
      <c r="AI61">
        <f>IF(P61&gt;P$23,1,0)</f>
        <v>1</v>
      </c>
      <c r="AJ61">
        <f>IF(O61&lt;O$24,1,0)</f>
        <v>0</v>
      </c>
      <c r="AK61">
        <f>IF(P61&lt;P$24,1,0)</f>
        <v>0</v>
      </c>
      <c r="AM61">
        <f>IF(C61&gt;C$23,C$23,IF(C61&lt;C$24,C$24,C61))</f>
        <v>0</v>
      </c>
      <c r="AN61">
        <f>IF(D61&gt;D$23,D$23,IF(D61&lt;D$24,D$24,D61))</f>
        <v>0</v>
      </c>
      <c r="AO61">
        <f>IF(F61&gt;F$23,F$23,IF(F61&lt;F$24,F$24,F61))</f>
        <v>0</v>
      </c>
      <c r="AP61">
        <f>IF(G61&gt;G$23,G$23,IF(G61&lt;G$24,G$24,G61))</f>
        <v>0</v>
      </c>
      <c r="AQ61">
        <f>IF(I61&gt;I$23,I$23,IF(I61&lt;I$24,I$24,I61))</f>
        <v>0</v>
      </c>
      <c r="AR61">
        <f>IF(J61&gt;J$23,J$23,IF(J61&lt;J$24,J$24,J61))</f>
        <v>0</v>
      </c>
      <c r="AS61">
        <f>IF(L61&gt;L$23,L$23,IF(L61&lt;L$24,L$24,L61))</f>
        <v>0</v>
      </c>
      <c r="AT61">
        <f>IF(M61&gt;M$23,M$23,IF(M61&lt;M$24,M$24,M61))</f>
        <v>0</v>
      </c>
      <c r="AU61">
        <f>IF(O61&gt;O$23,O$23,IF(O61&lt;O$24,O$24,O61))</f>
        <v>0</v>
      </c>
      <c r="AV61">
        <f>IF(P61&gt;P$23,P$23,IF(P61&lt;P$24,P$24,P61))</f>
        <v>0</v>
      </c>
    </row>
    <row r="62" spans="1:48" x14ac:dyDescent="0.3">
      <c r="A62" s="1" t="s">
        <v>8</v>
      </c>
      <c r="B62" s="2">
        <v>41036</v>
      </c>
      <c r="C62">
        <v>0.95</v>
      </c>
      <c r="D62">
        <v>1602432000</v>
      </c>
      <c r="E62" s="2">
        <v>41036</v>
      </c>
      <c r="F62">
        <v>203.39</v>
      </c>
      <c r="G62">
        <v>52056960</v>
      </c>
      <c r="H62" s="2">
        <v>41036</v>
      </c>
      <c r="I62">
        <v>90.99</v>
      </c>
      <c r="J62">
        <v>424775340</v>
      </c>
      <c r="K62" s="2">
        <v>41036</v>
      </c>
      <c r="L62">
        <v>27.42</v>
      </c>
      <c r="M62">
        <v>85431600</v>
      </c>
      <c r="N62" s="2">
        <v>41036</v>
      </c>
      <c r="O62">
        <v>45.2</v>
      </c>
      <c r="P62">
        <v>4318500</v>
      </c>
      <c r="R62">
        <f>IF(C62&gt;C$23,1,0)</f>
        <v>1</v>
      </c>
      <c r="S62">
        <f>IF(D62&gt;D$23,1,0)</f>
        <v>1</v>
      </c>
      <c r="T62">
        <f>IF(C62&lt;C$24,1,0)</f>
        <v>0</v>
      </c>
      <c r="U62">
        <f>IF(D62&lt;D$24,1,0)</f>
        <v>0</v>
      </c>
      <c r="V62">
        <f>IF(F62&gt;F$23,1,0)</f>
        <v>1</v>
      </c>
      <c r="W62">
        <f>IF(G62&gt;G$23,1,0)</f>
        <v>1</v>
      </c>
      <c r="X62">
        <f>IF(F62&lt;F$24,1,0)</f>
        <v>0</v>
      </c>
      <c r="Y62">
        <f>IF(G62&lt;G$24,1,0)</f>
        <v>0</v>
      </c>
      <c r="Z62">
        <f>IF(I62&gt;I$23,1,0)</f>
        <v>1</v>
      </c>
      <c r="AA62">
        <f>IF(J62&gt;J$23,1,0)</f>
        <v>1</v>
      </c>
      <c r="AB62">
        <f>IF(I62&lt;I$24,1,0)</f>
        <v>0</v>
      </c>
      <c r="AC62">
        <f>IF(J62&lt;J$24,1,0)</f>
        <v>0</v>
      </c>
      <c r="AD62">
        <f>IF(L62&gt;L$23,1,0)</f>
        <v>1</v>
      </c>
      <c r="AE62">
        <f>IF(M62&gt;M$23,1,0)</f>
        <v>1</v>
      </c>
      <c r="AF62">
        <f>IF(L62&lt;L$24,1,0)</f>
        <v>0</v>
      </c>
      <c r="AG62">
        <f>IF(M62&lt;M$24,1,0)</f>
        <v>0</v>
      </c>
      <c r="AH62">
        <f>IF(O62&gt;O$23,1,0)</f>
        <v>1</v>
      </c>
      <c r="AI62">
        <f>IF(P62&gt;P$23,1,0)</f>
        <v>1</v>
      </c>
      <c r="AJ62">
        <f>IF(O62&lt;O$24,1,0)</f>
        <v>0</v>
      </c>
      <c r="AK62">
        <f>IF(P62&lt;P$24,1,0)</f>
        <v>0</v>
      </c>
      <c r="AM62">
        <f>IF(C62&gt;C$23,C$23,IF(C62&lt;C$24,C$24,C62))</f>
        <v>0</v>
      </c>
      <c r="AN62">
        <f>IF(D62&gt;D$23,D$23,IF(D62&lt;D$24,D$24,D62))</f>
        <v>0</v>
      </c>
      <c r="AO62">
        <f>IF(F62&gt;F$23,F$23,IF(F62&lt;F$24,F$24,F62))</f>
        <v>0</v>
      </c>
      <c r="AP62">
        <f>IF(G62&gt;G$23,G$23,IF(G62&lt;G$24,G$24,G62))</f>
        <v>0</v>
      </c>
      <c r="AQ62">
        <f>IF(I62&gt;I$23,I$23,IF(I62&lt;I$24,I$24,I62))</f>
        <v>0</v>
      </c>
      <c r="AR62">
        <f>IF(J62&gt;J$23,J$23,IF(J62&lt;J$24,J$24,J62))</f>
        <v>0</v>
      </c>
      <c r="AS62">
        <f>IF(L62&gt;L$23,L$23,IF(L62&lt;L$24,L$24,L62))</f>
        <v>0</v>
      </c>
      <c r="AT62">
        <f>IF(M62&gt;M$23,M$23,IF(M62&lt;M$24,M$24,M62))</f>
        <v>0</v>
      </c>
      <c r="AU62">
        <f>IF(O62&gt;O$23,O$23,IF(O62&lt;O$24,O$24,O62))</f>
        <v>0</v>
      </c>
      <c r="AV62">
        <f>IF(P62&gt;P$23,P$23,IF(P62&lt;P$24,P$24,P62))</f>
        <v>0</v>
      </c>
    </row>
    <row r="63" spans="1:48" x14ac:dyDescent="0.3">
      <c r="A63" s="1" t="s">
        <v>8</v>
      </c>
      <c r="B63" s="2">
        <v>41043</v>
      </c>
      <c r="C63">
        <v>0.80320000000000003</v>
      </c>
      <c r="D63">
        <v>3993291000</v>
      </c>
      <c r="E63" s="2">
        <v>41043</v>
      </c>
      <c r="F63">
        <v>197.2</v>
      </c>
      <c r="G63">
        <v>67522370</v>
      </c>
      <c r="H63" s="2">
        <v>41043</v>
      </c>
      <c r="I63">
        <v>78.19</v>
      </c>
      <c r="J63">
        <v>1154074770</v>
      </c>
      <c r="K63" s="2">
        <v>41043</v>
      </c>
      <c r="L63">
        <v>24.789000000000001</v>
      </c>
      <c r="M63">
        <v>163974700</v>
      </c>
      <c r="N63" s="2">
        <v>41043</v>
      </c>
      <c r="O63">
        <v>39.93</v>
      </c>
      <c r="P63">
        <v>6819400</v>
      </c>
      <c r="R63">
        <f>IF(C63&gt;C$23,1,0)</f>
        <v>1</v>
      </c>
      <c r="S63">
        <f>IF(D63&gt;D$23,1,0)</f>
        <v>1</v>
      </c>
      <c r="T63">
        <f>IF(C63&lt;C$24,1,0)</f>
        <v>0</v>
      </c>
      <c r="U63">
        <f>IF(D63&lt;D$24,1,0)</f>
        <v>0</v>
      </c>
      <c r="V63">
        <f>IF(F63&gt;F$23,1,0)</f>
        <v>1</v>
      </c>
      <c r="W63">
        <f>IF(G63&gt;G$23,1,0)</f>
        <v>1</v>
      </c>
      <c r="X63">
        <f>IF(F63&lt;F$24,1,0)</f>
        <v>0</v>
      </c>
      <c r="Y63">
        <f>IF(G63&lt;G$24,1,0)</f>
        <v>0</v>
      </c>
      <c r="Z63">
        <f>IF(I63&gt;I$23,1,0)</f>
        <v>1</v>
      </c>
      <c r="AA63">
        <f>IF(J63&gt;J$23,1,0)</f>
        <v>1</v>
      </c>
      <c r="AB63">
        <f>IF(I63&lt;I$24,1,0)</f>
        <v>0</v>
      </c>
      <c r="AC63">
        <f>IF(J63&lt;J$24,1,0)</f>
        <v>0</v>
      </c>
      <c r="AD63">
        <f>IF(L63&gt;L$23,1,0)</f>
        <v>1</v>
      </c>
      <c r="AE63">
        <f>IF(M63&gt;M$23,1,0)</f>
        <v>1</v>
      </c>
      <c r="AF63">
        <f>IF(L63&lt;L$24,1,0)</f>
        <v>0</v>
      </c>
      <c r="AG63">
        <f>IF(M63&lt;M$24,1,0)</f>
        <v>0</v>
      </c>
      <c r="AH63">
        <f>IF(O63&gt;O$23,1,0)</f>
        <v>1</v>
      </c>
      <c r="AI63">
        <f>IF(P63&gt;P$23,1,0)</f>
        <v>1</v>
      </c>
      <c r="AJ63">
        <f>IF(O63&lt;O$24,1,0)</f>
        <v>0</v>
      </c>
      <c r="AK63">
        <f>IF(P63&lt;P$24,1,0)</f>
        <v>0</v>
      </c>
      <c r="AM63">
        <f>IF(C63&gt;C$23,C$23,IF(C63&lt;C$24,C$24,C63))</f>
        <v>0</v>
      </c>
      <c r="AN63">
        <f>IF(D63&gt;D$23,D$23,IF(D63&lt;D$24,D$24,D63))</f>
        <v>0</v>
      </c>
      <c r="AO63">
        <f>IF(F63&gt;F$23,F$23,IF(F63&lt;F$24,F$24,F63))</f>
        <v>0</v>
      </c>
      <c r="AP63">
        <f>IF(G63&gt;G$23,G$23,IF(G63&lt;G$24,G$24,G63))</f>
        <v>0</v>
      </c>
      <c r="AQ63">
        <f>IF(I63&gt;I$23,I$23,IF(I63&lt;I$24,I$24,I63))</f>
        <v>0</v>
      </c>
      <c r="AR63">
        <f>IF(J63&gt;J$23,J$23,IF(J63&lt;J$24,J$24,J63))</f>
        <v>0</v>
      </c>
      <c r="AS63">
        <f>IF(L63&gt;L$23,L$23,IF(L63&lt;L$24,L$24,L63))</f>
        <v>0</v>
      </c>
      <c r="AT63">
        <f>IF(M63&gt;M$23,M$23,IF(M63&lt;M$24,M$24,M63))</f>
        <v>0</v>
      </c>
      <c r="AU63">
        <f>IF(O63&gt;O$23,O$23,IF(O63&lt;O$24,O$24,O63))</f>
        <v>0</v>
      </c>
      <c r="AV63">
        <f>IF(P63&gt;P$23,P$23,IF(P63&lt;P$24,P$24,P63))</f>
        <v>0</v>
      </c>
    </row>
    <row r="64" spans="1:48" x14ac:dyDescent="0.3">
      <c r="A64" s="1" t="s">
        <v>8</v>
      </c>
      <c r="B64" s="2">
        <v>41050</v>
      </c>
      <c r="C64">
        <v>0.77600000000000002</v>
      </c>
      <c r="D64">
        <v>4372104000</v>
      </c>
      <c r="E64" s="2">
        <v>41050</v>
      </c>
      <c r="F64">
        <v>192.4</v>
      </c>
      <c r="G64">
        <v>71918820</v>
      </c>
      <c r="H64" s="2">
        <v>41050</v>
      </c>
      <c r="I64">
        <v>79.87</v>
      </c>
      <c r="J64">
        <v>978525920</v>
      </c>
      <c r="K64" s="2">
        <v>41050</v>
      </c>
      <c r="L64">
        <v>25.384</v>
      </c>
      <c r="M64">
        <v>133155500</v>
      </c>
      <c r="N64" s="2">
        <v>41050</v>
      </c>
      <c r="O64">
        <v>40.9</v>
      </c>
      <c r="P64">
        <v>3906000</v>
      </c>
      <c r="R64">
        <f>IF(C64&gt;C$23,1,0)</f>
        <v>1</v>
      </c>
      <c r="S64">
        <f>IF(D64&gt;D$23,1,0)</f>
        <v>1</v>
      </c>
      <c r="T64">
        <f>IF(C64&lt;C$24,1,0)</f>
        <v>0</v>
      </c>
      <c r="U64">
        <f>IF(D64&lt;D$24,1,0)</f>
        <v>0</v>
      </c>
      <c r="V64">
        <f>IF(F64&gt;F$23,1,0)</f>
        <v>1</v>
      </c>
      <c r="W64">
        <f>IF(G64&gt;G$23,1,0)</f>
        <v>1</v>
      </c>
      <c r="X64">
        <f>IF(F64&lt;F$24,1,0)</f>
        <v>0</v>
      </c>
      <c r="Y64">
        <f>IF(G64&lt;G$24,1,0)</f>
        <v>0</v>
      </c>
      <c r="Z64">
        <f>IF(I64&gt;I$23,1,0)</f>
        <v>1</v>
      </c>
      <c r="AA64">
        <f>IF(J64&gt;J$23,1,0)</f>
        <v>1</v>
      </c>
      <c r="AB64">
        <f>IF(I64&lt;I$24,1,0)</f>
        <v>0</v>
      </c>
      <c r="AC64">
        <f>IF(J64&lt;J$24,1,0)</f>
        <v>0</v>
      </c>
      <c r="AD64">
        <f>IF(L64&gt;L$23,1,0)</f>
        <v>1</v>
      </c>
      <c r="AE64">
        <f>IF(M64&gt;M$23,1,0)</f>
        <v>1</v>
      </c>
      <c r="AF64">
        <f>IF(L64&lt;L$24,1,0)</f>
        <v>0</v>
      </c>
      <c r="AG64">
        <f>IF(M64&lt;M$24,1,0)</f>
        <v>0</v>
      </c>
      <c r="AH64">
        <f>IF(O64&gt;O$23,1,0)</f>
        <v>1</v>
      </c>
      <c r="AI64">
        <f>IF(P64&gt;P$23,1,0)</f>
        <v>1</v>
      </c>
      <c r="AJ64">
        <f>IF(O64&lt;O$24,1,0)</f>
        <v>0</v>
      </c>
      <c r="AK64">
        <f>IF(P64&lt;P$24,1,0)</f>
        <v>0</v>
      </c>
      <c r="AM64">
        <f>IF(C64&gt;C$23,C$23,IF(C64&lt;C$24,C$24,C64))</f>
        <v>0</v>
      </c>
      <c r="AN64">
        <f>IF(D64&gt;D$23,D$23,IF(D64&lt;D$24,D$24,D64))</f>
        <v>0</v>
      </c>
      <c r="AO64">
        <f>IF(F64&gt;F$23,F$23,IF(F64&lt;F$24,F$24,F64))</f>
        <v>0</v>
      </c>
      <c r="AP64">
        <f>IF(G64&gt;G$23,G$23,IF(G64&lt;G$24,G$24,G64))</f>
        <v>0</v>
      </c>
      <c r="AQ64">
        <f>IF(I64&gt;I$23,I$23,IF(I64&lt;I$24,I$24,I64))</f>
        <v>0</v>
      </c>
      <c r="AR64">
        <f>IF(J64&gt;J$23,J$23,IF(J64&lt;J$24,J$24,J64))</f>
        <v>0</v>
      </c>
      <c r="AS64">
        <f>IF(L64&gt;L$23,L$23,IF(L64&lt;L$24,L$24,L64))</f>
        <v>0</v>
      </c>
      <c r="AT64">
        <f>IF(M64&gt;M$23,M$23,IF(M64&lt;M$24,M$24,M64))</f>
        <v>0</v>
      </c>
      <c r="AU64">
        <f>IF(O64&gt;O$23,O$23,IF(O64&lt;O$24,O$24,O64))</f>
        <v>0</v>
      </c>
      <c r="AV64">
        <f>IF(P64&gt;P$23,P$23,IF(P64&lt;P$24,P$24,P64))</f>
        <v>0</v>
      </c>
    </row>
    <row r="65" spans="1:48" x14ac:dyDescent="0.3">
      <c r="A65" s="1" t="s">
        <v>8</v>
      </c>
      <c r="B65" s="2">
        <v>41057</v>
      </c>
      <c r="C65">
        <v>0.80449999999999999</v>
      </c>
      <c r="D65">
        <v>3226109000</v>
      </c>
      <c r="E65" s="2">
        <v>41057</v>
      </c>
      <c r="F65">
        <v>206.45</v>
      </c>
      <c r="G65">
        <v>64867120</v>
      </c>
      <c r="H65" s="2">
        <v>41057</v>
      </c>
      <c r="I65">
        <v>78.86</v>
      </c>
      <c r="J65">
        <v>984828480</v>
      </c>
      <c r="K65" s="2">
        <v>41057</v>
      </c>
      <c r="L65">
        <v>24.77</v>
      </c>
      <c r="M65">
        <v>127589600</v>
      </c>
      <c r="N65" s="2">
        <v>41057</v>
      </c>
      <c r="O65">
        <v>41.95</v>
      </c>
      <c r="P65">
        <v>11711300</v>
      </c>
      <c r="R65">
        <f>IF(C65&gt;C$23,1,0)</f>
        <v>1</v>
      </c>
      <c r="S65">
        <f>IF(D65&gt;D$23,1,0)</f>
        <v>1</v>
      </c>
      <c r="T65">
        <f>IF(C65&lt;C$24,1,0)</f>
        <v>0</v>
      </c>
      <c r="U65">
        <f>IF(D65&lt;D$24,1,0)</f>
        <v>0</v>
      </c>
      <c r="V65">
        <f>IF(F65&gt;F$23,1,0)</f>
        <v>1</v>
      </c>
      <c r="W65">
        <f>IF(G65&gt;G$23,1,0)</f>
        <v>1</v>
      </c>
      <c r="X65">
        <f>IF(F65&lt;F$24,1,0)</f>
        <v>0</v>
      </c>
      <c r="Y65">
        <f>IF(G65&lt;G$24,1,0)</f>
        <v>0</v>
      </c>
      <c r="Z65">
        <f>IF(I65&gt;I$23,1,0)</f>
        <v>1</v>
      </c>
      <c r="AA65">
        <f>IF(J65&gt;J$23,1,0)</f>
        <v>1</v>
      </c>
      <c r="AB65">
        <f>IF(I65&lt;I$24,1,0)</f>
        <v>0</v>
      </c>
      <c r="AC65">
        <f>IF(J65&lt;J$24,1,0)</f>
        <v>0</v>
      </c>
      <c r="AD65">
        <f>IF(L65&gt;L$23,1,0)</f>
        <v>1</v>
      </c>
      <c r="AE65">
        <f>IF(M65&gt;M$23,1,0)</f>
        <v>1</v>
      </c>
      <c r="AF65">
        <f>IF(L65&lt;L$24,1,0)</f>
        <v>0</v>
      </c>
      <c r="AG65">
        <f>IF(M65&lt;M$24,1,0)</f>
        <v>0</v>
      </c>
      <c r="AH65">
        <f>IF(O65&gt;O$23,1,0)</f>
        <v>1</v>
      </c>
      <c r="AI65">
        <f>IF(P65&gt;P$23,1,0)</f>
        <v>1</v>
      </c>
      <c r="AJ65">
        <f>IF(O65&lt;O$24,1,0)</f>
        <v>0</v>
      </c>
      <c r="AK65">
        <f>IF(P65&lt;P$24,1,0)</f>
        <v>0</v>
      </c>
      <c r="AM65">
        <f>IF(C65&gt;C$23,C$23,IF(C65&lt;C$24,C$24,C65))</f>
        <v>0</v>
      </c>
      <c r="AN65">
        <f>IF(D65&gt;D$23,D$23,IF(D65&lt;D$24,D$24,D65))</f>
        <v>0</v>
      </c>
      <c r="AO65">
        <f>IF(F65&gt;F$23,F$23,IF(F65&lt;F$24,F$24,F65))</f>
        <v>0</v>
      </c>
      <c r="AP65">
        <f>IF(G65&gt;G$23,G$23,IF(G65&lt;G$24,G$24,G65))</f>
        <v>0</v>
      </c>
      <c r="AQ65">
        <f>IF(I65&gt;I$23,I$23,IF(I65&lt;I$24,I$24,I65))</f>
        <v>0</v>
      </c>
      <c r="AR65">
        <f>IF(J65&gt;J$23,J$23,IF(J65&lt;J$24,J$24,J65))</f>
        <v>0</v>
      </c>
      <c r="AS65">
        <f>IF(L65&gt;L$23,L$23,IF(L65&lt;L$24,L$24,L65))</f>
        <v>0</v>
      </c>
      <c r="AT65">
        <f>IF(M65&gt;M$23,M$23,IF(M65&lt;M$24,M$24,M65))</f>
        <v>0</v>
      </c>
      <c r="AU65">
        <f>IF(O65&gt;O$23,O$23,IF(O65&lt;O$24,O$24,O65))</f>
        <v>0</v>
      </c>
      <c r="AV65">
        <f>IF(P65&gt;P$23,P$23,IF(P65&lt;P$24,P$24,P65))</f>
        <v>0</v>
      </c>
    </row>
    <row r="66" spans="1:48" x14ac:dyDescent="0.3">
      <c r="A66" s="1" t="s">
        <v>8</v>
      </c>
      <c r="B66" s="2">
        <v>41064</v>
      </c>
      <c r="C66">
        <v>0.85099999999999998</v>
      </c>
      <c r="D66">
        <v>2931504000</v>
      </c>
      <c r="E66" s="2">
        <v>41064</v>
      </c>
      <c r="F66">
        <v>198.71</v>
      </c>
      <c r="G66">
        <v>67933730</v>
      </c>
      <c r="H66" s="2">
        <v>41064</v>
      </c>
      <c r="I66">
        <v>81.58</v>
      </c>
      <c r="J66">
        <v>893659960</v>
      </c>
      <c r="K66" s="2">
        <v>41064</v>
      </c>
      <c r="L66">
        <v>26.009</v>
      </c>
      <c r="M66">
        <v>146700000</v>
      </c>
      <c r="N66" s="2">
        <v>41064</v>
      </c>
      <c r="O66">
        <v>44.51</v>
      </c>
      <c r="P66">
        <v>7480100</v>
      </c>
      <c r="R66">
        <f>IF(C66&gt;C$23,1,0)</f>
        <v>1</v>
      </c>
      <c r="S66">
        <f>IF(D66&gt;D$23,1,0)</f>
        <v>1</v>
      </c>
      <c r="T66">
        <f>IF(C66&lt;C$24,1,0)</f>
        <v>0</v>
      </c>
      <c r="U66">
        <f>IF(D66&lt;D$24,1,0)</f>
        <v>0</v>
      </c>
      <c r="V66">
        <f>IF(F66&gt;F$23,1,0)</f>
        <v>1</v>
      </c>
      <c r="W66">
        <f>IF(G66&gt;G$23,1,0)</f>
        <v>1</v>
      </c>
      <c r="X66">
        <f>IF(F66&lt;F$24,1,0)</f>
        <v>0</v>
      </c>
      <c r="Y66">
        <f>IF(G66&lt;G$24,1,0)</f>
        <v>0</v>
      </c>
      <c r="Z66">
        <f>IF(I66&gt;I$23,1,0)</f>
        <v>1</v>
      </c>
      <c r="AA66">
        <f>IF(J66&gt;J$23,1,0)</f>
        <v>1</v>
      </c>
      <c r="AB66">
        <f>IF(I66&lt;I$24,1,0)</f>
        <v>0</v>
      </c>
      <c r="AC66">
        <f>IF(J66&lt;J$24,1,0)</f>
        <v>0</v>
      </c>
      <c r="AD66">
        <f>IF(L66&gt;L$23,1,0)</f>
        <v>1</v>
      </c>
      <c r="AE66">
        <f>IF(M66&gt;M$23,1,0)</f>
        <v>1</v>
      </c>
      <c r="AF66">
        <f>IF(L66&lt;L$24,1,0)</f>
        <v>0</v>
      </c>
      <c r="AG66">
        <f>IF(M66&lt;M$24,1,0)</f>
        <v>0</v>
      </c>
      <c r="AH66">
        <f>IF(O66&gt;O$23,1,0)</f>
        <v>1</v>
      </c>
      <c r="AI66">
        <f>IF(P66&gt;P$23,1,0)</f>
        <v>1</v>
      </c>
      <c r="AJ66">
        <f>IF(O66&lt;O$24,1,0)</f>
        <v>0</v>
      </c>
      <c r="AK66">
        <f>IF(P66&lt;P$24,1,0)</f>
        <v>0</v>
      </c>
      <c r="AM66">
        <f>IF(C66&gt;C$23,C$23,IF(C66&lt;C$24,C$24,C66))</f>
        <v>0</v>
      </c>
      <c r="AN66">
        <f>IF(D66&gt;D$23,D$23,IF(D66&lt;D$24,D$24,D66))</f>
        <v>0</v>
      </c>
      <c r="AO66">
        <f>IF(F66&gt;F$23,F$23,IF(F66&lt;F$24,F$24,F66))</f>
        <v>0</v>
      </c>
      <c r="AP66">
        <f>IF(G66&gt;G$23,G$23,IF(G66&lt;G$24,G$24,G66))</f>
        <v>0</v>
      </c>
      <c r="AQ66">
        <f>IF(I66&gt;I$23,I$23,IF(I66&lt;I$24,I$24,I66))</f>
        <v>0</v>
      </c>
      <c r="AR66">
        <f>IF(J66&gt;J$23,J$23,IF(J66&lt;J$24,J$24,J66))</f>
        <v>0</v>
      </c>
      <c r="AS66">
        <f>IF(L66&gt;L$23,L$23,IF(L66&lt;L$24,L$24,L66))</f>
        <v>0</v>
      </c>
      <c r="AT66">
        <f>IF(M66&gt;M$23,M$23,IF(M66&lt;M$24,M$24,M66))</f>
        <v>0</v>
      </c>
      <c r="AU66">
        <f>IF(O66&gt;O$23,O$23,IF(O66&lt;O$24,O$24,O66))</f>
        <v>0</v>
      </c>
      <c r="AV66">
        <f>IF(P66&gt;P$23,P$23,IF(P66&lt;P$24,P$24,P66))</f>
        <v>0</v>
      </c>
    </row>
    <row r="67" spans="1:48" x14ac:dyDescent="0.3">
      <c r="A67" s="1" t="s">
        <v>8</v>
      </c>
      <c r="B67" s="2">
        <v>41071</v>
      </c>
      <c r="C67">
        <v>0.88219999999999998</v>
      </c>
      <c r="D67">
        <v>1786856000</v>
      </c>
      <c r="E67" s="2">
        <v>41071</v>
      </c>
      <c r="F67">
        <v>200.78</v>
      </c>
      <c r="G67">
        <v>33684720</v>
      </c>
      <c r="H67" s="2">
        <v>41071</v>
      </c>
      <c r="I67">
        <v>84.34</v>
      </c>
      <c r="J67">
        <v>382047880</v>
      </c>
      <c r="K67" s="2">
        <v>41071</v>
      </c>
      <c r="L67">
        <v>26.742999999999999</v>
      </c>
      <c r="M67">
        <v>95112400</v>
      </c>
      <c r="N67" s="2">
        <v>41071</v>
      </c>
      <c r="O67">
        <v>44.53</v>
      </c>
      <c r="P67">
        <v>2589700</v>
      </c>
      <c r="R67">
        <f>IF(C67&gt;C$23,1,0)</f>
        <v>1</v>
      </c>
      <c r="S67">
        <f>IF(D67&gt;D$23,1,0)</f>
        <v>1</v>
      </c>
      <c r="T67">
        <f>IF(C67&lt;C$24,1,0)</f>
        <v>0</v>
      </c>
      <c r="U67">
        <f>IF(D67&lt;D$24,1,0)</f>
        <v>0</v>
      </c>
      <c r="V67">
        <f>IF(F67&gt;F$23,1,0)</f>
        <v>1</v>
      </c>
      <c r="W67">
        <f>IF(G67&gt;G$23,1,0)</f>
        <v>1</v>
      </c>
      <c r="X67">
        <f>IF(F67&lt;F$24,1,0)</f>
        <v>0</v>
      </c>
      <c r="Y67">
        <f>IF(G67&lt;G$24,1,0)</f>
        <v>0</v>
      </c>
      <c r="Z67">
        <f>IF(I67&gt;I$23,1,0)</f>
        <v>1</v>
      </c>
      <c r="AA67">
        <f>IF(J67&gt;J$23,1,0)</f>
        <v>1</v>
      </c>
      <c r="AB67">
        <f>IF(I67&lt;I$24,1,0)</f>
        <v>0</v>
      </c>
      <c r="AC67">
        <f>IF(J67&lt;J$24,1,0)</f>
        <v>0</v>
      </c>
      <c r="AD67">
        <f>IF(L67&gt;L$23,1,0)</f>
        <v>1</v>
      </c>
      <c r="AE67">
        <f>IF(M67&gt;M$23,1,0)</f>
        <v>1</v>
      </c>
      <c r="AF67">
        <f>IF(L67&lt;L$24,1,0)</f>
        <v>0</v>
      </c>
      <c r="AG67">
        <f>IF(M67&lt;M$24,1,0)</f>
        <v>0</v>
      </c>
      <c r="AH67">
        <f>IF(O67&gt;O$23,1,0)</f>
        <v>1</v>
      </c>
      <c r="AI67">
        <f>IF(P67&gt;P$23,1,0)</f>
        <v>1</v>
      </c>
      <c r="AJ67">
        <f>IF(O67&lt;O$24,1,0)</f>
        <v>0</v>
      </c>
      <c r="AK67">
        <f>IF(P67&lt;P$24,1,0)</f>
        <v>0</v>
      </c>
      <c r="AM67">
        <f>IF(C67&gt;C$23,C$23,IF(C67&lt;C$24,C$24,C67))</f>
        <v>0</v>
      </c>
      <c r="AN67">
        <f>IF(D67&gt;D$23,D$23,IF(D67&lt;D$24,D$24,D67))</f>
        <v>0</v>
      </c>
      <c r="AO67">
        <f>IF(F67&gt;F$23,F$23,IF(F67&lt;F$24,F$24,F67))</f>
        <v>0</v>
      </c>
      <c r="AP67">
        <f>IF(G67&gt;G$23,G$23,IF(G67&lt;G$24,G$24,G67))</f>
        <v>0</v>
      </c>
      <c r="AQ67">
        <f>IF(I67&gt;I$23,I$23,IF(I67&lt;I$24,I$24,I67))</f>
        <v>0</v>
      </c>
      <c r="AR67">
        <f>IF(J67&gt;J$23,J$23,IF(J67&lt;J$24,J$24,J67))</f>
        <v>0</v>
      </c>
      <c r="AS67">
        <f>IF(L67&gt;L$23,L$23,IF(L67&lt;L$24,L$24,L67))</f>
        <v>0</v>
      </c>
      <c r="AT67">
        <f>IF(M67&gt;M$23,M$23,IF(M67&lt;M$24,M$24,M67))</f>
        <v>0</v>
      </c>
      <c r="AU67">
        <f>IF(O67&gt;O$23,O$23,IF(O67&lt;O$24,O$24,O67))</f>
        <v>0</v>
      </c>
      <c r="AV67">
        <f>IF(P67&gt;P$23,P$23,IF(P67&lt;P$24,P$24,P67))</f>
        <v>0</v>
      </c>
    </row>
    <row r="68" spans="1:48" x14ac:dyDescent="0.3">
      <c r="A68" s="1" t="s">
        <v>8</v>
      </c>
      <c r="B68" s="2">
        <v>41078</v>
      </c>
      <c r="C68">
        <v>0.79300000000000004</v>
      </c>
      <c r="D68">
        <v>6268186000</v>
      </c>
      <c r="E68" s="2">
        <v>41078</v>
      </c>
      <c r="F68">
        <v>204.48</v>
      </c>
      <c r="G68">
        <v>76031470</v>
      </c>
      <c r="H68" s="2">
        <v>41078</v>
      </c>
      <c r="I68">
        <v>83.76</v>
      </c>
      <c r="J68">
        <v>590149000</v>
      </c>
      <c r="K68" s="2">
        <v>41078</v>
      </c>
      <c r="L68">
        <v>26.056000000000001</v>
      </c>
      <c r="M68">
        <v>128205200</v>
      </c>
      <c r="N68" s="2">
        <v>41078</v>
      </c>
      <c r="O68">
        <v>42.5</v>
      </c>
      <c r="P68">
        <v>3470500</v>
      </c>
      <c r="R68">
        <f>IF(C68&gt;C$23,1,0)</f>
        <v>1</v>
      </c>
      <c r="S68">
        <f>IF(D68&gt;D$23,1,0)</f>
        <v>1</v>
      </c>
      <c r="T68">
        <f>IF(C68&lt;C$24,1,0)</f>
        <v>0</v>
      </c>
      <c r="U68">
        <f>IF(D68&lt;D$24,1,0)</f>
        <v>0</v>
      </c>
      <c r="V68">
        <f>IF(F68&gt;F$23,1,0)</f>
        <v>1</v>
      </c>
      <c r="W68">
        <f>IF(G68&gt;G$23,1,0)</f>
        <v>1</v>
      </c>
      <c r="X68">
        <f>IF(F68&lt;F$24,1,0)</f>
        <v>0</v>
      </c>
      <c r="Y68">
        <f>IF(G68&lt;G$24,1,0)</f>
        <v>0</v>
      </c>
      <c r="Z68">
        <f>IF(I68&gt;I$23,1,0)</f>
        <v>1</v>
      </c>
      <c r="AA68">
        <f>IF(J68&gt;J$23,1,0)</f>
        <v>1</v>
      </c>
      <c r="AB68">
        <f>IF(I68&lt;I$24,1,0)</f>
        <v>0</v>
      </c>
      <c r="AC68">
        <f>IF(J68&lt;J$24,1,0)</f>
        <v>0</v>
      </c>
      <c r="AD68">
        <f>IF(L68&gt;L$23,1,0)</f>
        <v>1</v>
      </c>
      <c r="AE68">
        <f>IF(M68&gt;M$23,1,0)</f>
        <v>1</v>
      </c>
      <c r="AF68">
        <f>IF(L68&lt;L$24,1,0)</f>
        <v>0</v>
      </c>
      <c r="AG68">
        <f>IF(M68&lt;M$24,1,0)</f>
        <v>0</v>
      </c>
      <c r="AH68">
        <f>IF(O68&gt;O$23,1,0)</f>
        <v>1</v>
      </c>
      <c r="AI68">
        <f>IF(P68&gt;P$23,1,0)</f>
        <v>1</v>
      </c>
      <c r="AJ68">
        <f>IF(O68&lt;O$24,1,0)</f>
        <v>0</v>
      </c>
      <c r="AK68">
        <f>IF(P68&lt;P$24,1,0)</f>
        <v>0</v>
      </c>
      <c r="AM68">
        <f>IF(C68&gt;C$23,C$23,IF(C68&lt;C$24,C$24,C68))</f>
        <v>0</v>
      </c>
      <c r="AN68">
        <f>IF(D68&gt;D$23,D$23,IF(D68&lt;D$24,D$24,D68))</f>
        <v>0</v>
      </c>
      <c r="AO68">
        <f>IF(F68&gt;F$23,F$23,IF(F68&lt;F$24,F$24,F68))</f>
        <v>0</v>
      </c>
      <c r="AP68">
        <f>IF(G68&gt;G$23,G$23,IF(G68&lt;G$24,G$24,G68))</f>
        <v>0</v>
      </c>
      <c r="AQ68">
        <f>IF(I68&gt;I$23,I$23,IF(I68&lt;I$24,I$24,I68))</f>
        <v>0</v>
      </c>
      <c r="AR68">
        <f>IF(J68&gt;J$23,J$23,IF(J68&lt;J$24,J$24,J68))</f>
        <v>0</v>
      </c>
      <c r="AS68">
        <f>IF(L68&gt;L$23,L$23,IF(L68&lt;L$24,L$24,L68))</f>
        <v>0</v>
      </c>
      <c r="AT68">
        <f>IF(M68&gt;M$23,M$23,IF(M68&lt;M$24,M$24,M68))</f>
        <v>0</v>
      </c>
      <c r="AU68">
        <f>IF(O68&gt;O$23,O$23,IF(O68&lt;O$24,O$24,O68))</f>
        <v>0</v>
      </c>
      <c r="AV68">
        <f>IF(P68&gt;P$23,P$23,IF(P68&lt;P$24,P$24,P68))</f>
        <v>0</v>
      </c>
    </row>
    <row r="69" spans="1:48" x14ac:dyDescent="0.3">
      <c r="A69" s="1" t="s">
        <v>8</v>
      </c>
      <c r="B69" s="2">
        <v>41085</v>
      </c>
      <c r="C69">
        <v>0.78800000000000003</v>
      </c>
      <c r="D69">
        <v>3761396000</v>
      </c>
      <c r="E69" s="2">
        <v>41085</v>
      </c>
      <c r="F69">
        <v>204.32</v>
      </c>
      <c r="G69">
        <v>41876030</v>
      </c>
      <c r="H69" s="2">
        <v>41085</v>
      </c>
      <c r="I69">
        <v>86.39</v>
      </c>
      <c r="J69">
        <v>541996550</v>
      </c>
      <c r="K69" s="2">
        <v>41085</v>
      </c>
      <c r="L69">
        <v>26.748000000000001</v>
      </c>
      <c r="M69">
        <v>126168700</v>
      </c>
      <c r="N69" s="2">
        <v>41085</v>
      </c>
      <c r="O69">
        <v>43.41</v>
      </c>
      <c r="P69">
        <v>4175800</v>
      </c>
      <c r="R69">
        <f>IF(C69&gt;C$23,1,0)</f>
        <v>1</v>
      </c>
      <c r="S69">
        <f>IF(D69&gt;D$23,1,0)</f>
        <v>1</v>
      </c>
      <c r="T69">
        <f>IF(C69&lt;C$24,1,0)</f>
        <v>0</v>
      </c>
      <c r="U69">
        <f>IF(D69&lt;D$24,1,0)</f>
        <v>0</v>
      </c>
      <c r="V69">
        <f>IF(F69&gt;F$23,1,0)</f>
        <v>1</v>
      </c>
      <c r="W69">
        <f>IF(G69&gt;G$23,1,0)</f>
        <v>1</v>
      </c>
      <c r="X69">
        <f>IF(F69&lt;F$24,1,0)</f>
        <v>0</v>
      </c>
      <c r="Y69">
        <f>IF(G69&lt;G$24,1,0)</f>
        <v>0</v>
      </c>
      <c r="Z69">
        <f>IF(I69&gt;I$23,1,0)</f>
        <v>1</v>
      </c>
      <c r="AA69">
        <f>IF(J69&gt;J$23,1,0)</f>
        <v>1</v>
      </c>
      <c r="AB69">
        <f>IF(I69&lt;I$24,1,0)</f>
        <v>0</v>
      </c>
      <c r="AC69">
        <f>IF(J69&lt;J$24,1,0)</f>
        <v>0</v>
      </c>
      <c r="AD69">
        <f>IF(L69&gt;L$23,1,0)</f>
        <v>1</v>
      </c>
      <c r="AE69">
        <f>IF(M69&gt;M$23,1,0)</f>
        <v>1</v>
      </c>
      <c r="AF69">
        <f>IF(L69&lt;L$24,1,0)</f>
        <v>0</v>
      </c>
      <c r="AG69">
        <f>IF(M69&lt;M$24,1,0)</f>
        <v>0</v>
      </c>
      <c r="AH69">
        <f>IF(O69&gt;O$23,1,0)</f>
        <v>1</v>
      </c>
      <c r="AI69">
        <f>IF(P69&gt;P$23,1,0)</f>
        <v>1</v>
      </c>
      <c r="AJ69">
        <f>IF(O69&lt;O$24,1,0)</f>
        <v>0</v>
      </c>
      <c r="AK69">
        <f>IF(P69&lt;P$24,1,0)</f>
        <v>0</v>
      </c>
      <c r="AM69">
        <f>IF(C69&gt;C$23,C$23,IF(C69&lt;C$24,C$24,C69))</f>
        <v>0</v>
      </c>
      <c r="AN69">
        <f>IF(D69&gt;D$23,D$23,IF(D69&lt;D$24,D$24,D69))</f>
        <v>0</v>
      </c>
      <c r="AO69">
        <f>IF(F69&gt;F$23,F$23,IF(F69&lt;F$24,F$24,F69))</f>
        <v>0</v>
      </c>
      <c r="AP69">
        <f>IF(G69&gt;G$23,G$23,IF(G69&lt;G$24,G$24,G69))</f>
        <v>0</v>
      </c>
      <c r="AQ69">
        <f>IF(I69&gt;I$23,I$23,IF(I69&lt;I$24,I$24,I69))</f>
        <v>0</v>
      </c>
      <c r="AR69">
        <f>IF(J69&gt;J$23,J$23,IF(J69&lt;J$24,J$24,J69))</f>
        <v>0</v>
      </c>
      <c r="AS69">
        <f>IF(L69&gt;L$23,L$23,IF(L69&lt;L$24,L$24,L69))</f>
        <v>0</v>
      </c>
      <c r="AT69">
        <f>IF(M69&gt;M$23,M$23,IF(M69&lt;M$24,M$24,M69))</f>
        <v>0</v>
      </c>
      <c r="AU69">
        <f>IF(O69&gt;O$23,O$23,IF(O69&lt;O$24,O$24,O69))</f>
        <v>0</v>
      </c>
      <c r="AV69">
        <f>IF(P69&gt;P$23,P$23,IF(P69&lt;P$24,P$24,P69))</f>
        <v>0</v>
      </c>
    </row>
    <row r="70" spans="1:48" x14ac:dyDescent="0.3">
      <c r="A70" s="1" t="s">
        <v>8</v>
      </c>
      <c r="B70" s="2">
        <v>41092</v>
      </c>
      <c r="C70">
        <v>0.80759999999999998</v>
      </c>
      <c r="D70">
        <v>3368705000</v>
      </c>
      <c r="E70" s="2">
        <v>41092</v>
      </c>
      <c r="F70">
        <v>207.3</v>
      </c>
      <c r="G70">
        <v>34952740</v>
      </c>
      <c r="H70" s="2">
        <v>41092</v>
      </c>
      <c r="I70">
        <v>89.2</v>
      </c>
      <c r="J70">
        <v>643992460</v>
      </c>
      <c r="K70" s="2">
        <v>41092</v>
      </c>
      <c r="L70">
        <v>27.895</v>
      </c>
      <c r="M70">
        <v>148663500</v>
      </c>
      <c r="N70" s="2">
        <v>41092</v>
      </c>
      <c r="O70">
        <v>43</v>
      </c>
      <c r="P70">
        <v>4301500</v>
      </c>
      <c r="R70">
        <f>IF(C70&gt;C$23,1,0)</f>
        <v>1</v>
      </c>
      <c r="S70">
        <f>IF(D70&gt;D$23,1,0)</f>
        <v>1</v>
      </c>
      <c r="T70">
        <f>IF(C70&lt;C$24,1,0)</f>
        <v>0</v>
      </c>
      <c r="U70">
        <f>IF(D70&lt;D$24,1,0)</f>
        <v>0</v>
      </c>
      <c r="V70">
        <f>IF(F70&gt;F$23,1,0)</f>
        <v>1</v>
      </c>
      <c r="W70">
        <f>IF(G70&gt;G$23,1,0)</f>
        <v>1</v>
      </c>
      <c r="X70">
        <f>IF(F70&lt;F$24,1,0)</f>
        <v>0</v>
      </c>
      <c r="Y70">
        <f>IF(G70&lt;G$24,1,0)</f>
        <v>0</v>
      </c>
      <c r="Z70">
        <f>IF(I70&gt;I$23,1,0)</f>
        <v>1</v>
      </c>
      <c r="AA70">
        <f>IF(J70&gt;J$23,1,0)</f>
        <v>1</v>
      </c>
      <c r="AB70">
        <f>IF(I70&lt;I$24,1,0)</f>
        <v>0</v>
      </c>
      <c r="AC70">
        <f>IF(J70&lt;J$24,1,0)</f>
        <v>0</v>
      </c>
      <c r="AD70">
        <f>IF(L70&gt;L$23,1,0)</f>
        <v>1</v>
      </c>
      <c r="AE70">
        <f>IF(M70&gt;M$23,1,0)</f>
        <v>1</v>
      </c>
      <c r="AF70">
        <f>IF(L70&lt;L$24,1,0)</f>
        <v>0</v>
      </c>
      <c r="AG70">
        <f>IF(M70&lt;M$24,1,0)</f>
        <v>0</v>
      </c>
      <c r="AH70">
        <f>IF(O70&gt;O$23,1,0)</f>
        <v>1</v>
      </c>
      <c r="AI70">
        <f>IF(P70&gt;P$23,1,0)</f>
        <v>1</v>
      </c>
      <c r="AJ70">
        <f>IF(O70&lt;O$24,1,0)</f>
        <v>0</v>
      </c>
      <c r="AK70">
        <f>IF(P70&lt;P$24,1,0)</f>
        <v>0</v>
      </c>
      <c r="AM70">
        <f>IF(C70&gt;C$23,C$23,IF(C70&lt;C$24,C$24,C70))</f>
        <v>0</v>
      </c>
      <c r="AN70">
        <f>IF(D70&gt;D$23,D$23,IF(D70&lt;D$24,D$24,D70))</f>
        <v>0</v>
      </c>
      <c r="AO70">
        <f>IF(F70&gt;F$23,F$23,IF(F70&lt;F$24,F$24,F70))</f>
        <v>0</v>
      </c>
      <c r="AP70">
        <f>IF(G70&gt;G$23,G$23,IF(G70&lt;G$24,G$24,G70))</f>
        <v>0</v>
      </c>
      <c r="AQ70">
        <f>IF(I70&gt;I$23,I$23,IF(I70&lt;I$24,I$24,I70))</f>
        <v>0</v>
      </c>
      <c r="AR70">
        <f>IF(J70&gt;J$23,J$23,IF(J70&lt;J$24,J$24,J70))</f>
        <v>0</v>
      </c>
      <c r="AS70">
        <f>IF(L70&gt;L$23,L$23,IF(L70&lt;L$24,L$24,L70))</f>
        <v>0</v>
      </c>
      <c r="AT70">
        <f>IF(M70&gt;M$23,M$23,IF(M70&lt;M$24,M$24,M70))</f>
        <v>0</v>
      </c>
      <c r="AU70">
        <f>IF(O70&gt;O$23,O$23,IF(O70&lt;O$24,O$24,O70))</f>
        <v>0</v>
      </c>
      <c r="AV70">
        <f>IF(P70&gt;P$23,P$23,IF(P70&lt;P$24,P$24,P70))</f>
        <v>0</v>
      </c>
    </row>
    <row r="71" spans="1:48" x14ac:dyDescent="0.3">
      <c r="A71" s="1" t="s">
        <v>8</v>
      </c>
      <c r="B71" s="2">
        <v>41099</v>
      </c>
      <c r="C71">
        <v>0.85840000000000005</v>
      </c>
      <c r="D71">
        <v>4846215000</v>
      </c>
      <c r="E71" s="2">
        <v>41099</v>
      </c>
      <c r="F71">
        <v>205.73</v>
      </c>
      <c r="G71">
        <v>29315110</v>
      </c>
      <c r="H71" s="2">
        <v>41099</v>
      </c>
      <c r="I71">
        <v>90.98</v>
      </c>
      <c r="J71">
        <v>528799950</v>
      </c>
      <c r="K71" s="2">
        <v>41099</v>
      </c>
      <c r="L71">
        <v>27.221</v>
      </c>
      <c r="M71">
        <v>134767500</v>
      </c>
      <c r="N71" s="2">
        <v>41099</v>
      </c>
      <c r="O71">
        <v>43.65</v>
      </c>
      <c r="P71">
        <v>1962200</v>
      </c>
      <c r="R71">
        <f>IF(C71&gt;C$23,1,0)</f>
        <v>1</v>
      </c>
      <c r="S71">
        <f>IF(D71&gt;D$23,1,0)</f>
        <v>1</v>
      </c>
      <c r="T71">
        <f>IF(C71&lt;C$24,1,0)</f>
        <v>0</v>
      </c>
      <c r="U71">
        <f>IF(D71&lt;D$24,1,0)</f>
        <v>0</v>
      </c>
      <c r="V71">
        <f>IF(F71&gt;F$23,1,0)</f>
        <v>1</v>
      </c>
      <c r="W71">
        <f>IF(G71&gt;G$23,1,0)</f>
        <v>1</v>
      </c>
      <c r="X71">
        <f>IF(F71&lt;F$24,1,0)</f>
        <v>0</v>
      </c>
      <c r="Y71">
        <f>IF(G71&lt;G$24,1,0)</f>
        <v>0</v>
      </c>
      <c r="Z71">
        <f>IF(I71&gt;I$23,1,0)</f>
        <v>1</v>
      </c>
      <c r="AA71">
        <f>IF(J71&gt;J$23,1,0)</f>
        <v>1</v>
      </c>
      <c r="AB71">
        <f>IF(I71&lt;I$24,1,0)</f>
        <v>0</v>
      </c>
      <c r="AC71">
        <f>IF(J71&lt;J$24,1,0)</f>
        <v>0</v>
      </c>
      <c r="AD71">
        <f>IF(L71&gt;L$23,1,0)</f>
        <v>1</v>
      </c>
      <c r="AE71">
        <f>IF(M71&gt;M$23,1,0)</f>
        <v>1</v>
      </c>
      <c r="AF71">
        <f>IF(L71&lt;L$24,1,0)</f>
        <v>0</v>
      </c>
      <c r="AG71">
        <f>IF(M71&lt;M$24,1,0)</f>
        <v>0</v>
      </c>
      <c r="AH71">
        <f>IF(O71&gt;O$23,1,0)</f>
        <v>1</v>
      </c>
      <c r="AI71">
        <f>IF(P71&gt;P$23,1,0)</f>
        <v>1</v>
      </c>
      <c r="AJ71">
        <f>IF(O71&lt;O$24,1,0)</f>
        <v>0</v>
      </c>
      <c r="AK71">
        <f>IF(P71&lt;P$24,1,0)</f>
        <v>0</v>
      </c>
      <c r="AM71">
        <f>IF(C71&gt;C$23,C$23,IF(C71&lt;C$24,C$24,C71))</f>
        <v>0</v>
      </c>
      <c r="AN71">
        <f>IF(D71&gt;D$23,D$23,IF(D71&lt;D$24,D$24,D71))</f>
        <v>0</v>
      </c>
      <c r="AO71">
        <f>IF(F71&gt;F$23,F$23,IF(F71&lt;F$24,F$24,F71))</f>
        <v>0</v>
      </c>
      <c r="AP71">
        <f>IF(G71&gt;G$23,G$23,IF(G71&lt;G$24,G$24,G71))</f>
        <v>0</v>
      </c>
      <c r="AQ71">
        <f>IF(I71&gt;I$23,I$23,IF(I71&lt;I$24,I$24,I71))</f>
        <v>0</v>
      </c>
      <c r="AR71">
        <f>IF(J71&gt;J$23,J$23,IF(J71&lt;J$24,J$24,J71))</f>
        <v>0</v>
      </c>
      <c r="AS71">
        <f>IF(L71&gt;L$23,L$23,IF(L71&lt;L$24,L$24,L71))</f>
        <v>0</v>
      </c>
      <c r="AT71">
        <f>IF(M71&gt;M$23,M$23,IF(M71&lt;M$24,M$24,M71))</f>
        <v>0</v>
      </c>
      <c r="AU71">
        <f>IF(O71&gt;O$23,O$23,IF(O71&lt;O$24,O$24,O71))</f>
        <v>0</v>
      </c>
      <c r="AV71">
        <f>IF(P71&gt;P$23,P$23,IF(P71&lt;P$24,P$24,P71))</f>
        <v>0</v>
      </c>
    </row>
    <row r="72" spans="1:48" x14ac:dyDescent="0.3">
      <c r="A72" s="1" t="s">
        <v>8</v>
      </c>
      <c r="B72" s="2">
        <v>41106</v>
      </c>
      <c r="C72">
        <v>0.85270000000000001</v>
      </c>
      <c r="D72">
        <v>2396082000</v>
      </c>
      <c r="E72" s="2">
        <v>41106</v>
      </c>
      <c r="F72">
        <v>205.15</v>
      </c>
      <c r="G72">
        <v>24277050</v>
      </c>
      <c r="H72" s="2">
        <v>41106</v>
      </c>
      <c r="I72">
        <v>90.12</v>
      </c>
      <c r="J72">
        <v>437515250</v>
      </c>
      <c r="K72" s="2">
        <v>41106</v>
      </c>
      <c r="L72">
        <v>27.167000000000002</v>
      </c>
      <c r="M72">
        <v>99204500</v>
      </c>
      <c r="N72" s="2">
        <v>41106</v>
      </c>
      <c r="O72">
        <v>43.35</v>
      </c>
      <c r="P72">
        <v>3344300</v>
      </c>
      <c r="R72">
        <f>IF(C72&gt;C$23,1,0)</f>
        <v>1</v>
      </c>
      <c r="S72">
        <f>IF(D72&gt;D$23,1,0)</f>
        <v>1</v>
      </c>
      <c r="T72">
        <f>IF(C72&lt;C$24,1,0)</f>
        <v>0</v>
      </c>
      <c r="U72">
        <f>IF(D72&lt;D$24,1,0)</f>
        <v>0</v>
      </c>
      <c r="V72">
        <f>IF(F72&gt;F$23,1,0)</f>
        <v>1</v>
      </c>
      <c r="W72">
        <f>IF(G72&gt;G$23,1,0)</f>
        <v>1</v>
      </c>
      <c r="X72">
        <f>IF(F72&lt;F$24,1,0)</f>
        <v>0</v>
      </c>
      <c r="Y72">
        <f>IF(G72&lt;G$24,1,0)</f>
        <v>0</v>
      </c>
      <c r="Z72">
        <f>IF(I72&gt;I$23,1,0)</f>
        <v>1</v>
      </c>
      <c r="AA72">
        <f>IF(J72&gt;J$23,1,0)</f>
        <v>1</v>
      </c>
      <c r="AB72">
        <f>IF(I72&lt;I$24,1,0)</f>
        <v>0</v>
      </c>
      <c r="AC72">
        <f>IF(J72&lt;J$24,1,0)</f>
        <v>0</v>
      </c>
      <c r="AD72">
        <f>IF(L72&gt;L$23,1,0)</f>
        <v>1</v>
      </c>
      <c r="AE72">
        <f>IF(M72&gt;M$23,1,0)</f>
        <v>1</v>
      </c>
      <c r="AF72">
        <f>IF(L72&lt;L$24,1,0)</f>
        <v>0</v>
      </c>
      <c r="AG72">
        <f>IF(M72&lt;M$24,1,0)</f>
        <v>0</v>
      </c>
      <c r="AH72">
        <f>IF(O72&gt;O$23,1,0)</f>
        <v>1</v>
      </c>
      <c r="AI72">
        <f>IF(P72&gt;P$23,1,0)</f>
        <v>1</v>
      </c>
      <c r="AJ72">
        <f>IF(O72&lt;O$24,1,0)</f>
        <v>0</v>
      </c>
      <c r="AK72">
        <f>IF(P72&lt;P$24,1,0)</f>
        <v>0</v>
      </c>
      <c r="AM72">
        <f>IF(C72&gt;C$23,C$23,IF(C72&lt;C$24,C$24,C72))</f>
        <v>0</v>
      </c>
      <c r="AN72">
        <f>IF(D72&gt;D$23,D$23,IF(D72&lt;D$24,D$24,D72))</f>
        <v>0</v>
      </c>
      <c r="AO72">
        <f>IF(F72&gt;F$23,F$23,IF(F72&lt;F$24,F$24,F72))</f>
        <v>0</v>
      </c>
      <c r="AP72">
        <f>IF(G72&gt;G$23,G$23,IF(G72&lt;G$24,G$24,G72))</f>
        <v>0</v>
      </c>
      <c r="AQ72">
        <f>IF(I72&gt;I$23,I$23,IF(I72&lt;I$24,I$24,I72))</f>
        <v>0</v>
      </c>
      <c r="AR72">
        <f>IF(J72&gt;J$23,J$23,IF(J72&lt;J$24,J$24,J72))</f>
        <v>0</v>
      </c>
      <c r="AS72">
        <f>IF(L72&gt;L$23,L$23,IF(L72&lt;L$24,L$24,L72))</f>
        <v>0</v>
      </c>
      <c r="AT72">
        <f>IF(M72&gt;M$23,M$23,IF(M72&lt;M$24,M$24,M72))</f>
        <v>0</v>
      </c>
      <c r="AU72">
        <f>IF(O72&gt;O$23,O$23,IF(O72&lt;O$24,O$24,O72))</f>
        <v>0</v>
      </c>
      <c r="AV72">
        <f>IF(P72&gt;P$23,P$23,IF(P72&lt;P$24,P$24,P72))</f>
        <v>0</v>
      </c>
    </row>
    <row r="73" spans="1:48" x14ac:dyDescent="0.3">
      <c r="A73" s="1" t="s">
        <v>8</v>
      </c>
      <c r="B73" s="2">
        <v>41113</v>
      </c>
      <c r="C73">
        <v>0.81920000000000004</v>
      </c>
      <c r="D73">
        <v>2348621000</v>
      </c>
      <c r="E73" s="2">
        <v>41113</v>
      </c>
      <c r="F73">
        <v>197.64</v>
      </c>
      <c r="G73">
        <v>48520380</v>
      </c>
      <c r="H73" s="2">
        <v>41113</v>
      </c>
      <c r="I73">
        <v>90.31</v>
      </c>
      <c r="J73">
        <v>765218060</v>
      </c>
      <c r="K73" s="2">
        <v>41113</v>
      </c>
      <c r="L73">
        <v>26.69</v>
      </c>
      <c r="M73">
        <v>147360700</v>
      </c>
      <c r="N73" s="2">
        <v>41113</v>
      </c>
      <c r="O73">
        <v>42.19</v>
      </c>
      <c r="P73">
        <v>4997200</v>
      </c>
      <c r="R73">
        <f>IF(C73&gt;C$23,1,0)</f>
        <v>1</v>
      </c>
      <c r="S73">
        <f>IF(D73&gt;D$23,1,0)</f>
        <v>1</v>
      </c>
      <c r="T73">
        <f>IF(C73&lt;C$24,1,0)</f>
        <v>0</v>
      </c>
      <c r="U73">
        <f>IF(D73&lt;D$24,1,0)</f>
        <v>0</v>
      </c>
      <c r="V73">
        <f>IF(F73&gt;F$23,1,0)</f>
        <v>1</v>
      </c>
      <c r="W73">
        <f>IF(G73&gt;G$23,1,0)</f>
        <v>1</v>
      </c>
      <c r="X73">
        <f>IF(F73&lt;F$24,1,0)</f>
        <v>0</v>
      </c>
      <c r="Y73">
        <f>IF(G73&lt;G$24,1,0)</f>
        <v>0</v>
      </c>
      <c r="Z73">
        <f>IF(I73&gt;I$23,1,0)</f>
        <v>1</v>
      </c>
      <c r="AA73">
        <f>IF(J73&gt;J$23,1,0)</f>
        <v>1</v>
      </c>
      <c r="AB73">
        <f>IF(I73&lt;I$24,1,0)</f>
        <v>0</v>
      </c>
      <c r="AC73">
        <f>IF(J73&lt;J$24,1,0)</f>
        <v>0</v>
      </c>
      <c r="AD73">
        <f>IF(L73&gt;L$23,1,0)</f>
        <v>1</v>
      </c>
      <c r="AE73">
        <f>IF(M73&gt;M$23,1,0)</f>
        <v>1</v>
      </c>
      <c r="AF73">
        <f>IF(L73&lt;L$24,1,0)</f>
        <v>0</v>
      </c>
      <c r="AG73">
        <f>IF(M73&lt;M$24,1,0)</f>
        <v>0</v>
      </c>
      <c r="AH73">
        <f>IF(O73&gt;O$23,1,0)</f>
        <v>1</v>
      </c>
      <c r="AI73">
        <f>IF(P73&gt;P$23,1,0)</f>
        <v>1</v>
      </c>
      <c r="AJ73">
        <f>IF(O73&lt;O$24,1,0)</f>
        <v>0</v>
      </c>
      <c r="AK73">
        <f>IF(P73&lt;P$24,1,0)</f>
        <v>0</v>
      </c>
      <c r="AM73">
        <f>IF(C73&gt;C$23,C$23,IF(C73&lt;C$24,C$24,C73))</f>
        <v>0</v>
      </c>
      <c r="AN73">
        <f>IF(D73&gt;D$23,D$23,IF(D73&lt;D$24,D$24,D73))</f>
        <v>0</v>
      </c>
      <c r="AO73">
        <f>IF(F73&gt;F$23,F$23,IF(F73&lt;F$24,F$24,F73))</f>
        <v>0</v>
      </c>
      <c r="AP73">
        <f>IF(G73&gt;G$23,G$23,IF(G73&lt;G$24,G$24,G73))</f>
        <v>0</v>
      </c>
      <c r="AQ73">
        <f>IF(I73&gt;I$23,I$23,IF(I73&lt;I$24,I$24,I73))</f>
        <v>0</v>
      </c>
      <c r="AR73">
        <f>IF(J73&gt;J$23,J$23,IF(J73&lt;J$24,J$24,J73))</f>
        <v>0</v>
      </c>
      <c r="AS73">
        <f>IF(L73&gt;L$23,L$23,IF(L73&lt;L$24,L$24,L73))</f>
        <v>0</v>
      </c>
      <c r="AT73">
        <f>IF(M73&gt;M$23,M$23,IF(M73&lt;M$24,M$24,M73))</f>
        <v>0</v>
      </c>
      <c r="AU73">
        <f>IF(O73&gt;O$23,O$23,IF(O73&lt;O$24,O$24,O73))</f>
        <v>0</v>
      </c>
      <c r="AV73">
        <f>IF(P73&gt;P$23,P$23,IF(P73&lt;P$24,P$24,P73))</f>
        <v>0</v>
      </c>
    </row>
    <row r="74" spans="1:48" x14ac:dyDescent="0.3">
      <c r="A74" s="1" t="s">
        <v>8</v>
      </c>
      <c r="B74" s="2">
        <v>41120</v>
      </c>
      <c r="C74">
        <v>0.85560000000000003</v>
      </c>
      <c r="D74">
        <v>2844790000</v>
      </c>
      <c r="E74" s="2">
        <v>41120</v>
      </c>
      <c r="F74">
        <v>193.69</v>
      </c>
      <c r="G74">
        <v>42698750</v>
      </c>
      <c r="H74" s="2">
        <v>41120</v>
      </c>
      <c r="I74">
        <v>91.66</v>
      </c>
      <c r="J74">
        <v>567066600</v>
      </c>
      <c r="K74" s="2">
        <v>41120</v>
      </c>
      <c r="L74">
        <v>27.893999999999998</v>
      </c>
      <c r="M74">
        <v>144033000</v>
      </c>
      <c r="N74" s="2">
        <v>41120</v>
      </c>
      <c r="O74">
        <v>41.55</v>
      </c>
      <c r="P74">
        <v>4918600</v>
      </c>
      <c r="R74">
        <f>IF(C74&gt;C$23,1,0)</f>
        <v>1</v>
      </c>
      <c r="S74">
        <f>IF(D74&gt;D$23,1,0)</f>
        <v>1</v>
      </c>
      <c r="T74">
        <f>IF(C74&lt;C$24,1,0)</f>
        <v>0</v>
      </c>
      <c r="U74">
        <f>IF(D74&lt;D$24,1,0)</f>
        <v>0</v>
      </c>
      <c r="V74">
        <f>IF(F74&gt;F$23,1,0)</f>
        <v>1</v>
      </c>
      <c r="W74">
        <f>IF(G74&gt;G$23,1,0)</f>
        <v>1</v>
      </c>
      <c r="X74">
        <f>IF(F74&lt;F$24,1,0)</f>
        <v>0</v>
      </c>
      <c r="Y74">
        <f>IF(G74&lt;G$24,1,0)</f>
        <v>0</v>
      </c>
      <c r="Z74">
        <f>IF(I74&gt;I$23,1,0)</f>
        <v>1</v>
      </c>
      <c r="AA74">
        <f>IF(J74&gt;J$23,1,0)</f>
        <v>1</v>
      </c>
      <c r="AB74">
        <f>IF(I74&lt;I$24,1,0)</f>
        <v>0</v>
      </c>
      <c r="AC74">
        <f>IF(J74&lt;J$24,1,0)</f>
        <v>0</v>
      </c>
      <c r="AD74">
        <f>IF(L74&gt;L$23,1,0)</f>
        <v>1</v>
      </c>
      <c r="AE74">
        <f>IF(M74&gt;M$23,1,0)</f>
        <v>1</v>
      </c>
      <c r="AF74">
        <f>IF(L74&lt;L$24,1,0)</f>
        <v>0</v>
      </c>
      <c r="AG74">
        <f>IF(M74&lt;M$24,1,0)</f>
        <v>0</v>
      </c>
      <c r="AH74">
        <f>IF(O74&gt;O$23,1,0)</f>
        <v>1</v>
      </c>
      <c r="AI74">
        <f>IF(P74&gt;P$23,1,0)</f>
        <v>1</v>
      </c>
      <c r="AJ74">
        <f>IF(O74&lt;O$24,1,0)</f>
        <v>0</v>
      </c>
      <c r="AK74">
        <f>IF(P74&lt;P$24,1,0)</f>
        <v>0</v>
      </c>
      <c r="AM74">
        <f>IF(C74&gt;C$23,C$23,IF(C74&lt;C$24,C$24,C74))</f>
        <v>0</v>
      </c>
      <c r="AN74">
        <f>IF(D74&gt;D$23,D$23,IF(D74&lt;D$24,D$24,D74))</f>
        <v>0</v>
      </c>
      <c r="AO74">
        <f>IF(F74&gt;F$23,F$23,IF(F74&lt;F$24,F$24,F74))</f>
        <v>0</v>
      </c>
      <c r="AP74">
        <f>IF(G74&gt;G$23,G$23,IF(G74&lt;G$24,G$24,G74))</f>
        <v>0</v>
      </c>
      <c r="AQ74">
        <f>IF(I74&gt;I$23,I$23,IF(I74&lt;I$24,I$24,I74))</f>
        <v>0</v>
      </c>
      <c r="AR74">
        <f>IF(J74&gt;J$23,J$23,IF(J74&lt;J$24,J$24,J74))</f>
        <v>0</v>
      </c>
      <c r="AS74">
        <f>IF(L74&gt;L$23,L$23,IF(L74&lt;L$24,L$24,L74))</f>
        <v>0</v>
      </c>
      <c r="AT74">
        <f>IF(M74&gt;M$23,M$23,IF(M74&lt;M$24,M$24,M74))</f>
        <v>0</v>
      </c>
      <c r="AU74">
        <f>IF(O74&gt;O$23,O$23,IF(O74&lt;O$24,O$24,O74))</f>
        <v>0</v>
      </c>
      <c r="AV74">
        <f>IF(P74&gt;P$23,P$23,IF(P74&lt;P$24,P$24,P74))</f>
        <v>0</v>
      </c>
    </row>
    <row r="75" spans="1:48" x14ac:dyDescent="0.3">
      <c r="A75" s="1" t="s">
        <v>8</v>
      </c>
      <c r="B75" s="2">
        <v>41127</v>
      </c>
      <c r="C75">
        <v>0.85809999999999997</v>
      </c>
      <c r="D75">
        <v>2209594000</v>
      </c>
      <c r="E75" s="2">
        <v>41127</v>
      </c>
      <c r="F75">
        <v>200.33</v>
      </c>
      <c r="G75">
        <v>35631760</v>
      </c>
      <c r="H75" s="2">
        <v>41127</v>
      </c>
      <c r="I75">
        <v>92.85</v>
      </c>
      <c r="J75">
        <v>593822120</v>
      </c>
      <c r="K75" s="2">
        <v>41127</v>
      </c>
      <c r="L75">
        <v>28.798999999999999</v>
      </c>
      <c r="M75">
        <v>135805200</v>
      </c>
      <c r="N75" s="2">
        <v>41127</v>
      </c>
      <c r="O75">
        <v>41.76</v>
      </c>
      <c r="P75">
        <v>3692500</v>
      </c>
      <c r="R75">
        <f>IF(C75&gt;C$23,1,0)</f>
        <v>1</v>
      </c>
      <c r="S75">
        <f>IF(D75&gt;D$23,1,0)</f>
        <v>1</v>
      </c>
      <c r="T75">
        <f>IF(C75&lt;C$24,1,0)</f>
        <v>0</v>
      </c>
      <c r="U75">
        <f>IF(D75&lt;D$24,1,0)</f>
        <v>0</v>
      </c>
      <c r="V75">
        <f>IF(F75&gt;F$23,1,0)</f>
        <v>1</v>
      </c>
      <c r="W75">
        <f>IF(G75&gt;G$23,1,0)</f>
        <v>1</v>
      </c>
      <c r="X75">
        <f>IF(F75&lt;F$24,1,0)</f>
        <v>0</v>
      </c>
      <c r="Y75">
        <f>IF(G75&lt;G$24,1,0)</f>
        <v>0</v>
      </c>
      <c r="Z75">
        <f>IF(I75&gt;I$23,1,0)</f>
        <v>1</v>
      </c>
      <c r="AA75">
        <f>IF(J75&gt;J$23,1,0)</f>
        <v>1</v>
      </c>
      <c r="AB75">
        <f>IF(I75&lt;I$24,1,0)</f>
        <v>0</v>
      </c>
      <c r="AC75">
        <f>IF(J75&lt;J$24,1,0)</f>
        <v>0</v>
      </c>
      <c r="AD75">
        <f>IF(L75&gt;L$23,1,0)</f>
        <v>1</v>
      </c>
      <c r="AE75">
        <f>IF(M75&gt;M$23,1,0)</f>
        <v>1</v>
      </c>
      <c r="AF75">
        <f>IF(L75&lt;L$24,1,0)</f>
        <v>0</v>
      </c>
      <c r="AG75">
        <f>IF(M75&lt;M$24,1,0)</f>
        <v>0</v>
      </c>
      <c r="AH75">
        <f>IF(O75&gt;O$23,1,0)</f>
        <v>1</v>
      </c>
      <c r="AI75">
        <f>IF(P75&gt;P$23,1,0)</f>
        <v>1</v>
      </c>
      <c r="AJ75">
        <f>IF(O75&lt;O$24,1,0)</f>
        <v>0</v>
      </c>
      <c r="AK75">
        <f>IF(P75&lt;P$24,1,0)</f>
        <v>0</v>
      </c>
      <c r="AM75">
        <f>IF(C75&gt;C$23,C$23,IF(C75&lt;C$24,C$24,C75))</f>
        <v>0</v>
      </c>
      <c r="AN75">
        <f>IF(D75&gt;D$23,D$23,IF(D75&lt;D$24,D$24,D75))</f>
        <v>0</v>
      </c>
      <c r="AO75">
        <f>IF(F75&gt;F$23,F$23,IF(F75&lt;F$24,F$24,F75))</f>
        <v>0</v>
      </c>
      <c r="AP75">
        <f>IF(G75&gt;G$23,G$23,IF(G75&lt;G$24,G$24,G75))</f>
        <v>0</v>
      </c>
      <c r="AQ75">
        <f>IF(I75&gt;I$23,I$23,IF(I75&lt;I$24,I$24,I75))</f>
        <v>0</v>
      </c>
      <c r="AR75">
        <f>IF(J75&gt;J$23,J$23,IF(J75&lt;J$24,J$24,J75))</f>
        <v>0</v>
      </c>
      <c r="AS75">
        <f>IF(L75&gt;L$23,L$23,IF(L75&lt;L$24,L$24,L75))</f>
        <v>0</v>
      </c>
      <c r="AT75">
        <f>IF(M75&gt;M$23,M$23,IF(M75&lt;M$24,M$24,M75))</f>
        <v>0</v>
      </c>
      <c r="AU75">
        <f>IF(O75&gt;O$23,O$23,IF(O75&lt;O$24,O$24,O75))</f>
        <v>0</v>
      </c>
      <c r="AV75">
        <f>IF(P75&gt;P$23,P$23,IF(P75&lt;P$24,P$24,P75))</f>
        <v>0</v>
      </c>
    </row>
    <row r="76" spans="1:48" x14ac:dyDescent="0.3">
      <c r="A76" s="1" t="s">
        <v>8</v>
      </c>
      <c r="B76" s="2">
        <v>41134</v>
      </c>
      <c r="C76">
        <v>0.87619999999999998</v>
      </c>
      <c r="D76">
        <v>3302541000</v>
      </c>
      <c r="E76" s="2">
        <v>41134</v>
      </c>
      <c r="F76">
        <v>200.98</v>
      </c>
      <c r="G76">
        <v>30035610</v>
      </c>
      <c r="H76" s="2">
        <v>41134</v>
      </c>
      <c r="I76">
        <v>92.05</v>
      </c>
      <c r="J76">
        <v>447244020</v>
      </c>
      <c r="K76" s="2">
        <v>41134</v>
      </c>
      <c r="L76">
        <v>28.3</v>
      </c>
      <c r="M76">
        <v>123825300</v>
      </c>
      <c r="N76" s="2">
        <v>41134</v>
      </c>
      <c r="O76">
        <v>43.67</v>
      </c>
      <c r="P76">
        <v>9231200</v>
      </c>
      <c r="R76">
        <f>IF(C76&gt;C$23,1,0)</f>
        <v>1</v>
      </c>
      <c r="S76">
        <f>IF(D76&gt;D$23,1,0)</f>
        <v>1</v>
      </c>
      <c r="T76">
        <f>IF(C76&lt;C$24,1,0)</f>
        <v>0</v>
      </c>
      <c r="U76">
        <f>IF(D76&lt;D$24,1,0)</f>
        <v>0</v>
      </c>
      <c r="V76">
        <f>IF(F76&gt;F$23,1,0)</f>
        <v>1</v>
      </c>
      <c r="W76">
        <f>IF(G76&gt;G$23,1,0)</f>
        <v>1</v>
      </c>
      <c r="X76">
        <f>IF(F76&lt;F$24,1,0)</f>
        <v>0</v>
      </c>
      <c r="Y76">
        <f>IF(G76&lt;G$24,1,0)</f>
        <v>0</v>
      </c>
      <c r="Z76">
        <f>IF(I76&gt;I$23,1,0)</f>
        <v>1</v>
      </c>
      <c r="AA76">
        <f>IF(J76&gt;J$23,1,0)</f>
        <v>1</v>
      </c>
      <c r="AB76">
        <f>IF(I76&lt;I$24,1,0)</f>
        <v>0</v>
      </c>
      <c r="AC76">
        <f>IF(J76&lt;J$24,1,0)</f>
        <v>0</v>
      </c>
      <c r="AD76">
        <f>IF(L76&gt;L$23,1,0)</f>
        <v>1</v>
      </c>
      <c r="AE76">
        <f>IF(M76&gt;M$23,1,0)</f>
        <v>1</v>
      </c>
      <c r="AF76">
        <f>IF(L76&lt;L$24,1,0)</f>
        <v>0</v>
      </c>
      <c r="AG76">
        <f>IF(M76&lt;M$24,1,0)</f>
        <v>0</v>
      </c>
      <c r="AH76">
        <f>IF(O76&gt;O$23,1,0)</f>
        <v>1</v>
      </c>
      <c r="AI76">
        <f>IF(P76&gt;P$23,1,0)</f>
        <v>1</v>
      </c>
      <c r="AJ76">
        <f>IF(O76&lt;O$24,1,0)</f>
        <v>0</v>
      </c>
      <c r="AK76">
        <f>IF(P76&lt;P$24,1,0)</f>
        <v>0</v>
      </c>
      <c r="AM76">
        <f>IF(C76&gt;C$23,C$23,IF(C76&lt;C$24,C$24,C76))</f>
        <v>0</v>
      </c>
      <c r="AN76">
        <f>IF(D76&gt;D$23,D$23,IF(D76&lt;D$24,D$24,D76))</f>
        <v>0</v>
      </c>
      <c r="AO76">
        <f>IF(F76&gt;F$23,F$23,IF(F76&lt;F$24,F$24,F76))</f>
        <v>0</v>
      </c>
      <c r="AP76">
        <f>IF(G76&gt;G$23,G$23,IF(G76&lt;G$24,G$24,G76))</f>
        <v>0</v>
      </c>
      <c r="AQ76">
        <f>IF(I76&gt;I$23,I$23,IF(I76&lt;I$24,I$24,I76))</f>
        <v>0</v>
      </c>
      <c r="AR76">
        <f>IF(J76&gt;J$23,J$23,IF(J76&lt;J$24,J$24,J76))</f>
        <v>0</v>
      </c>
      <c r="AS76">
        <f>IF(L76&gt;L$23,L$23,IF(L76&lt;L$24,L$24,L76))</f>
        <v>0</v>
      </c>
      <c r="AT76">
        <f>IF(M76&gt;M$23,M$23,IF(M76&lt;M$24,M$24,M76))</f>
        <v>0</v>
      </c>
      <c r="AU76">
        <f>IF(O76&gt;O$23,O$23,IF(O76&lt;O$24,O$24,O76))</f>
        <v>0</v>
      </c>
      <c r="AV76">
        <f>IF(P76&gt;P$23,P$23,IF(P76&lt;P$24,P$24,P76))</f>
        <v>0</v>
      </c>
    </row>
    <row r="77" spans="1:48" x14ac:dyDescent="0.3">
      <c r="A77" s="1" t="s">
        <v>8</v>
      </c>
      <c r="B77" s="2">
        <v>41141</v>
      </c>
      <c r="C77">
        <v>0.85599999999999998</v>
      </c>
      <c r="D77">
        <v>2235349000</v>
      </c>
      <c r="E77" s="2">
        <v>41141</v>
      </c>
      <c r="F77">
        <v>200.19</v>
      </c>
      <c r="G77">
        <v>32305210</v>
      </c>
      <c r="H77" s="2">
        <v>41141</v>
      </c>
      <c r="I77">
        <v>92.91</v>
      </c>
      <c r="J77">
        <v>521484670</v>
      </c>
      <c r="K77" s="2">
        <v>41141</v>
      </c>
      <c r="L77">
        <v>28.5</v>
      </c>
      <c r="M77">
        <v>124329400</v>
      </c>
      <c r="N77" s="2">
        <v>41141</v>
      </c>
      <c r="O77">
        <v>43</v>
      </c>
      <c r="P77">
        <v>3853100</v>
      </c>
      <c r="R77">
        <f>IF(C77&gt;C$23,1,0)</f>
        <v>1</v>
      </c>
      <c r="S77">
        <f>IF(D77&gt;D$23,1,0)</f>
        <v>1</v>
      </c>
      <c r="T77">
        <f>IF(C77&lt;C$24,1,0)</f>
        <v>0</v>
      </c>
      <c r="U77">
        <f>IF(D77&lt;D$24,1,0)</f>
        <v>0</v>
      </c>
      <c r="V77">
        <f>IF(F77&gt;F$23,1,0)</f>
        <v>1</v>
      </c>
      <c r="W77">
        <f>IF(G77&gt;G$23,1,0)</f>
        <v>1</v>
      </c>
      <c r="X77">
        <f>IF(F77&lt;F$24,1,0)</f>
        <v>0</v>
      </c>
      <c r="Y77">
        <f>IF(G77&lt;G$24,1,0)</f>
        <v>0</v>
      </c>
      <c r="Z77">
        <f>IF(I77&gt;I$23,1,0)</f>
        <v>1</v>
      </c>
      <c r="AA77">
        <f>IF(J77&gt;J$23,1,0)</f>
        <v>1</v>
      </c>
      <c r="AB77">
        <f>IF(I77&lt;I$24,1,0)</f>
        <v>0</v>
      </c>
      <c r="AC77">
        <f>IF(J77&lt;J$24,1,0)</f>
        <v>0</v>
      </c>
      <c r="AD77">
        <f>IF(L77&gt;L$23,1,0)</f>
        <v>1</v>
      </c>
      <c r="AE77">
        <f>IF(M77&gt;M$23,1,0)</f>
        <v>1</v>
      </c>
      <c r="AF77">
        <f>IF(L77&lt;L$24,1,0)</f>
        <v>0</v>
      </c>
      <c r="AG77">
        <f>IF(M77&lt;M$24,1,0)</f>
        <v>0</v>
      </c>
      <c r="AH77">
        <f>IF(O77&gt;O$23,1,0)</f>
        <v>1</v>
      </c>
      <c r="AI77">
        <f>IF(P77&gt;P$23,1,0)</f>
        <v>1</v>
      </c>
      <c r="AJ77">
        <f>IF(O77&lt;O$24,1,0)</f>
        <v>0</v>
      </c>
      <c r="AK77">
        <f>IF(P77&lt;P$24,1,0)</f>
        <v>0</v>
      </c>
      <c r="AM77">
        <f>IF(C77&gt;C$23,C$23,IF(C77&lt;C$24,C$24,C77))</f>
        <v>0</v>
      </c>
      <c r="AN77">
        <f>IF(D77&gt;D$23,D$23,IF(D77&lt;D$24,D$24,D77))</f>
        <v>0</v>
      </c>
      <c r="AO77">
        <f>IF(F77&gt;F$23,F$23,IF(F77&lt;F$24,F$24,F77))</f>
        <v>0</v>
      </c>
      <c r="AP77">
        <f>IF(G77&gt;G$23,G$23,IF(G77&lt;G$24,G$24,G77))</f>
        <v>0</v>
      </c>
      <c r="AQ77">
        <f>IF(I77&gt;I$23,I$23,IF(I77&lt;I$24,I$24,I77))</f>
        <v>0</v>
      </c>
      <c r="AR77">
        <f>IF(J77&gt;J$23,J$23,IF(J77&lt;J$24,J$24,J77))</f>
        <v>0</v>
      </c>
      <c r="AS77">
        <f>IF(L77&gt;L$23,L$23,IF(L77&lt;L$24,L$24,L77))</f>
        <v>0</v>
      </c>
      <c r="AT77">
        <f>IF(M77&gt;M$23,M$23,IF(M77&lt;M$24,M$24,M77))</f>
        <v>0</v>
      </c>
      <c r="AU77">
        <f>IF(O77&gt;O$23,O$23,IF(O77&lt;O$24,O$24,O77))</f>
        <v>0</v>
      </c>
      <c r="AV77">
        <f>IF(P77&gt;P$23,P$23,IF(P77&lt;P$24,P$24,P77))</f>
        <v>0</v>
      </c>
    </row>
    <row r="78" spans="1:48" x14ac:dyDescent="0.3">
      <c r="A78" s="1" t="s">
        <v>8</v>
      </c>
      <c r="B78" s="2">
        <v>41148</v>
      </c>
      <c r="C78">
        <v>0.81699999999999995</v>
      </c>
      <c r="D78">
        <v>3347111000</v>
      </c>
      <c r="E78" s="2">
        <v>41148</v>
      </c>
      <c r="F78">
        <v>192.8</v>
      </c>
      <c r="G78">
        <v>32768410</v>
      </c>
      <c r="H78" s="2">
        <v>41148</v>
      </c>
      <c r="I78">
        <v>93.16</v>
      </c>
      <c r="J78">
        <v>496791270</v>
      </c>
      <c r="K78" s="2">
        <v>41148</v>
      </c>
      <c r="L78">
        <v>27.881</v>
      </c>
      <c r="M78">
        <v>78633900</v>
      </c>
      <c r="N78" s="2">
        <v>41148</v>
      </c>
      <c r="O78">
        <v>42.6</v>
      </c>
      <c r="P78">
        <v>4481500</v>
      </c>
      <c r="R78">
        <f>IF(C78&gt;C$23,1,0)</f>
        <v>1</v>
      </c>
      <c r="S78">
        <f>IF(D78&gt;D$23,1,0)</f>
        <v>1</v>
      </c>
      <c r="T78">
        <f>IF(C78&lt;C$24,1,0)</f>
        <v>0</v>
      </c>
      <c r="U78">
        <f>IF(D78&lt;D$24,1,0)</f>
        <v>0</v>
      </c>
      <c r="V78">
        <f>IF(F78&gt;F$23,1,0)</f>
        <v>1</v>
      </c>
      <c r="W78">
        <f>IF(G78&gt;G$23,1,0)</f>
        <v>1</v>
      </c>
      <c r="X78">
        <f>IF(F78&lt;F$24,1,0)</f>
        <v>0</v>
      </c>
      <c r="Y78">
        <f>IF(G78&lt;G$24,1,0)</f>
        <v>0</v>
      </c>
      <c r="Z78">
        <f>IF(I78&gt;I$23,1,0)</f>
        <v>1</v>
      </c>
      <c r="AA78">
        <f>IF(J78&gt;J$23,1,0)</f>
        <v>1</v>
      </c>
      <c r="AB78">
        <f>IF(I78&lt;I$24,1,0)</f>
        <v>0</v>
      </c>
      <c r="AC78">
        <f>IF(J78&lt;J$24,1,0)</f>
        <v>0</v>
      </c>
      <c r="AD78">
        <f>IF(L78&gt;L$23,1,0)</f>
        <v>1</v>
      </c>
      <c r="AE78">
        <f>IF(M78&gt;M$23,1,0)</f>
        <v>1</v>
      </c>
      <c r="AF78">
        <f>IF(L78&lt;L$24,1,0)</f>
        <v>0</v>
      </c>
      <c r="AG78">
        <f>IF(M78&lt;M$24,1,0)</f>
        <v>0</v>
      </c>
      <c r="AH78">
        <f>IF(O78&gt;O$23,1,0)</f>
        <v>1</v>
      </c>
      <c r="AI78">
        <f>IF(P78&gt;P$23,1,0)</f>
        <v>1</v>
      </c>
      <c r="AJ78">
        <f>IF(O78&lt;O$24,1,0)</f>
        <v>0</v>
      </c>
      <c r="AK78">
        <f>IF(P78&lt;P$24,1,0)</f>
        <v>0</v>
      </c>
      <c r="AM78">
        <f>IF(C78&gt;C$23,C$23,IF(C78&lt;C$24,C$24,C78))</f>
        <v>0</v>
      </c>
      <c r="AN78">
        <f>IF(D78&gt;D$23,D$23,IF(D78&lt;D$24,D$24,D78))</f>
        <v>0</v>
      </c>
      <c r="AO78">
        <f>IF(F78&gt;F$23,F$23,IF(F78&lt;F$24,F$24,F78))</f>
        <v>0</v>
      </c>
      <c r="AP78">
        <f>IF(G78&gt;G$23,G$23,IF(G78&lt;G$24,G$24,G78))</f>
        <v>0</v>
      </c>
      <c r="AQ78">
        <f>IF(I78&gt;I$23,I$23,IF(I78&lt;I$24,I$24,I78))</f>
        <v>0</v>
      </c>
      <c r="AR78">
        <f>IF(J78&gt;J$23,J$23,IF(J78&lt;J$24,J$24,J78))</f>
        <v>0</v>
      </c>
      <c r="AS78">
        <f>IF(L78&gt;L$23,L$23,IF(L78&lt;L$24,L$24,L78))</f>
        <v>0</v>
      </c>
      <c r="AT78">
        <f>IF(M78&gt;M$23,M$23,IF(M78&lt;M$24,M$24,M78))</f>
        <v>0</v>
      </c>
      <c r="AU78">
        <f>IF(O78&gt;O$23,O$23,IF(O78&lt;O$24,O$24,O78))</f>
        <v>0</v>
      </c>
      <c r="AV78">
        <f>IF(P78&gt;P$23,P$23,IF(P78&lt;P$24,P$24,P78))</f>
        <v>0</v>
      </c>
    </row>
    <row r="79" spans="1:48" x14ac:dyDescent="0.3">
      <c r="A79" s="1" t="s">
        <v>8</v>
      </c>
      <c r="B79" s="2">
        <v>41155</v>
      </c>
      <c r="C79">
        <v>0.86450000000000005</v>
      </c>
      <c r="D79">
        <v>2642359000</v>
      </c>
      <c r="E79" s="2">
        <v>41155</v>
      </c>
      <c r="F79">
        <v>200.67</v>
      </c>
      <c r="G79">
        <v>27447570</v>
      </c>
      <c r="H79" s="2">
        <v>41155</v>
      </c>
      <c r="I79">
        <v>93.86</v>
      </c>
      <c r="J79">
        <v>532081400</v>
      </c>
      <c r="K79" s="2">
        <v>41155</v>
      </c>
      <c r="L79">
        <v>28.798999999999999</v>
      </c>
      <c r="M79">
        <v>143610300</v>
      </c>
      <c r="N79" s="2">
        <v>41155</v>
      </c>
      <c r="O79">
        <v>43.3</v>
      </c>
      <c r="P79">
        <v>3634300</v>
      </c>
      <c r="R79">
        <f>IF(C79&gt;C$23,1,0)</f>
        <v>1</v>
      </c>
      <c r="S79">
        <f>IF(D79&gt;D$23,1,0)</f>
        <v>1</v>
      </c>
      <c r="T79">
        <f>IF(C79&lt;C$24,1,0)</f>
        <v>0</v>
      </c>
      <c r="U79">
        <f>IF(D79&lt;D$24,1,0)</f>
        <v>0</v>
      </c>
      <c r="V79">
        <f>IF(F79&gt;F$23,1,0)</f>
        <v>1</v>
      </c>
      <c r="W79">
        <f>IF(G79&gt;G$23,1,0)</f>
        <v>1</v>
      </c>
      <c r="X79">
        <f>IF(F79&lt;F$24,1,0)</f>
        <v>0</v>
      </c>
      <c r="Y79">
        <f>IF(G79&lt;G$24,1,0)</f>
        <v>0</v>
      </c>
      <c r="Z79">
        <f>IF(I79&gt;I$23,1,0)</f>
        <v>1</v>
      </c>
      <c r="AA79">
        <f>IF(J79&gt;J$23,1,0)</f>
        <v>1</v>
      </c>
      <c r="AB79">
        <f>IF(I79&lt;I$24,1,0)</f>
        <v>0</v>
      </c>
      <c r="AC79">
        <f>IF(J79&lt;J$24,1,0)</f>
        <v>0</v>
      </c>
      <c r="AD79">
        <f>IF(L79&gt;L$23,1,0)</f>
        <v>1</v>
      </c>
      <c r="AE79">
        <f>IF(M79&gt;M$23,1,0)</f>
        <v>1</v>
      </c>
      <c r="AF79">
        <f>IF(L79&lt;L$24,1,0)</f>
        <v>0</v>
      </c>
      <c r="AG79">
        <f>IF(M79&lt;M$24,1,0)</f>
        <v>0</v>
      </c>
      <c r="AH79">
        <f>IF(O79&gt;O$23,1,0)</f>
        <v>1</v>
      </c>
      <c r="AI79">
        <f>IF(P79&gt;P$23,1,0)</f>
        <v>1</v>
      </c>
      <c r="AJ79">
        <f>IF(O79&lt;O$24,1,0)</f>
        <v>0</v>
      </c>
      <c r="AK79">
        <f>IF(P79&lt;P$24,1,0)</f>
        <v>0</v>
      </c>
      <c r="AM79">
        <f>IF(C79&gt;C$23,C$23,IF(C79&lt;C$24,C$24,C79))</f>
        <v>0</v>
      </c>
      <c r="AN79">
        <f>IF(D79&gt;D$23,D$23,IF(D79&lt;D$24,D$24,D79))</f>
        <v>0</v>
      </c>
      <c r="AO79">
        <f>IF(F79&gt;F$23,F$23,IF(F79&lt;F$24,F$24,F79))</f>
        <v>0</v>
      </c>
      <c r="AP79">
        <f>IF(G79&gt;G$23,G$23,IF(G79&lt;G$24,G$24,G79))</f>
        <v>0</v>
      </c>
      <c r="AQ79">
        <f>IF(I79&gt;I$23,I$23,IF(I79&lt;I$24,I$24,I79))</f>
        <v>0</v>
      </c>
      <c r="AR79">
        <f>IF(J79&gt;J$23,J$23,IF(J79&lt;J$24,J$24,J79))</f>
        <v>0</v>
      </c>
      <c r="AS79">
        <f>IF(L79&gt;L$23,L$23,IF(L79&lt;L$24,L$24,L79))</f>
        <v>0</v>
      </c>
      <c r="AT79">
        <f>IF(M79&gt;M$23,M$23,IF(M79&lt;M$24,M$24,M79))</f>
        <v>0</v>
      </c>
      <c r="AU79">
        <f>IF(O79&gt;O$23,O$23,IF(O79&lt;O$24,O$24,O79))</f>
        <v>0</v>
      </c>
      <c r="AV79">
        <f>IF(P79&gt;P$23,P$23,IF(P79&lt;P$24,P$24,P79))</f>
        <v>0</v>
      </c>
    </row>
    <row r="80" spans="1:48" x14ac:dyDescent="0.3">
      <c r="A80" s="1" t="s">
        <v>8</v>
      </c>
      <c r="B80" s="2">
        <v>41162</v>
      </c>
      <c r="C80">
        <v>0.88519999999999999</v>
      </c>
      <c r="D80">
        <v>3801017000</v>
      </c>
      <c r="E80" s="2">
        <v>41162</v>
      </c>
      <c r="F80">
        <v>212.18</v>
      </c>
      <c r="G80">
        <v>40364390</v>
      </c>
      <c r="H80" s="2">
        <v>41162</v>
      </c>
      <c r="I80">
        <v>97.05</v>
      </c>
      <c r="J80">
        <v>580012790</v>
      </c>
      <c r="K80" s="2">
        <v>41162</v>
      </c>
      <c r="L80">
        <v>31.38</v>
      </c>
      <c r="M80">
        <v>162102500</v>
      </c>
      <c r="N80" s="2">
        <v>41162</v>
      </c>
      <c r="O80">
        <v>45</v>
      </c>
      <c r="P80">
        <v>6895900</v>
      </c>
      <c r="R80">
        <f>IF(C80&gt;C$23,1,0)</f>
        <v>1</v>
      </c>
      <c r="S80">
        <f>IF(D80&gt;D$23,1,0)</f>
        <v>1</v>
      </c>
      <c r="T80">
        <f>IF(C80&lt;C$24,1,0)</f>
        <v>0</v>
      </c>
      <c r="U80">
        <f>IF(D80&lt;D$24,1,0)</f>
        <v>0</v>
      </c>
      <c r="V80">
        <f>IF(F80&gt;F$23,1,0)</f>
        <v>1</v>
      </c>
      <c r="W80">
        <f>IF(G80&gt;G$23,1,0)</f>
        <v>1</v>
      </c>
      <c r="X80">
        <f>IF(F80&lt;F$24,1,0)</f>
        <v>0</v>
      </c>
      <c r="Y80">
        <f>IF(G80&lt;G$24,1,0)</f>
        <v>0</v>
      </c>
      <c r="Z80">
        <f>IF(I80&gt;I$23,1,0)</f>
        <v>1</v>
      </c>
      <c r="AA80">
        <f>IF(J80&gt;J$23,1,0)</f>
        <v>1</v>
      </c>
      <c r="AB80">
        <f>IF(I80&lt;I$24,1,0)</f>
        <v>0</v>
      </c>
      <c r="AC80">
        <f>IF(J80&lt;J$24,1,0)</f>
        <v>0</v>
      </c>
      <c r="AD80">
        <f>IF(L80&gt;L$23,1,0)</f>
        <v>1</v>
      </c>
      <c r="AE80">
        <f>IF(M80&gt;M$23,1,0)</f>
        <v>1</v>
      </c>
      <c r="AF80">
        <f>IF(L80&lt;L$24,1,0)</f>
        <v>0</v>
      </c>
      <c r="AG80">
        <f>IF(M80&lt;M$24,1,0)</f>
        <v>0</v>
      </c>
      <c r="AH80">
        <f>IF(O80&gt;O$23,1,0)</f>
        <v>1</v>
      </c>
      <c r="AI80">
        <f>IF(P80&gt;P$23,1,0)</f>
        <v>1</v>
      </c>
      <c r="AJ80">
        <f>IF(O80&lt;O$24,1,0)</f>
        <v>0</v>
      </c>
      <c r="AK80">
        <f>IF(P80&lt;P$24,1,0)</f>
        <v>0</v>
      </c>
      <c r="AM80">
        <f>IF(C80&gt;C$23,C$23,IF(C80&lt;C$24,C$24,C80))</f>
        <v>0</v>
      </c>
      <c r="AN80">
        <f>IF(D80&gt;D$23,D$23,IF(D80&lt;D$24,D$24,D80))</f>
        <v>0</v>
      </c>
      <c r="AO80">
        <f>IF(F80&gt;F$23,F$23,IF(F80&lt;F$24,F$24,F80))</f>
        <v>0</v>
      </c>
      <c r="AP80">
        <f>IF(G80&gt;G$23,G$23,IF(G80&lt;G$24,G$24,G80))</f>
        <v>0</v>
      </c>
      <c r="AQ80">
        <f>IF(I80&gt;I$23,I$23,IF(I80&lt;I$24,I$24,I80))</f>
        <v>0</v>
      </c>
      <c r="AR80">
        <f>IF(J80&gt;J$23,J$23,IF(J80&lt;J$24,J$24,J80))</f>
        <v>0</v>
      </c>
      <c r="AS80">
        <f>IF(L80&gt;L$23,L$23,IF(L80&lt;L$24,L$24,L80))</f>
        <v>0</v>
      </c>
      <c r="AT80">
        <f>IF(M80&gt;M$23,M$23,IF(M80&lt;M$24,M$24,M80))</f>
        <v>0</v>
      </c>
      <c r="AU80">
        <f>IF(O80&gt;O$23,O$23,IF(O80&lt;O$24,O$24,O80))</f>
        <v>0</v>
      </c>
      <c r="AV80">
        <f>IF(P80&gt;P$23,P$23,IF(P80&lt;P$24,P$24,P80))</f>
        <v>0</v>
      </c>
    </row>
    <row r="81" spans="1:48" x14ac:dyDescent="0.3">
      <c r="A81" s="1" t="s">
        <v>8</v>
      </c>
      <c r="B81" s="2">
        <v>41169</v>
      </c>
      <c r="C81">
        <v>0.86550000000000005</v>
      </c>
      <c r="D81">
        <v>6671770000</v>
      </c>
      <c r="E81" s="2">
        <v>41169</v>
      </c>
      <c r="F81">
        <v>211.9</v>
      </c>
      <c r="G81">
        <v>52890760</v>
      </c>
      <c r="H81" s="2">
        <v>41169</v>
      </c>
      <c r="I81">
        <v>94.16</v>
      </c>
      <c r="J81">
        <v>919931800</v>
      </c>
      <c r="K81" s="2">
        <v>41169</v>
      </c>
      <c r="L81">
        <v>28.608000000000001</v>
      </c>
      <c r="M81">
        <v>236831600</v>
      </c>
      <c r="N81" s="2">
        <v>41169</v>
      </c>
      <c r="O81">
        <v>43.99</v>
      </c>
      <c r="P81">
        <v>5243400</v>
      </c>
      <c r="R81">
        <f>IF(C81&gt;C$23,1,0)</f>
        <v>1</v>
      </c>
      <c r="S81">
        <f>IF(D81&gt;D$23,1,0)</f>
        <v>1</v>
      </c>
      <c r="T81">
        <f>IF(C81&lt;C$24,1,0)</f>
        <v>0</v>
      </c>
      <c r="U81">
        <f>IF(D81&lt;D$24,1,0)</f>
        <v>0</v>
      </c>
      <c r="V81">
        <f>IF(F81&gt;F$23,1,0)</f>
        <v>1</v>
      </c>
      <c r="W81">
        <f>IF(G81&gt;G$23,1,0)</f>
        <v>1</v>
      </c>
      <c r="X81">
        <f>IF(F81&lt;F$24,1,0)</f>
        <v>0</v>
      </c>
      <c r="Y81">
        <f>IF(G81&lt;G$24,1,0)</f>
        <v>0</v>
      </c>
      <c r="Z81">
        <f>IF(I81&gt;I$23,1,0)</f>
        <v>1</v>
      </c>
      <c r="AA81">
        <f>IF(J81&gt;J$23,1,0)</f>
        <v>1</v>
      </c>
      <c r="AB81">
        <f>IF(I81&lt;I$24,1,0)</f>
        <v>0</v>
      </c>
      <c r="AC81">
        <f>IF(J81&lt;J$24,1,0)</f>
        <v>0</v>
      </c>
      <c r="AD81">
        <f>IF(L81&gt;L$23,1,0)</f>
        <v>1</v>
      </c>
      <c r="AE81">
        <f>IF(M81&gt;M$23,1,0)</f>
        <v>1</v>
      </c>
      <c r="AF81">
        <f>IF(L81&lt;L$24,1,0)</f>
        <v>0</v>
      </c>
      <c r="AG81">
        <f>IF(M81&lt;M$24,1,0)</f>
        <v>0</v>
      </c>
      <c r="AH81">
        <f>IF(O81&gt;O$23,1,0)</f>
        <v>1</v>
      </c>
      <c r="AI81">
        <f>IF(P81&gt;P$23,1,0)</f>
        <v>1</v>
      </c>
      <c r="AJ81">
        <f>IF(O81&lt;O$24,1,0)</f>
        <v>0</v>
      </c>
      <c r="AK81">
        <f>IF(P81&lt;P$24,1,0)</f>
        <v>0</v>
      </c>
      <c r="AM81">
        <f>IF(C81&gt;C$23,C$23,IF(C81&lt;C$24,C$24,C81))</f>
        <v>0</v>
      </c>
      <c r="AN81">
        <f>IF(D81&gt;D$23,D$23,IF(D81&lt;D$24,D$24,D81))</f>
        <v>0</v>
      </c>
      <c r="AO81">
        <f>IF(F81&gt;F$23,F$23,IF(F81&lt;F$24,F$24,F81))</f>
        <v>0</v>
      </c>
      <c r="AP81">
        <f>IF(G81&gt;G$23,G$23,IF(G81&lt;G$24,G$24,G81))</f>
        <v>0</v>
      </c>
      <c r="AQ81">
        <f>IF(I81&gt;I$23,I$23,IF(I81&lt;I$24,I$24,I81))</f>
        <v>0</v>
      </c>
      <c r="AR81">
        <f>IF(J81&gt;J$23,J$23,IF(J81&lt;J$24,J$24,J81))</f>
        <v>0</v>
      </c>
      <c r="AS81">
        <f>IF(L81&gt;L$23,L$23,IF(L81&lt;L$24,L$24,L81))</f>
        <v>0</v>
      </c>
      <c r="AT81">
        <f>IF(M81&gt;M$23,M$23,IF(M81&lt;M$24,M$24,M81))</f>
        <v>0</v>
      </c>
      <c r="AU81">
        <f>IF(O81&gt;O$23,O$23,IF(O81&lt;O$24,O$24,O81))</f>
        <v>0</v>
      </c>
      <c r="AV81">
        <f>IF(P81&gt;P$23,P$23,IF(P81&lt;P$24,P$24,P81))</f>
        <v>0</v>
      </c>
    </row>
    <row r="82" spans="1:48" x14ac:dyDescent="0.3">
      <c r="A82" s="1" t="s">
        <v>8</v>
      </c>
      <c r="B82" s="2">
        <v>41176</v>
      </c>
      <c r="C82">
        <v>0.85450000000000004</v>
      </c>
      <c r="D82">
        <v>2636101000</v>
      </c>
      <c r="E82" s="2">
        <v>41176</v>
      </c>
      <c r="F82">
        <v>210.92</v>
      </c>
      <c r="G82">
        <v>33886460</v>
      </c>
      <c r="H82" s="2">
        <v>41176</v>
      </c>
      <c r="I82">
        <v>90.99</v>
      </c>
      <c r="J82">
        <v>521785380</v>
      </c>
      <c r="K82" s="2">
        <v>41176</v>
      </c>
      <c r="L82">
        <v>28.163</v>
      </c>
      <c r="M82">
        <v>155808300</v>
      </c>
      <c r="N82" s="2">
        <v>41176</v>
      </c>
      <c r="O82">
        <v>43.45</v>
      </c>
      <c r="P82">
        <v>4132000</v>
      </c>
      <c r="R82">
        <f>IF(C82&gt;C$23,1,0)</f>
        <v>1</v>
      </c>
      <c r="S82">
        <f>IF(D82&gt;D$23,1,0)</f>
        <v>1</v>
      </c>
      <c r="T82">
        <f>IF(C82&lt;C$24,1,0)</f>
        <v>0</v>
      </c>
      <c r="U82">
        <f>IF(D82&lt;D$24,1,0)</f>
        <v>0</v>
      </c>
      <c r="V82">
        <f>IF(F82&gt;F$23,1,0)</f>
        <v>1</v>
      </c>
      <c r="W82">
        <f>IF(G82&gt;G$23,1,0)</f>
        <v>1</v>
      </c>
      <c r="X82">
        <f>IF(F82&lt;F$24,1,0)</f>
        <v>0</v>
      </c>
      <c r="Y82">
        <f>IF(G82&lt;G$24,1,0)</f>
        <v>0</v>
      </c>
      <c r="Z82">
        <f>IF(I82&gt;I$23,1,0)</f>
        <v>1</v>
      </c>
      <c r="AA82">
        <f>IF(J82&gt;J$23,1,0)</f>
        <v>1</v>
      </c>
      <c r="AB82">
        <f>IF(I82&lt;I$24,1,0)</f>
        <v>0</v>
      </c>
      <c r="AC82">
        <f>IF(J82&lt;J$24,1,0)</f>
        <v>0</v>
      </c>
      <c r="AD82">
        <f>IF(L82&gt;L$23,1,0)</f>
        <v>1</v>
      </c>
      <c r="AE82">
        <f>IF(M82&gt;M$23,1,0)</f>
        <v>1</v>
      </c>
      <c r="AF82">
        <f>IF(L82&lt;L$24,1,0)</f>
        <v>0</v>
      </c>
      <c r="AG82">
        <f>IF(M82&lt;M$24,1,0)</f>
        <v>0</v>
      </c>
      <c r="AH82">
        <f>IF(O82&gt;O$23,1,0)</f>
        <v>1</v>
      </c>
      <c r="AI82">
        <f>IF(P82&gt;P$23,1,0)</f>
        <v>1</v>
      </c>
      <c r="AJ82">
        <f>IF(O82&lt;O$24,1,0)</f>
        <v>0</v>
      </c>
      <c r="AK82">
        <f>IF(P82&lt;P$24,1,0)</f>
        <v>0</v>
      </c>
      <c r="AM82">
        <f>IF(C82&gt;C$23,C$23,IF(C82&lt;C$24,C$24,C82))</f>
        <v>0</v>
      </c>
      <c r="AN82">
        <f>IF(D82&gt;D$23,D$23,IF(D82&lt;D$24,D$24,D82))</f>
        <v>0</v>
      </c>
      <c r="AO82">
        <f>IF(F82&gt;F$23,F$23,IF(F82&lt;F$24,F$24,F82))</f>
        <v>0</v>
      </c>
      <c r="AP82">
        <f>IF(G82&gt;G$23,G$23,IF(G82&lt;G$24,G$24,G82))</f>
        <v>0</v>
      </c>
      <c r="AQ82">
        <f>IF(I82&gt;I$23,I$23,IF(I82&lt;I$24,I$24,I82))</f>
        <v>0</v>
      </c>
      <c r="AR82">
        <f>IF(J82&gt;J$23,J$23,IF(J82&lt;J$24,J$24,J82))</f>
        <v>0</v>
      </c>
      <c r="AS82">
        <f>IF(L82&gt;L$23,L$23,IF(L82&lt;L$24,L$24,L82))</f>
        <v>0</v>
      </c>
      <c r="AT82">
        <f>IF(M82&gt;M$23,M$23,IF(M82&lt;M$24,M$24,M82))</f>
        <v>0</v>
      </c>
      <c r="AU82">
        <f>IF(O82&gt;O$23,O$23,IF(O82&lt;O$24,O$24,O82))</f>
        <v>0</v>
      </c>
      <c r="AV82">
        <f>IF(P82&gt;P$23,P$23,IF(P82&lt;P$24,P$24,P82))</f>
        <v>0</v>
      </c>
    </row>
    <row r="83" spans="1:48" x14ac:dyDescent="0.3">
      <c r="A83" s="1" t="s">
        <v>8</v>
      </c>
      <c r="B83" s="2">
        <v>41183</v>
      </c>
      <c r="C83">
        <v>0.86850000000000005</v>
      </c>
      <c r="D83">
        <v>1891698000</v>
      </c>
      <c r="E83" s="2">
        <v>41183</v>
      </c>
      <c r="F83">
        <v>212.06</v>
      </c>
      <c r="G83">
        <v>33217440</v>
      </c>
      <c r="H83" s="2">
        <v>41183</v>
      </c>
      <c r="I83">
        <v>93.02</v>
      </c>
      <c r="J83">
        <v>474525400</v>
      </c>
      <c r="K83" s="2">
        <v>41183</v>
      </c>
      <c r="L83">
        <v>28.762</v>
      </c>
      <c r="M83">
        <v>144946200</v>
      </c>
      <c r="N83" s="2">
        <v>41183</v>
      </c>
      <c r="O83">
        <v>43.44</v>
      </c>
      <c r="P83">
        <v>12897300</v>
      </c>
      <c r="R83">
        <f>IF(C83&gt;C$23,1,0)</f>
        <v>1</v>
      </c>
      <c r="S83">
        <f>IF(D83&gt;D$23,1,0)</f>
        <v>1</v>
      </c>
      <c r="T83">
        <f>IF(C83&lt;C$24,1,0)</f>
        <v>0</v>
      </c>
      <c r="U83">
        <f>IF(D83&lt;D$24,1,0)</f>
        <v>0</v>
      </c>
      <c r="V83">
        <f>IF(F83&gt;F$23,1,0)</f>
        <v>1</v>
      </c>
      <c r="W83">
        <f>IF(G83&gt;G$23,1,0)</f>
        <v>1</v>
      </c>
      <c r="X83">
        <f>IF(F83&lt;F$24,1,0)</f>
        <v>0</v>
      </c>
      <c r="Y83">
        <f>IF(G83&lt;G$24,1,0)</f>
        <v>0</v>
      </c>
      <c r="Z83">
        <f>IF(I83&gt;I$23,1,0)</f>
        <v>1</v>
      </c>
      <c r="AA83">
        <f>IF(J83&gt;J$23,1,0)</f>
        <v>1</v>
      </c>
      <c r="AB83">
        <f>IF(I83&lt;I$24,1,0)</f>
        <v>0</v>
      </c>
      <c r="AC83">
        <f>IF(J83&lt;J$24,1,0)</f>
        <v>0</v>
      </c>
      <c r="AD83">
        <f>IF(L83&gt;L$23,1,0)</f>
        <v>1</v>
      </c>
      <c r="AE83">
        <f>IF(M83&gt;M$23,1,0)</f>
        <v>1</v>
      </c>
      <c r="AF83">
        <f>IF(L83&lt;L$24,1,0)</f>
        <v>0</v>
      </c>
      <c r="AG83">
        <f>IF(M83&lt;M$24,1,0)</f>
        <v>0</v>
      </c>
      <c r="AH83">
        <f>IF(O83&gt;O$23,1,0)</f>
        <v>1</v>
      </c>
      <c r="AI83">
        <f>IF(P83&gt;P$23,1,0)</f>
        <v>1</v>
      </c>
      <c r="AJ83">
        <f>IF(O83&lt;O$24,1,0)</f>
        <v>0</v>
      </c>
      <c r="AK83">
        <f>IF(P83&lt;P$24,1,0)</f>
        <v>0</v>
      </c>
      <c r="AM83">
        <f>IF(C83&gt;C$23,C$23,IF(C83&lt;C$24,C$24,C83))</f>
        <v>0</v>
      </c>
      <c r="AN83">
        <f>IF(D83&gt;D$23,D$23,IF(D83&lt;D$24,D$24,D83))</f>
        <v>0</v>
      </c>
      <c r="AO83">
        <f>IF(F83&gt;F$23,F$23,IF(F83&lt;F$24,F$24,F83))</f>
        <v>0</v>
      </c>
      <c r="AP83">
        <f>IF(G83&gt;G$23,G$23,IF(G83&lt;G$24,G$24,G83))</f>
        <v>0</v>
      </c>
      <c r="AQ83">
        <f>IF(I83&gt;I$23,I$23,IF(I83&lt;I$24,I$24,I83))</f>
        <v>0</v>
      </c>
      <c r="AR83">
        <f>IF(J83&gt;J$23,J$23,IF(J83&lt;J$24,J$24,J83))</f>
        <v>0</v>
      </c>
      <c r="AS83">
        <f>IF(L83&gt;L$23,L$23,IF(L83&lt;L$24,L$24,L83))</f>
        <v>0</v>
      </c>
      <c r="AT83">
        <f>IF(M83&gt;M$23,M$23,IF(M83&lt;M$24,M$24,M83))</f>
        <v>0</v>
      </c>
      <c r="AU83">
        <f>IF(O83&gt;O$23,O$23,IF(O83&lt;O$24,O$24,O83))</f>
        <v>0</v>
      </c>
      <c r="AV83">
        <f>IF(P83&gt;P$23,P$23,IF(P83&lt;P$24,P$24,P83))</f>
        <v>0</v>
      </c>
    </row>
    <row r="84" spans="1:48" x14ac:dyDescent="0.3">
      <c r="A84" s="1" t="s">
        <v>8</v>
      </c>
      <c r="B84" s="2">
        <v>41190</v>
      </c>
      <c r="C84">
        <v>0.84299999999999997</v>
      </c>
      <c r="D84">
        <v>2994021000</v>
      </c>
      <c r="E84" s="2">
        <v>41190</v>
      </c>
      <c r="F84">
        <v>208.39</v>
      </c>
      <c r="G84">
        <v>24160780</v>
      </c>
      <c r="H84" s="2">
        <v>41190</v>
      </c>
      <c r="I84">
        <v>91.5</v>
      </c>
      <c r="J84">
        <v>342422420</v>
      </c>
      <c r="K84" s="2">
        <v>41190</v>
      </c>
      <c r="L84">
        <v>28.3</v>
      </c>
      <c r="M84">
        <v>100726200</v>
      </c>
      <c r="N84" s="2">
        <v>41190</v>
      </c>
      <c r="O84">
        <v>43.1</v>
      </c>
      <c r="P84">
        <v>5775300</v>
      </c>
      <c r="R84">
        <f>IF(C84&gt;C$23,1,0)</f>
        <v>1</v>
      </c>
      <c r="S84">
        <f>IF(D84&gt;D$23,1,0)</f>
        <v>1</v>
      </c>
      <c r="T84">
        <f>IF(C84&lt;C$24,1,0)</f>
        <v>0</v>
      </c>
      <c r="U84">
        <f>IF(D84&lt;D$24,1,0)</f>
        <v>0</v>
      </c>
      <c r="V84">
        <f>IF(F84&gt;F$23,1,0)</f>
        <v>1</v>
      </c>
      <c r="W84">
        <f>IF(G84&gt;G$23,1,0)</f>
        <v>1</v>
      </c>
      <c r="X84">
        <f>IF(F84&lt;F$24,1,0)</f>
        <v>0</v>
      </c>
      <c r="Y84">
        <f>IF(G84&lt;G$24,1,0)</f>
        <v>0</v>
      </c>
      <c r="Z84">
        <f>IF(I84&gt;I$23,1,0)</f>
        <v>1</v>
      </c>
      <c r="AA84">
        <f>IF(J84&gt;J$23,1,0)</f>
        <v>1</v>
      </c>
      <c r="AB84">
        <f>IF(I84&lt;I$24,1,0)</f>
        <v>0</v>
      </c>
      <c r="AC84">
        <f>IF(J84&lt;J$24,1,0)</f>
        <v>0</v>
      </c>
      <c r="AD84">
        <f>IF(L84&gt;L$23,1,0)</f>
        <v>1</v>
      </c>
      <c r="AE84">
        <f>IF(M84&gt;M$23,1,0)</f>
        <v>1</v>
      </c>
      <c r="AF84">
        <f>IF(L84&lt;L$24,1,0)</f>
        <v>0</v>
      </c>
      <c r="AG84">
        <f>IF(M84&lt;M$24,1,0)</f>
        <v>0</v>
      </c>
      <c r="AH84">
        <f>IF(O84&gt;O$23,1,0)</f>
        <v>1</v>
      </c>
      <c r="AI84">
        <f>IF(P84&gt;P$23,1,0)</f>
        <v>1</v>
      </c>
      <c r="AJ84">
        <f>IF(O84&lt;O$24,1,0)</f>
        <v>0</v>
      </c>
      <c r="AK84">
        <f>IF(P84&lt;P$24,1,0)</f>
        <v>0</v>
      </c>
      <c r="AM84">
        <f>IF(C84&gt;C$23,C$23,IF(C84&lt;C$24,C$24,C84))</f>
        <v>0</v>
      </c>
      <c r="AN84">
        <f>IF(D84&gt;D$23,D$23,IF(D84&lt;D$24,D$24,D84))</f>
        <v>0</v>
      </c>
      <c r="AO84">
        <f>IF(F84&gt;F$23,F$23,IF(F84&lt;F$24,F$24,F84))</f>
        <v>0</v>
      </c>
      <c r="AP84">
        <f>IF(G84&gt;G$23,G$23,IF(G84&lt;G$24,G$24,G84))</f>
        <v>0</v>
      </c>
      <c r="AQ84">
        <f>IF(I84&gt;I$23,I$23,IF(I84&lt;I$24,I$24,I84))</f>
        <v>0</v>
      </c>
      <c r="AR84">
        <f>IF(J84&gt;J$23,J$23,IF(J84&lt;J$24,J$24,J84))</f>
        <v>0</v>
      </c>
      <c r="AS84">
        <f>IF(L84&gt;L$23,L$23,IF(L84&lt;L$24,L$24,L84))</f>
        <v>0</v>
      </c>
      <c r="AT84">
        <f>IF(M84&gt;M$23,M$23,IF(M84&lt;M$24,M$24,M84))</f>
        <v>0</v>
      </c>
      <c r="AU84">
        <f>IF(O84&gt;O$23,O$23,IF(O84&lt;O$24,O$24,O84))</f>
        <v>0</v>
      </c>
      <c r="AV84">
        <f>IF(P84&gt;P$23,P$23,IF(P84&lt;P$24,P$24,P84))</f>
        <v>0</v>
      </c>
    </row>
    <row r="85" spans="1:48" x14ac:dyDescent="0.3">
      <c r="A85" s="1" t="s">
        <v>8</v>
      </c>
      <c r="B85" s="2">
        <v>41197</v>
      </c>
      <c r="C85">
        <v>0.82669999999999999</v>
      </c>
      <c r="D85">
        <v>2332396000</v>
      </c>
      <c r="E85" s="2">
        <v>41197</v>
      </c>
      <c r="F85">
        <v>214.07</v>
      </c>
      <c r="G85">
        <v>45831110</v>
      </c>
      <c r="H85" s="2">
        <v>41197</v>
      </c>
      <c r="I85">
        <v>93.19</v>
      </c>
      <c r="J85">
        <v>358814930</v>
      </c>
      <c r="K85" s="2">
        <v>41197</v>
      </c>
      <c r="L85">
        <v>28.465</v>
      </c>
      <c r="M85">
        <v>99205900</v>
      </c>
      <c r="N85" s="2">
        <v>41197</v>
      </c>
      <c r="O85">
        <v>42.25</v>
      </c>
      <c r="P85">
        <v>4802700</v>
      </c>
      <c r="R85">
        <f>IF(C85&gt;C$23,1,0)</f>
        <v>1</v>
      </c>
      <c r="S85">
        <f>IF(D85&gt;D$23,1,0)</f>
        <v>1</v>
      </c>
      <c r="T85">
        <f>IF(C85&lt;C$24,1,0)</f>
        <v>0</v>
      </c>
      <c r="U85">
        <f>IF(D85&lt;D$24,1,0)</f>
        <v>0</v>
      </c>
      <c r="V85">
        <f>IF(F85&gt;F$23,1,0)</f>
        <v>1</v>
      </c>
      <c r="W85">
        <f>IF(G85&gt;G$23,1,0)</f>
        <v>1</v>
      </c>
      <c r="X85">
        <f>IF(F85&lt;F$24,1,0)</f>
        <v>0</v>
      </c>
      <c r="Y85">
        <f>IF(G85&lt;G$24,1,0)</f>
        <v>0</v>
      </c>
      <c r="Z85">
        <f>IF(I85&gt;I$23,1,0)</f>
        <v>1</v>
      </c>
      <c r="AA85">
        <f>IF(J85&gt;J$23,1,0)</f>
        <v>1</v>
      </c>
      <c r="AB85">
        <f>IF(I85&lt;I$24,1,0)</f>
        <v>0</v>
      </c>
      <c r="AC85">
        <f>IF(J85&lt;J$24,1,0)</f>
        <v>0</v>
      </c>
      <c r="AD85">
        <f>IF(L85&gt;L$23,1,0)</f>
        <v>1</v>
      </c>
      <c r="AE85">
        <f>IF(M85&gt;M$23,1,0)</f>
        <v>1</v>
      </c>
      <c r="AF85">
        <f>IF(L85&lt;L$24,1,0)</f>
        <v>0</v>
      </c>
      <c r="AG85">
        <f>IF(M85&lt;M$24,1,0)</f>
        <v>0</v>
      </c>
      <c r="AH85">
        <f>IF(O85&gt;O$23,1,0)</f>
        <v>1</v>
      </c>
      <c r="AI85">
        <f>IF(P85&gt;P$23,1,0)</f>
        <v>1</v>
      </c>
      <c r="AJ85">
        <f>IF(O85&lt;O$24,1,0)</f>
        <v>0</v>
      </c>
      <c r="AK85">
        <f>IF(P85&lt;P$24,1,0)</f>
        <v>0</v>
      </c>
      <c r="AM85">
        <f>IF(C85&gt;C$23,C$23,IF(C85&lt;C$24,C$24,C85))</f>
        <v>0</v>
      </c>
      <c r="AN85">
        <f>IF(D85&gt;D$23,D$23,IF(D85&lt;D$24,D$24,D85))</f>
        <v>0</v>
      </c>
      <c r="AO85">
        <f>IF(F85&gt;F$23,F$23,IF(F85&lt;F$24,F$24,F85))</f>
        <v>0</v>
      </c>
      <c r="AP85">
        <f>IF(G85&gt;G$23,G$23,IF(G85&lt;G$24,G$24,G85))</f>
        <v>0</v>
      </c>
      <c r="AQ85">
        <f>IF(I85&gt;I$23,I$23,IF(I85&lt;I$24,I$24,I85))</f>
        <v>0</v>
      </c>
      <c r="AR85">
        <f>IF(J85&gt;J$23,J$23,IF(J85&lt;J$24,J$24,J85))</f>
        <v>0</v>
      </c>
      <c r="AS85">
        <f>IF(L85&gt;L$23,L$23,IF(L85&lt;L$24,L$24,L85))</f>
        <v>0</v>
      </c>
      <c r="AT85">
        <f>IF(M85&gt;M$23,M$23,IF(M85&lt;M$24,M$24,M85))</f>
        <v>0</v>
      </c>
      <c r="AU85">
        <f>IF(O85&gt;O$23,O$23,IF(O85&lt;O$24,O$24,O85))</f>
        <v>0</v>
      </c>
      <c r="AV85">
        <f>IF(P85&gt;P$23,P$23,IF(P85&lt;P$24,P$24,P85))</f>
        <v>0</v>
      </c>
    </row>
    <row r="86" spans="1:48" x14ac:dyDescent="0.3">
      <c r="A86" s="1" t="s">
        <v>8</v>
      </c>
      <c r="B86" s="2">
        <v>41204</v>
      </c>
      <c r="C86">
        <v>0.78190000000000004</v>
      </c>
      <c r="D86">
        <v>3606826000</v>
      </c>
      <c r="E86" s="2">
        <v>41204</v>
      </c>
      <c r="F86">
        <v>231.32</v>
      </c>
      <c r="G86">
        <v>145242680</v>
      </c>
      <c r="H86" s="2">
        <v>41204</v>
      </c>
      <c r="I86">
        <v>91.95</v>
      </c>
      <c r="J86">
        <v>357066060</v>
      </c>
      <c r="K86" s="2">
        <v>41204</v>
      </c>
      <c r="L86">
        <v>27.638000000000002</v>
      </c>
      <c r="M86">
        <v>114502300</v>
      </c>
      <c r="N86" s="2">
        <v>41204</v>
      </c>
      <c r="O86">
        <v>39.56</v>
      </c>
      <c r="P86">
        <v>10818500</v>
      </c>
      <c r="R86">
        <f>IF(C86&gt;C$23,1,0)</f>
        <v>1</v>
      </c>
      <c r="S86">
        <f>IF(D86&gt;D$23,1,0)</f>
        <v>1</v>
      </c>
      <c r="T86">
        <f>IF(C86&lt;C$24,1,0)</f>
        <v>0</v>
      </c>
      <c r="U86">
        <f>IF(D86&lt;D$24,1,0)</f>
        <v>0</v>
      </c>
      <c r="V86">
        <f>IF(F86&gt;F$23,1,0)</f>
        <v>1</v>
      </c>
      <c r="W86">
        <f>IF(G86&gt;G$23,1,0)</f>
        <v>1</v>
      </c>
      <c r="X86">
        <f>IF(F86&lt;F$24,1,0)</f>
        <v>0</v>
      </c>
      <c r="Y86">
        <f>IF(G86&lt;G$24,1,0)</f>
        <v>0</v>
      </c>
      <c r="Z86">
        <f>IF(I86&gt;I$23,1,0)</f>
        <v>1</v>
      </c>
      <c r="AA86">
        <f>IF(J86&gt;J$23,1,0)</f>
        <v>1</v>
      </c>
      <c r="AB86">
        <f>IF(I86&lt;I$24,1,0)</f>
        <v>0</v>
      </c>
      <c r="AC86">
        <f>IF(J86&lt;J$24,1,0)</f>
        <v>0</v>
      </c>
      <c r="AD86">
        <f>IF(L86&gt;L$23,1,0)</f>
        <v>1</v>
      </c>
      <c r="AE86">
        <f>IF(M86&gt;M$23,1,0)</f>
        <v>1</v>
      </c>
      <c r="AF86">
        <f>IF(L86&lt;L$24,1,0)</f>
        <v>0</v>
      </c>
      <c r="AG86">
        <f>IF(M86&lt;M$24,1,0)</f>
        <v>0</v>
      </c>
      <c r="AH86">
        <f>IF(O86&gt;O$23,1,0)</f>
        <v>1</v>
      </c>
      <c r="AI86">
        <f>IF(P86&gt;P$23,1,0)</f>
        <v>1</v>
      </c>
      <c r="AJ86">
        <f>IF(O86&lt;O$24,1,0)</f>
        <v>0</v>
      </c>
      <c r="AK86">
        <f>IF(P86&lt;P$24,1,0)</f>
        <v>0</v>
      </c>
      <c r="AM86">
        <f>IF(C86&gt;C$23,C$23,IF(C86&lt;C$24,C$24,C86))</f>
        <v>0</v>
      </c>
      <c r="AN86">
        <f>IF(D86&gt;D$23,D$23,IF(D86&lt;D$24,D$24,D86))</f>
        <v>0</v>
      </c>
      <c r="AO86">
        <f>IF(F86&gt;F$23,F$23,IF(F86&lt;F$24,F$24,F86))</f>
        <v>0</v>
      </c>
      <c r="AP86">
        <f>IF(G86&gt;G$23,G$23,IF(G86&lt;G$24,G$24,G86))</f>
        <v>0</v>
      </c>
      <c r="AQ86">
        <f>IF(I86&gt;I$23,I$23,IF(I86&lt;I$24,I$24,I86))</f>
        <v>0</v>
      </c>
      <c r="AR86">
        <f>IF(J86&gt;J$23,J$23,IF(J86&lt;J$24,J$24,J86))</f>
        <v>0</v>
      </c>
      <c r="AS86">
        <f>IF(L86&gt;L$23,L$23,IF(L86&lt;L$24,L$24,L86))</f>
        <v>0</v>
      </c>
      <c r="AT86">
        <f>IF(M86&gt;M$23,M$23,IF(M86&lt;M$24,M$24,M86))</f>
        <v>0</v>
      </c>
      <c r="AU86">
        <f>IF(O86&gt;O$23,O$23,IF(O86&lt;O$24,O$24,O86))</f>
        <v>0</v>
      </c>
      <c r="AV86">
        <f>IF(P86&gt;P$23,P$23,IF(P86&lt;P$24,P$24,P86))</f>
        <v>0</v>
      </c>
    </row>
    <row r="87" spans="1:48" x14ac:dyDescent="0.3">
      <c r="A87" s="1" t="s">
        <v>8</v>
      </c>
      <c r="B87" s="2">
        <v>41211</v>
      </c>
      <c r="C87">
        <v>0.76300000000000001</v>
      </c>
      <c r="D87">
        <v>2454951000</v>
      </c>
      <c r="E87" s="2">
        <v>41211</v>
      </c>
      <c r="F87">
        <v>249.29</v>
      </c>
      <c r="G87">
        <v>92367520</v>
      </c>
      <c r="H87" s="2">
        <v>41211</v>
      </c>
      <c r="I87">
        <v>91.95</v>
      </c>
      <c r="J87">
        <v>288870730</v>
      </c>
      <c r="K87" s="2">
        <v>41211</v>
      </c>
      <c r="L87">
        <v>27.951000000000001</v>
      </c>
      <c r="M87">
        <v>102366100</v>
      </c>
      <c r="N87" s="2">
        <v>41211</v>
      </c>
      <c r="O87">
        <v>40.5</v>
      </c>
      <c r="P87">
        <v>5786800</v>
      </c>
      <c r="R87">
        <f>IF(C87&gt;C$23,1,0)</f>
        <v>1</v>
      </c>
      <c r="S87">
        <f>IF(D87&gt;D$23,1,0)</f>
        <v>1</v>
      </c>
      <c r="T87">
        <f>IF(C87&lt;C$24,1,0)</f>
        <v>0</v>
      </c>
      <c r="U87">
        <f>IF(D87&lt;D$24,1,0)</f>
        <v>0</v>
      </c>
      <c r="V87">
        <f>IF(F87&gt;F$23,1,0)</f>
        <v>1</v>
      </c>
      <c r="W87">
        <f>IF(G87&gt;G$23,1,0)</f>
        <v>1</v>
      </c>
      <c r="X87">
        <f>IF(F87&lt;F$24,1,0)</f>
        <v>0</v>
      </c>
      <c r="Y87">
        <f>IF(G87&lt;G$24,1,0)</f>
        <v>0</v>
      </c>
      <c r="Z87">
        <f>IF(I87&gt;I$23,1,0)</f>
        <v>1</v>
      </c>
      <c r="AA87">
        <f>IF(J87&gt;J$23,1,0)</f>
        <v>1</v>
      </c>
      <c r="AB87">
        <f>IF(I87&lt;I$24,1,0)</f>
        <v>0</v>
      </c>
      <c r="AC87">
        <f>IF(J87&lt;J$24,1,0)</f>
        <v>0</v>
      </c>
      <c r="AD87">
        <f>IF(L87&gt;L$23,1,0)</f>
        <v>1</v>
      </c>
      <c r="AE87">
        <f>IF(M87&gt;M$23,1,0)</f>
        <v>1</v>
      </c>
      <c r="AF87">
        <f>IF(L87&lt;L$24,1,0)</f>
        <v>0</v>
      </c>
      <c r="AG87">
        <f>IF(M87&lt;M$24,1,0)</f>
        <v>0</v>
      </c>
      <c r="AH87">
        <f>IF(O87&gt;O$23,1,0)</f>
        <v>1</v>
      </c>
      <c r="AI87">
        <f>IF(P87&gt;P$23,1,0)</f>
        <v>1</v>
      </c>
      <c r="AJ87">
        <f>IF(O87&lt;O$24,1,0)</f>
        <v>0</v>
      </c>
      <c r="AK87">
        <f>IF(P87&lt;P$24,1,0)</f>
        <v>0</v>
      </c>
      <c r="AM87">
        <f>IF(C87&gt;C$23,C$23,IF(C87&lt;C$24,C$24,C87))</f>
        <v>0</v>
      </c>
      <c r="AN87">
        <f>IF(D87&gt;D$23,D$23,IF(D87&lt;D$24,D$24,D87))</f>
        <v>0</v>
      </c>
      <c r="AO87">
        <f>IF(F87&gt;F$23,F$23,IF(F87&lt;F$24,F$24,F87))</f>
        <v>0</v>
      </c>
      <c r="AP87">
        <f>IF(G87&gt;G$23,G$23,IF(G87&lt;G$24,G$24,G87))</f>
        <v>0</v>
      </c>
      <c r="AQ87">
        <f>IF(I87&gt;I$23,I$23,IF(I87&lt;I$24,I$24,I87))</f>
        <v>0</v>
      </c>
      <c r="AR87">
        <f>IF(J87&gt;J$23,J$23,IF(J87&lt;J$24,J$24,J87))</f>
        <v>0</v>
      </c>
      <c r="AS87">
        <f>IF(L87&gt;L$23,L$23,IF(L87&lt;L$24,L$24,L87))</f>
        <v>0</v>
      </c>
      <c r="AT87">
        <f>IF(M87&gt;M$23,M$23,IF(M87&lt;M$24,M$24,M87))</f>
        <v>0</v>
      </c>
      <c r="AU87">
        <f>IF(O87&gt;O$23,O$23,IF(O87&lt;O$24,O$24,O87))</f>
        <v>0</v>
      </c>
      <c r="AV87">
        <f>IF(P87&gt;P$23,P$23,IF(P87&lt;P$24,P$24,P87))</f>
        <v>0</v>
      </c>
    </row>
    <row r="88" spans="1:48" x14ac:dyDescent="0.3">
      <c r="A88" s="1" t="s">
        <v>8</v>
      </c>
      <c r="B88" s="2">
        <v>41218</v>
      </c>
      <c r="C88">
        <v>0.73609999999999998</v>
      </c>
      <c r="D88">
        <v>2475004000</v>
      </c>
      <c r="E88" s="2">
        <v>41218</v>
      </c>
      <c r="F88">
        <v>241.05</v>
      </c>
      <c r="G88">
        <v>43535240</v>
      </c>
      <c r="H88" s="2">
        <v>41218</v>
      </c>
      <c r="I88">
        <v>85.8</v>
      </c>
      <c r="J88">
        <v>377454300</v>
      </c>
      <c r="K88" s="2">
        <v>41218</v>
      </c>
      <c r="L88">
        <v>26.89</v>
      </c>
      <c r="M88">
        <v>93009900</v>
      </c>
      <c r="N88" s="2">
        <v>41218</v>
      </c>
      <c r="O88">
        <v>40.700000000000003</v>
      </c>
      <c r="P88">
        <v>13048000</v>
      </c>
      <c r="R88">
        <f>IF(C88&gt;C$23,1,0)</f>
        <v>1</v>
      </c>
      <c r="S88">
        <f>IF(D88&gt;D$23,1,0)</f>
        <v>1</v>
      </c>
      <c r="T88">
        <f>IF(C88&lt;C$24,1,0)</f>
        <v>0</v>
      </c>
      <c r="U88">
        <f>IF(D88&lt;D$24,1,0)</f>
        <v>0</v>
      </c>
      <c r="V88">
        <f>IF(F88&gt;F$23,1,0)</f>
        <v>1</v>
      </c>
      <c r="W88">
        <f>IF(G88&gt;G$23,1,0)</f>
        <v>1</v>
      </c>
      <c r="X88">
        <f>IF(F88&lt;F$24,1,0)</f>
        <v>0</v>
      </c>
      <c r="Y88">
        <f>IF(G88&lt;G$24,1,0)</f>
        <v>0</v>
      </c>
      <c r="Z88">
        <f>IF(I88&gt;I$23,1,0)</f>
        <v>1</v>
      </c>
      <c r="AA88">
        <f>IF(J88&gt;J$23,1,0)</f>
        <v>1</v>
      </c>
      <c r="AB88">
        <f>IF(I88&lt;I$24,1,0)</f>
        <v>0</v>
      </c>
      <c r="AC88">
        <f>IF(J88&lt;J$24,1,0)</f>
        <v>0</v>
      </c>
      <c r="AD88">
        <f>IF(L88&gt;L$23,1,0)</f>
        <v>1</v>
      </c>
      <c r="AE88">
        <f>IF(M88&gt;M$23,1,0)</f>
        <v>1</v>
      </c>
      <c r="AF88">
        <f>IF(L88&lt;L$24,1,0)</f>
        <v>0</v>
      </c>
      <c r="AG88">
        <f>IF(M88&lt;M$24,1,0)</f>
        <v>0</v>
      </c>
      <c r="AH88">
        <f>IF(O88&gt;O$23,1,0)</f>
        <v>1</v>
      </c>
      <c r="AI88">
        <f>IF(P88&gt;P$23,1,0)</f>
        <v>1</v>
      </c>
      <c r="AJ88">
        <f>IF(O88&lt;O$24,1,0)</f>
        <v>0</v>
      </c>
      <c r="AK88">
        <f>IF(P88&lt;P$24,1,0)</f>
        <v>0</v>
      </c>
      <c r="AM88">
        <f>IF(C88&gt;C$23,C$23,IF(C88&lt;C$24,C$24,C88))</f>
        <v>0</v>
      </c>
      <c r="AN88">
        <f>IF(D88&gt;D$23,D$23,IF(D88&lt;D$24,D$24,D88))</f>
        <v>0</v>
      </c>
      <c r="AO88">
        <f>IF(F88&gt;F$23,F$23,IF(F88&lt;F$24,F$24,F88))</f>
        <v>0</v>
      </c>
      <c r="AP88">
        <f>IF(G88&gt;G$23,G$23,IF(G88&lt;G$24,G$24,G88))</f>
        <v>0</v>
      </c>
      <c r="AQ88">
        <f>IF(I88&gt;I$23,I$23,IF(I88&lt;I$24,I$24,I88))</f>
        <v>0</v>
      </c>
      <c r="AR88">
        <f>IF(J88&gt;J$23,J$23,IF(J88&lt;J$24,J$24,J88))</f>
        <v>0</v>
      </c>
      <c r="AS88">
        <f>IF(L88&gt;L$23,L$23,IF(L88&lt;L$24,L$24,L88))</f>
        <v>0</v>
      </c>
      <c r="AT88">
        <f>IF(M88&gt;M$23,M$23,IF(M88&lt;M$24,M$24,M88))</f>
        <v>0</v>
      </c>
      <c r="AU88">
        <f>IF(O88&gt;O$23,O$23,IF(O88&lt;O$24,O$24,O88))</f>
        <v>0</v>
      </c>
      <c r="AV88">
        <f>IF(P88&gt;P$23,P$23,IF(P88&lt;P$24,P$24,P88))</f>
        <v>0</v>
      </c>
    </row>
    <row r="89" spans="1:48" x14ac:dyDescent="0.3">
      <c r="A89" s="1" t="s">
        <v>8</v>
      </c>
      <c r="B89" s="2">
        <v>41225</v>
      </c>
      <c r="C89">
        <v>0.72340000000000004</v>
      </c>
      <c r="D89">
        <v>1807374000</v>
      </c>
      <c r="E89" s="2">
        <v>41225</v>
      </c>
      <c r="F89">
        <v>248.2</v>
      </c>
      <c r="G89">
        <v>42086700</v>
      </c>
      <c r="H89" s="2">
        <v>41225</v>
      </c>
      <c r="I89">
        <v>85.98</v>
      </c>
      <c r="J89">
        <v>385010450</v>
      </c>
      <c r="K89" s="2">
        <v>41225</v>
      </c>
      <c r="L89">
        <v>25.661000000000001</v>
      </c>
      <c r="M89">
        <v>120076400</v>
      </c>
      <c r="N89" s="2">
        <v>41225</v>
      </c>
      <c r="O89">
        <v>42.39</v>
      </c>
      <c r="P89">
        <v>5616900</v>
      </c>
      <c r="R89">
        <f>IF(C89&gt;C$23,1,0)</f>
        <v>1</v>
      </c>
      <c r="S89">
        <f>IF(D89&gt;D$23,1,0)</f>
        <v>1</v>
      </c>
      <c r="T89">
        <f>IF(C89&lt;C$24,1,0)</f>
        <v>0</v>
      </c>
      <c r="U89">
        <f>IF(D89&lt;D$24,1,0)</f>
        <v>0</v>
      </c>
      <c r="V89">
        <f>IF(F89&gt;F$23,1,0)</f>
        <v>1</v>
      </c>
      <c r="W89">
        <f>IF(G89&gt;G$23,1,0)</f>
        <v>1</v>
      </c>
      <c r="X89">
        <f>IF(F89&lt;F$24,1,0)</f>
        <v>0</v>
      </c>
      <c r="Y89">
        <f>IF(G89&lt;G$24,1,0)</f>
        <v>0</v>
      </c>
      <c r="Z89">
        <f>IF(I89&gt;I$23,1,0)</f>
        <v>1</v>
      </c>
      <c r="AA89">
        <f>IF(J89&gt;J$23,1,0)</f>
        <v>1</v>
      </c>
      <c r="AB89">
        <f>IF(I89&lt;I$24,1,0)</f>
        <v>0</v>
      </c>
      <c r="AC89">
        <f>IF(J89&lt;J$24,1,0)</f>
        <v>0</v>
      </c>
      <c r="AD89">
        <f>IF(L89&gt;L$23,1,0)</f>
        <v>1</v>
      </c>
      <c r="AE89">
        <f>IF(M89&gt;M$23,1,0)</f>
        <v>1</v>
      </c>
      <c r="AF89">
        <f>IF(L89&lt;L$24,1,0)</f>
        <v>0</v>
      </c>
      <c r="AG89">
        <f>IF(M89&lt;M$24,1,0)</f>
        <v>0</v>
      </c>
      <c r="AH89">
        <f>IF(O89&gt;O$23,1,0)</f>
        <v>1</v>
      </c>
      <c r="AI89">
        <f>IF(P89&gt;P$23,1,0)</f>
        <v>1</v>
      </c>
      <c r="AJ89">
        <f>IF(O89&lt;O$24,1,0)</f>
        <v>0</v>
      </c>
      <c r="AK89">
        <f>IF(P89&lt;P$24,1,0)</f>
        <v>0</v>
      </c>
      <c r="AM89">
        <f>IF(C89&gt;C$23,C$23,IF(C89&lt;C$24,C$24,C89))</f>
        <v>0</v>
      </c>
      <c r="AN89">
        <f>IF(D89&gt;D$23,D$23,IF(D89&lt;D$24,D$24,D89))</f>
        <v>0</v>
      </c>
      <c r="AO89">
        <f>IF(F89&gt;F$23,F$23,IF(F89&lt;F$24,F$24,F89))</f>
        <v>0</v>
      </c>
      <c r="AP89">
        <f>IF(G89&gt;G$23,G$23,IF(G89&lt;G$24,G$24,G89))</f>
        <v>0</v>
      </c>
      <c r="AQ89">
        <f>IF(I89&gt;I$23,I$23,IF(I89&lt;I$24,I$24,I89))</f>
        <v>0</v>
      </c>
      <c r="AR89">
        <f>IF(J89&gt;J$23,J$23,IF(J89&lt;J$24,J$24,J89))</f>
        <v>0</v>
      </c>
      <c r="AS89">
        <f>IF(L89&gt;L$23,L$23,IF(L89&lt;L$24,L$24,L89))</f>
        <v>0</v>
      </c>
      <c r="AT89">
        <f>IF(M89&gt;M$23,M$23,IF(M89&lt;M$24,M$24,M89))</f>
        <v>0</v>
      </c>
      <c r="AU89">
        <f>IF(O89&gt;O$23,O$23,IF(O89&lt;O$24,O$24,O89))</f>
        <v>0</v>
      </c>
      <c r="AV89">
        <f>IF(P89&gt;P$23,P$23,IF(P89&lt;P$24,P$24,P89))</f>
        <v>0</v>
      </c>
    </row>
    <row r="90" spans="1:48" x14ac:dyDescent="0.3">
      <c r="A90" s="1" t="s">
        <v>8</v>
      </c>
      <c r="B90" s="2">
        <v>41232</v>
      </c>
      <c r="C90">
        <v>0.76849999999999996</v>
      </c>
      <c r="D90">
        <v>3668465000</v>
      </c>
      <c r="E90" s="2">
        <v>41232</v>
      </c>
      <c r="F90">
        <v>241.3</v>
      </c>
      <c r="G90">
        <v>36827060</v>
      </c>
      <c r="H90" s="2">
        <v>41232</v>
      </c>
      <c r="I90">
        <v>89.31</v>
      </c>
      <c r="J90">
        <v>316136620</v>
      </c>
      <c r="K90" s="2">
        <v>41232</v>
      </c>
      <c r="L90">
        <v>26.35</v>
      </c>
      <c r="M90">
        <v>88498800</v>
      </c>
      <c r="N90" s="2">
        <v>41232</v>
      </c>
      <c r="O90">
        <v>42.89</v>
      </c>
      <c r="P90">
        <v>4909700</v>
      </c>
      <c r="R90">
        <f>IF(C90&gt;C$23,1,0)</f>
        <v>1</v>
      </c>
      <c r="S90">
        <f>IF(D90&gt;D$23,1,0)</f>
        <v>1</v>
      </c>
      <c r="T90">
        <f>IF(C90&lt;C$24,1,0)</f>
        <v>0</v>
      </c>
      <c r="U90">
        <f>IF(D90&lt;D$24,1,0)</f>
        <v>0</v>
      </c>
      <c r="V90">
        <f>IF(F90&gt;F$23,1,0)</f>
        <v>1</v>
      </c>
      <c r="W90">
        <f>IF(G90&gt;G$23,1,0)</f>
        <v>1</v>
      </c>
      <c r="X90">
        <f>IF(F90&lt;F$24,1,0)</f>
        <v>0</v>
      </c>
      <c r="Y90">
        <f>IF(G90&lt;G$24,1,0)</f>
        <v>0</v>
      </c>
      <c r="Z90">
        <f>IF(I90&gt;I$23,1,0)</f>
        <v>1</v>
      </c>
      <c r="AA90">
        <f>IF(J90&gt;J$23,1,0)</f>
        <v>1</v>
      </c>
      <c r="AB90">
        <f>IF(I90&lt;I$24,1,0)</f>
        <v>0</v>
      </c>
      <c r="AC90">
        <f>IF(J90&lt;J$24,1,0)</f>
        <v>0</v>
      </c>
      <c r="AD90">
        <f>IF(L90&gt;L$23,1,0)</f>
        <v>1</v>
      </c>
      <c r="AE90">
        <f>IF(M90&gt;M$23,1,0)</f>
        <v>1</v>
      </c>
      <c r="AF90">
        <f>IF(L90&lt;L$24,1,0)</f>
        <v>0</v>
      </c>
      <c r="AG90">
        <f>IF(M90&lt;M$24,1,0)</f>
        <v>0</v>
      </c>
      <c r="AH90">
        <f>IF(O90&gt;O$23,1,0)</f>
        <v>1</v>
      </c>
      <c r="AI90">
        <f>IF(P90&gt;P$23,1,0)</f>
        <v>1</v>
      </c>
      <c r="AJ90">
        <f>IF(O90&lt;O$24,1,0)</f>
        <v>0</v>
      </c>
      <c r="AK90">
        <f>IF(P90&lt;P$24,1,0)</f>
        <v>0</v>
      </c>
      <c r="AM90">
        <f>IF(C90&gt;C$23,C$23,IF(C90&lt;C$24,C$24,C90))</f>
        <v>0</v>
      </c>
      <c r="AN90">
        <f>IF(D90&gt;D$23,D$23,IF(D90&lt;D$24,D$24,D90))</f>
        <v>0</v>
      </c>
      <c r="AO90">
        <f>IF(F90&gt;F$23,F$23,IF(F90&lt;F$24,F$24,F90))</f>
        <v>0</v>
      </c>
      <c r="AP90">
        <f>IF(G90&gt;G$23,G$23,IF(G90&lt;G$24,G$24,G90))</f>
        <v>0</v>
      </c>
      <c r="AQ90">
        <f>IF(I90&gt;I$23,I$23,IF(I90&lt;I$24,I$24,I90))</f>
        <v>0</v>
      </c>
      <c r="AR90">
        <f>IF(J90&gt;J$23,J$23,IF(J90&lt;J$24,J$24,J90))</f>
        <v>0</v>
      </c>
      <c r="AS90">
        <f>IF(L90&gt;L$23,L$23,IF(L90&lt;L$24,L$24,L90))</f>
        <v>0</v>
      </c>
      <c r="AT90">
        <f>IF(M90&gt;M$23,M$23,IF(M90&lt;M$24,M$24,M90))</f>
        <v>0</v>
      </c>
      <c r="AU90">
        <f>IF(O90&gt;O$23,O$23,IF(O90&lt;O$24,O$24,O90))</f>
        <v>0</v>
      </c>
      <c r="AV90">
        <f>IF(P90&gt;P$23,P$23,IF(P90&lt;P$24,P$24,P90))</f>
        <v>0</v>
      </c>
    </row>
    <row r="91" spans="1:48" x14ac:dyDescent="0.3">
      <c r="A91" s="1" t="s">
        <v>8</v>
      </c>
      <c r="B91" s="2">
        <v>41239</v>
      </c>
      <c r="C91">
        <v>0.73550000000000004</v>
      </c>
      <c r="D91">
        <v>2048377000</v>
      </c>
      <c r="E91" s="2">
        <v>41239</v>
      </c>
      <c r="F91">
        <v>243.88</v>
      </c>
      <c r="G91">
        <v>39127540</v>
      </c>
      <c r="H91" s="2">
        <v>41239</v>
      </c>
      <c r="I91">
        <v>91.41</v>
      </c>
      <c r="J91">
        <v>500416420</v>
      </c>
      <c r="K91" s="2">
        <v>41239</v>
      </c>
      <c r="L91">
        <v>26.079000000000001</v>
      </c>
      <c r="M91">
        <v>107846900</v>
      </c>
      <c r="N91" s="2">
        <v>41239</v>
      </c>
      <c r="O91">
        <v>42.86</v>
      </c>
      <c r="P91">
        <v>4969700</v>
      </c>
      <c r="R91">
        <f>IF(C91&gt;C$23,1,0)</f>
        <v>1</v>
      </c>
      <c r="S91">
        <f>IF(D91&gt;D$23,1,0)</f>
        <v>1</v>
      </c>
      <c r="T91">
        <f>IF(C91&lt;C$24,1,0)</f>
        <v>0</v>
      </c>
      <c r="U91">
        <f>IF(D91&lt;D$24,1,0)</f>
        <v>0</v>
      </c>
      <c r="V91">
        <f>IF(F91&gt;F$23,1,0)</f>
        <v>1</v>
      </c>
      <c r="W91">
        <f>IF(G91&gt;G$23,1,0)</f>
        <v>1</v>
      </c>
      <c r="X91">
        <f>IF(F91&lt;F$24,1,0)</f>
        <v>0</v>
      </c>
      <c r="Y91">
        <f>IF(G91&lt;G$24,1,0)</f>
        <v>0</v>
      </c>
      <c r="Z91">
        <f>IF(I91&gt;I$23,1,0)</f>
        <v>1</v>
      </c>
      <c r="AA91">
        <f>IF(J91&gt;J$23,1,0)</f>
        <v>1</v>
      </c>
      <c r="AB91">
        <f>IF(I91&lt;I$24,1,0)</f>
        <v>0</v>
      </c>
      <c r="AC91">
        <f>IF(J91&lt;J$24,1,0)</f>
        <v>0</v>
      </c>
      <c r="AD91">
        <f>IF(L91&gt;L$23,1,0)</f>
        <v>1</v>
      </c>
      <c r="AE91">
        <f>IF(M91&gt;M$23,1,0)</f>
        <v>1</v>
      </c>
      <c r="AF91">
        <f>IF(L91&lt;L$24,1,0)</f>
        <v>0</v>
      </c>
      <c r="AG91">
        <f>IF(M91&lt;M$24,1,0)</f>
        <v>0</v>
      </c>
      <c r="AH91">
        <f>IF(O91&gt;O$23,1,0)</f>
        <v>1</v>
      </c>
      <c r="AI91">
        <f>IF(P91&gt;P$23,1,0)</f>
        <v>1</v>
      </c>
      <c r="AJ91">
        <f>IF(O91&lt;O$24,1,0)</f>
        <v>0</v>
      </c>
      <c r="AK91">
        <f>IF(P91&lt;P$24,1,0)</f>
        <v>0</v>
      </c>
      <c r="AM91">
        <f>IF(C91&gt;C$23,C$23,IF(C91&lt;C$24,C$24,C91))</f>
        <v>0</v>
      </c>
      <c r="AN91">
        <f>IF(D91&gt;D$23,D$23,IF(D91&lt;D$24,D$24,D91))</f>
        <v>0</v>
      </c>
      <c r="AO91">
        <f>IF(F91&gt;F$23,F$23,IF(F91&lt;F$24,F$24,F91))</f>
        <v>0</v>
      </c>
      <c r="AP91">
        <f>IF(G91&gt;G$23,G$23,IF(G91&lt;G$24,G$24,G91))</f>
        <v>0</v>
      </c>
      <c r="AQ91">
        <f>IF(I91&gt;I$23,I$23,IF(I91&lt;I$24,I$24,I91))</f>
        <v>0</v>
      </c>
      <c r="AR91">
        <f>IF(J91&gt;J$23,J$23,IF(J91&lt;J$24,J$24,J91))</f>
        <v>0</v>
      </c>
      <c r="AS91">
        <f>IF(L91&gt;L$23,L$23,IF(L91&lt;L$24,L$24,L91))</f>
        <v>0</v>
      </c>
      <c r="AT91">
        <f>IF(M91&gt;M$23,M$23,IF(M91&lt;M$24,M$24,M91))</f>
        <v>0</v>
      </c>
      <c r="AU91">
        <f>IF(O91&gt;O$23,O$23,IF(O91&lt;O$24,O$24,O91))</f>
        <v>0</v>
      </c>
      <c r="AV91">
        <f>IF(P91&gt;P$23,P$23,IF(P91&lt;P$24,P$24,P91))</f>
        <v>0</v>
      </c>
    </row>
    <row r="92" spans="1:48" x14ac:dyDescent="0.3">
      <c r="A92" s="1" t="s">
        <v>8</v>
      </c>
      <c r="B92" s="2">
        <v>41246</v>
      </c>
      <c r="C92">
        <v>0.73550000000000004</v>
      </c>
      <c r="D92">
        <v>1854158000</v>
      </c>
      <c r="E92" s="2">
        <v>41246</v>
      </c>
      <c r="F92">
        <v>250.98</v>
      </c>
      <c r="G92">
        <v>28669270</v>
      </c>
      <c r="H92" s="2">
        <v>41246</v>
      </c>
      <c r="I92">
        <v>93.2</v>
      </c>
      <c r="J92">
        <v>416549300</v>
      </c>
      <c r="K92" s="2">
        <v>41246</v>
      </c>
      <c r="L92">
        <v>26.966999999999999</v>
      </c>
      <c r="M92">
        <v>118990500</v>
      </c>
      <c r="N92" s="2">
        <v>41246</v>
      </c>
      <c r="O92">
        <v>42.9</v>
      </c>
      <c r="P92">
        <v>7034400</v>
      </c>
      <c r="R92">
        <f>IF(C92&gt;C$23,1,0)</f>
        <v>1</v>
      </c>
      <c r="S92">
        <f>IF(D92&gt;D$23,1,0)</f>
        <v>1</v>
      </c>
      <c r="T92">
        <f>IF(C92&lt;C$24,1,0)</f>
        <v>0</v>
      </c>
      <c r="U92">
        <f>IF(D92&lt;D$24,1,0)</f>
        <v>0</v>
      </c>
      <c r="V92">
        <f>IF(F92&gt;F$23,1,0)</f>
        <v>1</v>
      </c>
      <c r="W92">
        <f>IF(G92&gt;G$23,1,0)</f>
        <v>1</v>
      </c>
      <c r="X92">
        <f>IF(F92&lt;F$24,1,0)</f>
        <v>0</v>
      </c>
      <c r="Y92">
        <f>IF(G92&lt;G$24,1,0)</f>
        <v>0</v>
      </c>
      <c r="Z92">
        <f>IF(I92&gt;I$23,1,0)</f>
        <v>1</v>
      </c>
      <c r="AA92">
        <f>IF(J92&gt;J$23,1,0)</f>
        <v>1</v>
      </c>
      <c r="AB92">
        <f>IF(I92&lt;I$24,1,0)</f>
        <v>0</v>
      </c>
      <c r="AC92">
        <f>IF(J92&lt;J$24,1,0)</f>
        <v>0</v>
      </c>
      <c r="AD92">
        <f>IF(L92&gt;L$23,1,0)</f>
        <v>1</v>
      </c>
      <c r="AE92">
        <f>IF(M92&gt;M$23,1,0)</f>
        <v>1</v>
      </c>
      <c r="AF92">
        <f>IF(L92&lt;L$24,1,0)</f>
        <v>0</v>
      </c>
      <c r="AG92">
        <f>IF(M92&lt;M$24,1,0)</f>
        <v>0</v>
      </c>
      <c r="AH92">
        <f>IF(O92&gt;O$23,1,0)</f>
        <v>1</v>
      </c>
      <c r="AI92">
        <f>IF(P92&gt;P$23,1,0)</f>
        <v>1</v>
      </c>
      <c r="AJ92">
        <f>IF(O92&lt;O$24,1,0)</f>
        <v>0</v>
      </c>
      <c r="AK92">
        <f>IF(P92&lt;P$24,1,0)</f>
        <v>0</v>
      </c>
      <c r="AM92">
        <f>IF(C92&gt;C$23,C$23,IF(C92&lt;C$24,C$24,C92))</f>
        <v>0</v>
      </c>
      <c r="AN92">
        <f>IF(D92&gt;D$23,D$23,IF(D92&lt;D$24,D$24,D92))</f>
        <v>0</v>
      </c>
      <c r="AO92">
        <f>IF(F92&gt;F$23,F$23,IF(F92&lt;F$24,F$24,F92))</f>
        <v>0</v>
      </c>
      <c r="AP92">
        <f>IF(G92&gt;G$23,G$23,IF(G92&lt;G$24,G$24,G92))</f>
        <v>0</v>
      </c>
      <c r="AQ92">
        <f>IF(I92&gt;I$23,I$23,IF(I92&lt;I$24,I$24,I92))</f>
        <v>0</v>
      </c>
      <c r="AR92">
        <f>IF(J92&gt;J$23,J$23,IF(J92&lt;J$24,J$24,J92))</f>
        <v>0</v>
      </c>
      <c r="AS92">
        <f>IF(L92&gt;L$23,L$23,IF(L92&lt;L$24,L$24,L92))</f>
        <v>0</v>
      </c>
      <c r="AT92">
        <f>IF(M92&gt;M$23,M$23,IF(M92&lt;M$24,M$24,M92))</f>
        <v>0</v>
      </c>
      <c r="AU92">
        <f>IF(O92&gt;O$23,O$23,IF(O92&lt;O$24,O$24,O92))</f>
        <v>0</v>
      </c>
      <c r="AV92">
        <f>IF(P92&gt;P$23,P$23,IF(P92&lt;P$24,P$24,P92))</f>
        <v>0</v>
      </c>
    </row>
    <row r="93" spans="1:48" x14ac:dyDescent="0.3">
      <c r="A93" s="1" t="s">
        <v>8</v>
      </c>
      <c r="B93" s="2">
        <v>41253</v>
      </c>
      <c r="C93">
        <v>0.746</v>
      </c>
      <c r="D93">
        <v>4619251000</v>
      </c>
      <c r="E93" s="2">
        <v>41253</v>
      </c>
      <c r="F93">
        <v>258.88</v>
      </c>
      <c r="G93">
        <v>33359570</v>
      </c>
      <c r="H93" s="2">
        <v>41253</v>
      </c>
      <c r="I93">
        <v>93.42</v>
      </c>
      <c r="J93">
        <v>289695950</v>
      </c>
      <c r="K93" s="2">
        <v>41253</v>
      </c>
      <c r="L93">
        <v>27.428000000000001</v>
      </c>
      <c r="M93">
        <v>112593900</v>
      </c>
      <c r="N93" s="2">
        <v>41253</v>
      </c>
      <c r="O93">
        <v>43.57</v>
      </c>
      <c r="P93">
        <v>9124200</v>
      </c>
      <c r="R93">
        <f>IF(C93&gt;C$23,1,0)</f>
        <v>1</v>
      </c>
      <c r="S93">
        <f>IF(D93&gt;D$23,1,0)</f>
        <v>1</v>
      </c>
      <c r="T93">
        <f>IF(C93&lt;C$24,1,0)</f>
        <v>0</v>
      </c>
      <c r="U93">
        <f>IF(D93&lt;D$24,1,0)</f>
        <v>0</v>
      </c>
      <c r="V93">
        <f>IF(F93&gt;F$23,1,0)</f>
        <v>1</v>
      </c>
      <c r="W93">
        <f>IF(G93&gt;G$23,1,0)</f>
        <v>1</v>
      </c>
      <c r="X93">
        <f>IF(F93&lt;F$24,1,0)</f>
        <v>0</v>
      </c>
      <c r="Y93">
        <f>IF(G93&lt;G$24,1,0)</f>
        <v>0</v>
      </c>
      <c r="Z93">
        <f>IF(I93&gt;I$23,1,0)</f>
        <v>1</v>
      </c>
      <c r="AA93">
        <f>IF(J93&gt;J$23,1,0)</f>
        <v>1</v>
      </c>
      <c r="AB93">
        <f>IF(I93&lt;I$24,1,0)</f>
        <v>0</v>
      </c>
      <c r="AC93">
        <f>IF(J93&lt;J$24,1,0)</f>
        <v>0</v>
      </c>
      <c r="AD93">
        <f>IF(L93&gt;L$23,1,0)</f>
        <v>1</v>
      </c>
      <c r="AE93">
        <f>IF(M93&gt;M$23,1,0)</f>
        <v>1</v>
      </c>
      <c r="AF93">
        <f>IF(L93&lt;L$24,1,0)</f>
        <v>0</v>
      </c>
      <c r="AG93">
        <f>IF(M93&lt;M$24,1,0)</f>
        <v>0</v>
      </c>
      <c r="AH93">
        <f>IF(O93&gt;O$23,1,0)</f>
        <v>1</v>
      </c>
      <c r="AI93">
        <f>IF(P93&gt;P$23,1,0)</f>
        <v>1</v>
      </c>
      <c r="AJ93">
        <f>IF(O93&lt;O$24,1,0)</f>
        <v>0</v>
      </c>
      <c r="AK93">
        <f>IF(P93&lt;P$24,1,0)</f>
        <v>0</v>
      </c>
      <c r="AM93">
        <f>IF(C93&gt;C$23,C$23,IF(C93&lt;C$24,C$24,C93))</f>
        <v>0</v>
      </c>
      <c r="AN93">
        <f>IF(D93&gt;D$23,D$23,IF(D93&lt;D$24,D$24,D93))</f>
        <v>0</v>
      </c>
      <c r="AO93">
        <f>IF(F93&gt;F$23,F$23,IF(F93&lt;F$24,F$24,F93))</f>
        <v>0</v>
      </c>
      <c r="AP93">
        <f>IF(G93&gt;G$23,G$23,IF(G93&lt;G$24,G$24,G93))</f>
        <v>0</v>
      </c>
      <c r="AQ93">
        <f>IF(I93&gt;I$23,I$23,IF(I93&lt;I$24,I$24,I93))</f>
        <v>0</v>
      </c>
      <c r="AR93">
        <f>IF(J93&gt;J$23,J$23,IF(J93&lt;J$24,J$24,J93))</f>
        <v>0</v>
      </c>
      <c r="AS93">
        <f>IF(L93&gt;L$23,L$23,IF(L93&lt;L$24,L$24,L93))</f>
        <v>0</v>
      </c>
      <c r="AT93">
        <f>IF(M93&gt;M$23,M$23,IF(M93&lt;M$24,M$24,M93))</f>
        <v>0</v>
      </c>
      <c r="AU93">
        <f>IF(O93&gt;O$23,O$23,IF(O93&lt;O$24,O$24,O93))</f>
        <v>0</v>
      </c>
      <c r="AV93">
        <f>IF(P93&gt;P$23,P$23,IF(P93&lt;P$24,P$24,P93))</f>
        <v>0</v>
      </c>
    </row>
    <row r="94" spans="1:48" x14ac:dyDescent="0.3">
      <c r="A94" s="1" t="s">
        <v>8</v>
      </c>
      <c r="B94" s="2">
        <v>41260</v>
      </c>
      <c r="C94">
        <v>0.74250000000000005</v>
      </c>
      <c r="D94">
        <v>3286878000</v>
      </c>
      <c r="E94" s="2">
        <v>41260</v>
      </c>
      <c r="F94">
        <v>262.31</v>
      </c>
      <c r="G94">
        <v>28497540</v>
      </c>
      <c r="H94" s="2">
        <v>41260</v>
      </c>
      <c r="I94">
        <v>93.5</v>
      </c>
      <c r="J94">
        <v>315332140</v>
      </c>
      <c r="K94" s="2">
        <v>41260</v>
      </c>
      <c r="L94">
        <v>27.027000000000001</v>
      </c>
      <c r="M94">
        <v>105610900</v>
      </c>
      <c r="N94" s="2">
        <v>41260</v>
      </c>
      <c r="O94">
        <v>42.99</v>
      </c>
      <c r="P94">
        <v>10069500</v>
      </c>
      <c r="R94">
        <f>IF(C94&gt;C$23,1,0)</f>
        <v>1</v>
      </c>
      <c r="S94">
        <f>IF(D94&gt;D$23,1,0)</f>
        <v>1</v>
      </c>
      <c r="T94">
        <f>IF(C94&lt;C$24,1,0)</f>
        <v>0</v>
      </c>
      <c r="U94">
        <f>IF(D94&lt;D$24,1,0)</f>
        <v>0</v>
      </c>
      <c r="V94">
        <f>IF(F94&gt;F$23,1,0)</f>
        <v>1</v>
      </c>
      <c r="W94">
        <f>IF(G94&gt;G$23,1,0)</f>
        <v>1</v>
      </c>
      <c r="X94">
        <f>IF(F94&lt;F$24,1,0)</f>
        <v>0</v>
      </c>
      <c r="Y94">
        <f>IF(G94&lt;G$24,1,0)</f>
        <v>0</v>
      </c>
      <c r="Z94">
        <f>IF(I94&gt;I$23,1,0)</f>
        <v>1</v>
      </c>
      <c r="AA94">
        <f>IF(J94&gt;J$23,1,0)</f>
        <v>1</v>
      </c>
      <c r="AB94">
        <f>IF(I94&lt;I$24,1,0)</f>
        <v>0</v>
      </c>
      <c r="AC94">
        <f>IF(J94&lt;J$24,1,0)</f>
        <v>0</v>
      </c>
      <c r="AD94">
        <f>IF(L94&gt;L$23,1,0)</f>
        <v>1</v>
      </c>
      <c r="AE94">
        <f>IF(M94&gt;M$23,1,0)</f>
        <v>1</v>
      </c>
      <c r="AF94">
        <f>IF(L94&lt;L$24,1,0)</f>
        <v>0</v>
      </c>
      <c r="AG94">
        <f>IF(M94&lt;M$24,1,0)</f>
        <v>0</v>
      </c>
      <c r="AH94">
        <f>IF(O94&gt;O$23,1,0)</f>
        <v>1</v>
      </c>
      <c r="AI94">
        <f>IF(P94&gt;P$23,1,0)</f>
        <v>1</v>
      </c>
      <c r="AJ94">
        <f>IF(O94&lt;O$24,1,0)</f>
        <v>0</v>
      </c>
      <c r="AK94">
        <f>IF(P94&lt;P$24,1,0)</f>
        <v>0</v>
      </c>
      <c r="AM94">
        <f>IF(C94&gt;C$23,C$23,IF(C94&lt;C$24,C$24,C94))</f>
        <v>0</v>
      </c>
      <c r="AN94">
        <f>IF(D94&gt;D$23,D$23,IF(D94&lt;D$24,D$24,D94))</f>
        <v>0</v>
      </c>
      <c r="AO94">
        <f>IF(F94&gt;F$23,F$23,IF(F94&lt;F$24,F$24,F94))</f>
        <v>0</v>
      </c>
      <c r="AP94">
        <f>IF(G94&gt;G$23,G$23,IF(G94&lt;G$24,G$24,G94))</f>
        <v>0</v>
      </c>
      <c r="AQ94">
        <f>IF(I94&gt;I$23,I$23,IF(I94&lt;I$24,I$24,I94))</f>
        <v>0</v>
      </c>
      <c r="AR94">
        <f>IF(J94&gt;J$23,J$23,IF(J94&lt;J$24,J$24,J94))</f>
        <v>0</v>
      </c>
      <c r="AS94">
        <f>IF(L94&gt;L$23,L$23,IF(L94&lt;L$24,L$24,L94))</f>
        <v>0</v>
      </c>
      <c r="AT94">
        <f>IF(M94&gt;M$23,M$23,IF(M94&lt;M$24,M$24,M94))</f>
        <v>0</v>
      </c>
      <c r="AU94">
        <f>IF(O94&gt;O$23,O$23,IF(O94&lt;O$24,O$24,O94))</f>
        <v>0</v>
      </c>
      <c r="AV94">
        <f>IF(P94&gt;P$23,P$23,IF(P94&lt;P$24,P$24,P94))</f>
        <v>0</v>
      </c>
    </row>
    <row r="95" spans="1:48" x14ac:dyDescent="0.3">
      <c r="A95" s="1" t="s">
        <v>8</v>
      </c>
      <c r="B95" s="2">
        <v>41267</v>
      </c>
      <c r="C95">
        <v>0.73350000000000004</v>
      </c>
      <c r="D95">
        <v>1801654000</v>
      </c>
      <c r="E95" s="2">
        <v>41267</v>
      </c>
      <c r="F95">
        <v>270.01</v>
      </c>
      <c r="G95">
        <v>21565880</v>
      </c>
      <c r="H95" s="2">
        <v>41267</v>
      </c>
      <c r="I95">
        <v>92.94</v>
      </c>
      <c r="J95">
        <v>166194120</v>
      </c>
      <c r="K95" s="2">
        <v>41267</v>
      </c>
      <c r="L95">
        <v>26.8</v>
      </c>
      <c r="M95">
        <v>52624300</v>
      </c>
      <c r="N95" s="2">
        <v>41267</v>
      </c>
      <c r="O95">
        <v>44.99</v>
      </c>
      <c r="P95">
        <v>18816200</v>
      </c>
      <c r="R95">
        <f>IF(C95&gt;C$23,1,0)</f>
        <v>1</v>
      </c>
      <c r="S95">
        <f>IF(D95&gt;D$23,1,0)</f>
        <v>1</v>
      </c>
      <c r="T95">
        <f>IF(C95&lt;C$24,1,0)</f>
        <v>0</v>
      </c>
      <c r="U95">
        <f>IF(D95&lt;D$24,1,0)</f>
        <v>0</v>
      </c>
      <c r="V95">
        <f>IF(F95&gt;F$23,1,0)</f>
        <v>1</v>
      </c>
      <c r="W95">
        <f>IF(G95&gt;G$23,1,0)</f>
        <v>1</v>
      </c>
      <c r="X95">
        <f>IF(F95&lt;F$24,1,0)</f>
        <v>0</v>
      </c>
      <c r="Y95">
        <f>IF(G95&lt;G$24,1,0)</f>
        <v>0</v>
      </c>
      <c r="Z95">
        <f>IF(I95&gt;I$23,1,0)</f>
        <v>1</v>
      </c>
      <c r="AA95">
        <f>IF(J95&gt;J$23,1,0)</f>
        <v>1</v>
      </c>
      <c r="AB95">
        <f>IF(I95&lt;I$24,1,0)</f>
        <v>0</v>
      </c>
      <c r="AC95">
        <f>IF(J95&lt;J$24,1,0)</f>
        <v>0</v>
      </c>
      <c r="AD95">
        <f>IF(L95&gt;L$23,1,0)</f>
        <v>1</v>
      </c>
      <c r="AE95">
        <f>IF(M95&gt;M$23,1,0)</f>
        <v>1</v>
      </c>
      <c r="AF95">
        <f>IF(L95&lt;L$24,1,0)</f>
        <v>0</v>
      </c>
      <c r="AG95">
        <f>IF(M95&lt;M$24,1,0)</f>
        <v>0</v>
      </c>
      <c r="AH95">
        <f>IF(O95&gt;O$23,1,0)</f>
        <v>1</v>
      </c>
      <c r="AI95">
        <f>IF(P95&gt;P$23,1,0)</f>
        <v>1</v>
      </c>
      <c r="AJ95">
        <f>IF(O95&lt;O$24,1,0)</f>
        <v>0</v>
      </c>
      <c r="AK95">
        <f>IF(P95&lt;P$24,1,0)</f>
        <v>0</v>
      </c>
      <c r="AM95">
        <f>IF(C95&gt;C$23,C$23,IF(C95&lt;C$24,C$24,C95))</f>
        <v>0</v>
      </c>
      <c r="AN95">
        <f>IF(D95&gt;D$23,D$23,IF(D95&lt;D$24,D$24,D95))</f>
        <v>0</v>
      </c>
      <c r="AO95">
        <f>IF(F95&gt;F$23,F$23,IF(F95&lt;F$24,F$24,F95))</f>
        <v>0</v>
      </c>
      <c r="AP95">
        <f>IF(G95&gt;G$23,G$23,IF(G95&lt;G$24,G$24,G95))</f>
        <v>0</v>
      </c>
      <c r="AQ95">
        <f>IF(I95&gt;I$23,I$23,IF(I95&lt;I$24,I$24,I95))</f>
        <v>0</v>
      </c>
      <c r="AR95">
        <f>IF(J95&gt;J$23,J$23,IF(J95&lt;J$24,J$24,J95))</f>
        <v>0</v>
      </c>
      <c r="AS95">
        <f>IF(L95&gt;L$23,L$23,IF(L95&lt;L$24,L$24,L95))</f>
        <v>0</v>
      </c>
      <c r="AT95">
        <f>IF(M95&gt;M$23,M$23,IF(M95&lt;M$24,M$24,M95))</f>
        <v>0</v>
      </c>
      <c r="AU95">
        <f>IF(O95&gt;O$23,O$23,IF(O95&lt;O$24,O$24,O95))</f>
        <v>0</v>
      </c>
      <c r="AV95">
        <f>IF(P95&gt;P$23,P$23,IF(P95&lt;P$24,P$24,P95))</f>
        <v>0</v>
      </c>
    </row>
    <row r="96" spans="1:48" x14ac:dyDescent="0.3">
      <c r="A96" s="1" t="s">
        <v>8</v>
      </c>
      <c r="B96" s="2">
        <v>41281</v>
      </c>
      <c r="C96">
        <v>0.74780000000000002</v>
      </c>
      <c r="D96">
        <v>2022337000</v>
      </c>
      <c r="E96" s="2">
        <v>41281</v>
      </c>
      <c r="F96">
        <v>265.27999999999997</v>
      </c>
      <c r="G96">
        <v>20405270</v>
      </c>
      <c r="H96" s="2">
        <v>41281</v>
      </c>
      <c r="I96">
        <v>99.56</v>
      </c>
      <c r="J96">
        <v>271572450</v>
      </c>
      <c r="K96" s="2">
        <v>41281</v>
      </c>
      <c r="L96">
        <v>27.97</v>
      </c>
      <c r="M96">
        <v>71814700</v>
      </c>
      <c r="N96" s="2">
        <v>41281</v>
      </c>
      <c r="O96">
        <v>48</v>
      </c>
      <c r="P96">
        <v>14451000</v>
      </c>
      <c r="R96">
        <f>IF(C96&gt;C$23,1,0)</f>
        <v>1</v>
      </c>
      <c r="S96">
        <f>IF(D96&gt;D$23,1,0)</f>
        <v>1</v>
      </c>
      <c r="T96">
        <f>IF(C96&lt;C$24,1,0)</f>
        <v>0</v>
      </c>
      <c r="U96">
        <f>IF(D96&lt;D$24,1,0)</f>
        <v>0</v>
      </c>
      <c r="V96">
        <f>IF(F96&gt;F$23,1,0)</f>
        <v>1</v>
      </c>
      <c r="W96">
        <f>IF(G96&gt;G$23,1,0)</f>
        <v>1</v>
      </c>
      <c r="X96">
        <f>IF(F96&lt;F$24,1,0)</f>
        <v>0</v>
      </c>
      <c r="Y96">
        <f>IF(G96&lt;G$24,1,0)</f>
        <v>0</v>
      </c>
      <c r="Z96">
        <f>IF(I96&gt;I$23,1,0)</f>
        <v>1</v>
      </c>
      <c r="AA96">
        <f>IF(J96&gt;J$23,1,0)</f>
        <v>1</v>
      </c>
      <c r="AB96">
        <f>IF(I96&lt;I$24,1,0)</f>
        <v>0</v>
      </c>
      <c r="AC96">
        <f>IF(J96&lt;J$24,1,0)</f>
        <v>0</v>
      </c>
      <c r="AD96">
        <f>IF(L96&gt;L$23,1,0)</f>
        <v>1</v>
      </c>
      <c r="AE96">
        <f>IF(M96&gt;M$23,1,0)</f>
        <v>1</v>
      </c>
      <c r="AF96">
        <f>IF(L96&lt;L$24,1,0)</f>
        <v>0</v>
      </c>
      <c r="AG96">
        <f>IF(M96&lt;M$24,1,0)</f>
        <v>0</v>
      </c>
      <c r="AH96">
        <f>IF(O96&gt;O$23,1,0)</f>
        <v>1</v>
      </c>
      <c r="AI96">
        <f>IF(P96&gt;P$23,1,0)</f>
        <v>1</v>
      </c>
      <c r="AJ96">
        <f>IF(O96&lt;O$24,1,0)</f>
        <v>0</v>
      </c>
      <c r="AK96">
        <f>IF(P96&lt;P$24,1,0)</f>
        <v>0</v>
      </c>
      <c r="AM96">
        <f>IF(C96&gt;C$23,C$23,IF(C96&lt;C$24,C$24,C96))</f>
        <v>0</v>
      </c>
      <c r="AN96">
        <f>IF(D96&gt;D$23,D$23,IF(D96&lt;D$24,D$24,D96))</f>
        <v>0</v>
      </c>
      <c r="AO96">
        <f>IF(F96&gt;F$23,F$23,IF(F96&lt;F$24,F$24,F96))</f>
        <v>0</v>
      </c>
      <c r="AP96">
        <f>IF(G96&gt;G$23,G$23,IF(G96&lt;G$24,G$24,G96))</f>
        <v>0</v>
      </c>
      <c r="AQ96">
        <f>IF(I96&gt;I$23,I$23,IF(I96&lt;I$24,I$24,I96))</f>
        <v>0</v>
      </c>
      <c r="AR96">
        <f>IF(J96&gt;J$23,J$23,IF(J96&lt;J$24,J$24,J96))</f>
        <v>0</v>
      </c>
      <c r="AS96">
        <f>IF(L96&gt;L$23,L$23,IF(L96&lt;L$24,L$24,L96))</f>
        <v>0</v>
      </c>
      <c r="AT96">
        <f>IF(M96&gt;M$23,M$23,IF(M96&lt;M$24,M$24,M96))</f>
        <v>0</v>
      </c>
      <c r="AU96">
        <f>IF(O96&gt;O$23,O$23,IF(O96&lt;O$24,O$24,O96))</f>
        <v>0</v>
      </c>
      <c r="AV96">
        <f>IF(P96&gt;P$23,P$23,IF(P96&lt;P$24,P$24,P96))</f>
        <v>0</v>
      </c>
    </row>
    <row r="97" spans="1:48" x14ac:dyDescent="0.3">
      <c r="A97" s="1" t="s">
        <v>8</v>
      </c>
      <c r="B97" s="2">
        <v>41288</v>
      </c>
      <c r="C97">
        <v>0.78800000000000003</v>
      </c>
      <c r="D97">
        <v>4725824000</v>
      </c>
      <c r="E97" s="2">
        <v>41288</v>
      </c>
      <c r="F97">
        <v>262.44</v>
      </c>
      <c r="G97">
        <v>24914920</v>
      </c>
      <c r="H97" s="2">
        <v>41288</v>
      </c>
      <c r="I97">
        <v>103.48</v>
      </c>
      <c r="J97">
        <v>424892820</v>
      </c>
      <c r="K97" s="2">
        <v>41288</v>
      </c>
      <c r="L97">
        <v>28.702999999999999</v>
      </c>
      <c r="M97">
        <v>85620800</v>
      </c>
      <c r="N97" s="2">
        <v>41288</v>
      </c>
      <c r="O97">
        <v>49.88</v>
      </c>
      <c r="P97">
        <v>23420700</v>
      </c>
      <c r="R97">
        <f>IF(C97&gt;C$23,1,0)</f>
        <v>1</v>
      </c>
      <c r="S97">
        <f>IF(D97&gt;D$23,1,0)</f>
        <v>1</v>
      </c>
      <c r="T97">
        <f>IF(C97&lt;C$24,1,0)</f>
        <v>0</v>
      </c>
      <c r="U97">
        <f>IF(D97&lt;D$24,1,0)</f>
        <v>0</v>
      </c>
      <c r="V97">
        <f>IF(F97&gt;F$23,1,0)</f>
        <v>1</v>
      </c>
      <c r="W97">
        <f>IF(G97&gt;G$23,1,0)</f>
        <v>1</v>
      </c>
      <c r="X97">
        <f>IF(F97&lt;F$24,1,0)</f>
        <v>0</v>
      </c>
      <c r="Y97">
        <f>IF(G97&lt;G$24,1,0)</f>
        <v>0</v>
      </c>
      <c r="Z97">
        <f>IF(I97&gt;I$23,1,0)</f>
        <v>1</v>
      </c>
      <c r="AA97">
        <f>IF(J97&gt;J$23,1,0)</f>
        <v>1</v>
      </c>
      <c r="AB97">
        <f>IF(I97&lt;I$24,1,0)</f>
        <v>0</v>
      </c>
      <c r="AC97">
        <f>IF(J97&lt;J$24,1,0)</f>
        <v>0</v>
      </c>
      <c r="AD97">
        <f>IF(L97&gt;L$23,1,0)</f>
        <v>1</v>
      </c>
      <c r="AE97">
        <f>IF(M97&gt;M$23,1,0)</f>
        <v>1</v>
      </c>
      <c r="AF97">
        <f>IF(L97&lt;L$24,1,0)</f>
        <v>0</v>
      </c>
      <c r="AG97">
        <f>IF(M97&lt;M$24,1,0)</f>
        <v>0</v>
      </c>
      <c r="AH97">
        <f>IF(O97&gt;O$23,1,0)</f>
        <v>1</v>
      </c>
      <c r="AI97">
        <f>IF(P97&gt;P$23,1,0)</f>
        <v>1</v>
      </c>
      <c r="AJ97">
        <f>IF(O97&lt;O$24,1,0)</f>
        <v>0</v>
      </c>
      <c r="AK97">
        <f>IF(P97&lt;P$24,1,0)</f>
        <v>0</v>
      </c>
      <c r="AM97">
        <f>IF(C97&gt;C$23,C$23,IF(C97&lt;C$24,C$24,C97))</f>
        <v>0</v>
      </c>
      <c r="AN97">
        <f>IF(D97&gt;D$23,D$23,IF(D97&lt;D$24,D$24,D97))</f>
        <v>0</v>
      </c>
      <c r="AO97">
        <f>IF(F97&gt;F$23,F$23,IF(F97&lt;F$24,F$24,F97))</f>
        <v>0</v>
      </c>
      <c r="AP97">
        <f>IF(G97&gt;G$23,G$23,IF(G97&lt;G$24,G$24,G97))</f>
        <v>0</v>
      </c>
      <c r="AQ97">
        <f>IF(I97&gt;I$23,I$23,IF(I97&lt;I$24,I$24,I97))</f>
        <v>0</v>
      </c>
      <c r="AR97">
        <f>IF(J97&gt;J$23,J$23,IF(J97&lt;J$24,J$24,J97))</f>
        <v>0</v>
      </c>
      <c r="AS97">
        <f>IF(L97&gt;L$23,L$23,IF(L97&lt;L$24,L$24,L97))</f>
        <v>0</v>
      </c>
      <c r="AT97">
        <f>IF(M97&gt;M$23,M$23,IF(M97&lt;M$24,M$24,M97))</f>
        <v>0</v>
      </c>
      <c r="AU97">
        <f>IF(O97&gt;O$23,O$23,IF(O97&lt;O$24,O$24,O97))</f>
        <v>0</v>
      </c>
      <c r="AV97">
        <f>IF(P97&gt;P$23,P$23,IF(P97&lt;P$24,P$24,P97))</f>
        <v>0</v>
      </c>
    </row>
    <row r="98" spans="1:48" x14ac:dyDescent="0.3">
      <c r="A98" s="1" t="s">
        <v>8</v>
      </c>
      <c r="B98" s="2">
        <v>41295</v>
      </c>
      <c r="C98">
        <v>0.78300000000000003</v>
      </c>
      <c r="D98">
        <v>1984377000</v>
      </c>
      <c r="E98" s="2">
        <v>41295</v>
      </c>
      <c r="F98">
        <v>272.62</v>
      </c>
      <c r="G98">
        <v>30838440</v>
      </c>
      <c r="H98" s="2">
        <v>41295</v>
      </c>
      <c r="I98">
        <v>103.67</v>
      </c>
      <c r="J98">
        <v>422720880</v>
      </c>
      <c r="K98" s="2">
        <v>41295</v>
      </c>
      <c r="L98">
        <v>29.492000000000001</v>
      </c>
      <c r="M98">
        <v>97260900</v>
      </c>
      <c r="N98" s="2">
        <v>41295</v>
      </c>
      <c r="O98">
        <v>53.3</v>
      </c>
      <c r="P98">
        <v>14765400</v>
      </c>
      <c r="R98">
        <f>IF(C98&gt;C$23,1,0)</f>
        <v>1</v>
      </c>
      <c r="S98">
        <f>IF(D98&gt;D$23,1,0)</f>
        <v>1</v>
      </c>
      <c r="T98">
        <f>IF(C98&lt;C$24,1,0)</f>
        <v>0</v>
      </c>
      <c r="U98">
        <f>IF(D98&lt;D$24,1,0)</f>
        <v>0</v>
      </c>
      <c r="V98">
        <f>IF(F98&gt;F$23,1,0)</f>
        <v>1</v>
      </c>
      <c r="W98">
        <f>IF(G98&gt;G$23,1,0)</f>
        <v>1</v>
      </c>
      <c r="X98">
        <f>IF(F98&lt;F$24,1,0)</f>
        <v>0</v>
      </c>
      <c r="Y98">
        <f>IF(G98&lt;G$24,1,0)</f>
        <v>0</v>
      </c>
      <c r="Z98">
        <f>IF(I98&gt;I$23,1,0)</f>
        <v>1</v>
      </c>
      <c r="AA98">
        <f>IF(J98&gt;J$23,1,0)</f>
        <v>1</v>
      </c>
      <c r="AB98">
        <f>IF(I98&lt;I$24,1,0)</f>
        <v>0</v>
      </c>
      <c r="AC98">
        <f>IF(J98&lt;J$24,1,0)</f>
        <v>0</v>
      </c>
      <c r="AD98">
        <f>IF(L98&gt;L$23,1,0)</f>
        <v>1</v>
      </c>
      <c r="AE98">
        <f>IF(M98&gt;M$23,1,0)</f>
        <v>1</v>
      </c>
      <c r="AF98">
        <f>IF(L98&lt;L$24,1,0)</f>
        <v>0</v>
      </c>
      <c r="AG98">
        <f>IF(M98&lt;M$24,1,0)</f>
        <v>0</v>
      </c>
      <c r="AH98">
        <f>IF(O98&gt;O$23,1,0)</f>
        <v>1</v>
      </c>
      <c r="AI98">
        <f>IF(P98&gt;P$23,1,0)</f>
        <v>1</v>
      </c>
      <c r="AJ98">
        <f>IF(O98&lt;O$24,1,0)</f>
        <v>0</v>
      </c>
      <c r="AK98">
        <f>IF(P98&lt;P$24,1,0)</f>
        <v>0</v>
      </c>
      <c r="AM98">
        <f>IF(C98&gt;C$23,C$23,IF(C98&lt;C$24,C$24,C98))</f>
        <v>0</v>
      </c>
      <c r="AN98">
        <f>IF(D98&gt;D$23,D$23,IF(D98&lt;D$24,D$24,D98))</f>
        <v>0</v>
      </c>
      <c r="AO98">
        <f>IF(F98&gt;F$23,F$23,IF(F98&lt;F$24,F$24,F98))</f>
        <v>0</v>
      </c>
      <c r="AP98">
        <f>IF(G98&gt;G$23,G$23,IF(G98&lt;G$24,G$24,G98))</f>
        <v>0</v>
      </c>
      <c r="AQ98">
        <f>IF(I98&gt;I$23,I$23,IF(I98&lt;I$24,I$24,I98))</f>
        <v>0</v>
      </c>
      <c r="AR98">
        <f>IF(J98&gt;J$23,J$23,IF(J98&lt;J$24,J$24,J98))</f>
        <v>0</v>
      </c>
      <c r="AS98">
        <f>IF(L98&gt;L$23,L$23,IF(L98&lt;L$24,L$24,L98))</f>
        <v>0</v>
      </c>
      <c r="AT98">
        <f>IF(M98&gt;M$23,M$23,IF(M98&lt;M$24,M$24,M98))</f>
        <v>0</v>
      </c>
      <c r="AU98">
        <f>IF(O98&gt;O$23,O$23,IF(O98&lt;O$24,O$24,O98))</f>
        <v>0</v>
      </c>
      <c r="AV98">
        <f>IF(P98&gt;P$23,P$23,IF(P98&lt;P$24,P$24,P98))</f>
        <v>0</v>
      </c>
    </row>
    <row r="99" spans="1:48" x14ac:dyDescent="0.3">
      <c r="A99" s="1" t="s">
        <v>8</v>
      </c>
      <c r="B99" s="2">
        <v>41302</v>
      </c>
      <c r="C99">
        <v>0.75</v>
      </c>
      <c r="D99">
        <v>4883317000</v>
      </c>
      <c r="E99" s="2">
        <v>41302</v>
      </c>
      <c r="F99">
        <v>262.01</v>
      </c>
      <c r="G99">
        <v>36541950</v>
      </c>
      <c r="H99" s="2">
        <v>41302</v>
      </c>
      <c r="I99">
        <v>108.36</v>
      </c>
      <c r="J99">
        <v>713159410</v>
      </c>
      <c r="K99" s="2">
        <v>41302</v>
      </c>
      <c r="L99">
        <v>31.387</v>
      </c>
      <c r="M99">
        <v>229955900</v>
      </c>
      <c r="N99" s="2">
        <v>41302</v>
      </c>
      <c r="O99">
        <v>53.8</v>
      </c>
      <c r="P99">
        <v>17130000</v>
      </c>
      <c r="R99">
        <f>IF(C99&gt;C$23,1,0)</f>
        <v>1</v>
      </c>
      <c r="S99">
        <f>IF(D99&gt;D$23,1,0)</f>
        <v>1</v>
      </c>
      <c r="T99">
        <f>IF(C99&lt;C$24,1,0)</f>
        <v>0</v>
      </c>
      <c r="U99">
        <f>IF(D99&lt;D$24,1,0)</f>
        <v>0</v>
      </c>
      <c r="V99">
        <f>IF(F99&gt;F$23,1,0)</f>
        <v>1</v>
      </c>
      <c r="W99">
        <f>IF(G99&gt;G$23,1,0)</f>
        <v>1</v>
      </c>
      <c r="X99">
        <f>IF(F99&lt;F$24,1,0)</f>
        <v>0</v>
      </c>
      <c r="Y99">
        <f>IF(G99&lt;G$24,1,0)</f>
        <v>0</v>
      </c>
      <c r="Z99">
        <f>IF(I99&gt;I$23,1,0)</f>
        <v>1</v>
      </c>
      <c r="AA99">
        <f>IF(J99&gt;J$23,1,0)</f>
        <v>1</v>
      </c>
      <c r="AB99">
        <f>IF(I99&lt;I$24,1,0)</f>
        <v>0</v>
      </c>
      <c r="AC99">
        <f>IF(J99&lt;J$24,1,0)</f>
        <v>0</v>
      </c>
      <c r="AD99">
        <f>IF(L99&gt;L$23,1,0)</f>
        <v>1</v>
      </c>
      <c r="AE99">
        <f>IF(M99&gt;M$23,1,0)</f>
        <v>1</v>
      </c>
      <c r="AF99">
        <f>IF(L99&lt;L$24,1,0)</f>
        <v>0</v>
      </c>
      <c r="AG99">
        <f>IF(M99&lt;M$24,1,0)</f>
        <v>0</v>
      </c>
      <c r="AH99">
        <f>IF(O99&gt;O$23,1,0)</f>
        <v>1</v>
      </c>
      <c r="AI99">
        <f>IF(P99&gt;P$23,1,0)</f>
        <v>1</v>
      </c>
      <c r="AJ99">
        <f>IF(O99&lt;O$24,1,0)</f>
        <v>0</v>
      </c>
      <c r="AK99">
        <f>IF(P99&lt;P$24,1,0)</f>
        <v>0</v>
      </c>
      <c r="AM99">
        <f>IF(C99&gt;C$23,C$23,IF(C99&lt;C$24,C$24,C99))</f>
        <v>0</v>
      </c>
      <c r="AN99">
        <f>IF(D99&gt;D$23,D$23,IF(D99&lt;D$24,D$24,D99))</f>
        <v>0</v>
      </c>
      <c r="AO99">
        <f>IF(F99&gt;F$23,F$23,IF(F99&lt;F$24,F$24,F99))</f>
        <v>0</v>
      </c>
      <c r="AP99">
        <f>IF(G99&gt;G$23,G$23,IF(G99&lt;G$24,G$24,G99))</f>
        <v>0</v>
      </c>
      <c r="AQ99">
        <f>IF(I99&gt;I$23,I$23,IF(I99&lt;I$24,I$24,I99))</f>
        <v>0</v>
      </c>
      <c r="AR99">
        <f>IF(J99&gt;J$23,J$23,IF(J99&lt;J$24,J$24,J99))</f>
        <v>0</v>
      </c>
      <c r="AS99">
        <f>IF(L99&gt;L$23,L$23,IF(L99&lt;L$24,L$24,L99))</f>
        <v>0</v>
      </c>
      <c r="AT99">
        <f>IF(M99&gt;M$23,M$23,IF(M99&lt;M$24,M$24,M99))</f>
        <v>0</v>
      </c>
      <c r="AU99">
        <f>IF(O99&gt;O$23,O$23,IF(O99&lt;O$24,O$24,O99))</f>
        <v>0</v>
      </c>
      <c r="AV99">
        <f>IF(P99&gt;P$23,P$23,IF(P99&lt;P$24,P$24,P99))</f>
        <v>0</v>
      </c>
    </row>
    <row r="100" spans="1:48" x14ac:dyDescent="0.3">
      <c r="A100" s="1" t="s">
        <v>8</v>
      </c>
      <c r="B100" s="2">
        <v>41309</v>
      </c>
      <c r="C100">
        <v>0.71899999999999997</v>
      </c>
      <c r="D100">
        <v>3100339000</v>
      </c>
      <c r="E100" s="2">
        <v>41309</v>
      </c>
      <c r="F100">
        <v>255.61</v>
      </c>
      <c r="G100">
        <v>29534800</v>
      </c>
      <c r="H100" s="2">
        <v>41309</v>
      </c>
      <c r="I100">
        <v>107.08</v>
      </c>
      <c r="J100">
        <v>397384010</v>
      </c>
      <c r="K100" s="2">
        <v>41309</v>
      </c>
      <c r="L100">
        <v>30.12</v>
      </c>
      <c r="M100">
        <v>128740500</v>
      </c>
      <c r="N100" s="2">
        <v>41309</v>
      </c>
      <c r="O100">
        <v>55.9</v>
      </c>
      <c r="P100">
        <v>17991200</v>
      </c>
      <c r="R100">
        <f>IF(C100&gt;C$23,1,0)</f>
        <v>1</v>
      </c>
      <c r="S100">
        <f>IF(D100&gt;D$23,1,0)</f>
        <v>1</v>
      </c>
      <c r="T100">
        <f>IF(C100&lt;C$24,1,0)</f>
        <v>0</v>
      </c>
      <c r="U100">
        <f>IF(D100&lt;D$24,1,0)</f>
        <v>0</v>
      </c>
      <c r="V100">
        <f>IF(F100&gt;F$23,1,0)</f>
        <v>1</v>
      </c>
      <c r="W100">
        <f>IF(G100&gt;G$23,1,0)</f>
        <v>1</v>
      </c>
      <c r="X100">
        <f>IF(F100&lt;F$24,1,0)</f>
        <v>0</v>
      </c>
      <c r="Y100">
        <f>IF(G100&lt;G$24,1,0)</f>
        <v>0</v>
      </c>
      <c r="Z100">
        <f>IF(I100&gt;I$23,1,0)</f>
        <v>1</v>
      </c>
      <c r="AA100">
        <f>IF(J100&gt;J$23,1,0)</f>
        <v>1</v>
      </c>
      <c r="AB100">
        <f>IF(I100&lt;I$24,1,0)</f>
        <v>0</v>
      </c>
      <c r="AC100">
        <f>IF(J100&lt;J$24,1,0)</f>
        <v>0</v>
      </c>
      <c r="AD100">
        <f>IF(L100&gt;L$23,1,0)</f>
        <v>1</v>
      </c>
      <c r="AE100">
        <f>IF(M100&gt;M$23,1,0)</f>
        <v>1</v>
      </c>
      <c r="AF100">
        <f>IF(L100&lt;L$24,1,0)</f>
        <v>0</v>
      </c>
      <c r="AG100">
        <f>IF(M100&lt;M$24,1,0)</f>
        <v>0</v>
      </c>
      <c r="AH100">
        <f>IF(O100&gt;O$23,1,0)</f>
        <v>1</v>
      </c>
      <c r="AI100">
        <f>IF(P100&gt;P$23,1,0)</f>
        <v>1</v>
      </c>
      <c r="AJ100">
        <f>IF(O100&lt;O$24,1,0)</f>
        <v>0</v>
      </c>
      <c r="AK100">
        <f>IF(P100&lt;P$24,1,0)</f>
        <v>0</v>
      </c>
      <c r="AM100">
        <f>IF(C100&gt;C$23,C$23,IF(C100&lt;C$24,C$24,C100))</f>
        <v>0</v>
      </c>
      <c r="AN100">
        <f>IF(D100&gt;D$23,D$23,IF(D100&lt;D$24,D$24,D100))</f>
        <v>0</v>
      </c>
      <c r="AO100">
        <f>IF(F100&gt;F$23,F$23,IF(F100&lt;F$24,F$24,F100))</f>
        <v>0</v>
      </c>
      <c r="AP100">
        <f>IF(G100&gt;G$23,G$23,IF(G100&lt;G$24,G$24,G100))</f>
        <v>0</v>
      </c>
      <c r="AQ100">
        <f>IF(I100&gt;I$23,I$23,IF(I100&lt;I$24,I$24,I100))</f>
        <v>0</v>
      </c>
      <c r="AR100">
        <f>IF(J100&gt;J$23,J$23,IF(J100&lt;J$24,J$24,J100))</f>
        <v>0</v>
      </c>
      <c r="AS100">
        <f>IF(L100&gt;L$23,L$23,IF(L100&lt;L$24,L$24,L100))</f>
        <v>0</v>
      </c>
      <c r="AT100">
        <f>IF(M100&gt;M$23,M$23,IF(M100&lt;M$24,M$24,M100))</f>
        <v>0</v>
      </c>
      <c r="AU100">
        <f>IF(O100&gt;O$23,O$23,IF(O100&lt;O$24,O$24,O100))</f>
        <v>0</v>
      </c>
      <c r="AV100">
        <f>IF(P100&gt;P$23,P$23,IF(P100&lt;P$24,P$24,P100))</f>
        <v>0</v>
      </c>
    </row>
    <row r="101" spans="1:48" x14ac:dyDescent="0.3">
      <c r="A101" s="1" t="s">
        <v>8</v>
      </c>
      <c r="B101" s="2">
        <v>41316</v>
      </c>
      <c r="C101">
        <v>0.7137</v>
      </c>
      <c r="D101">
        <v>3063796000</v>
      </c>
      <c r="E101" s="2">
        <v>41316</v>
      </c>
      <c r="F101">
        <v>255.07</v>
      </c>
      <c r="G101">
        <v>34712630</v>
      </c>
      <c r="H101" s="2">
        <v>41316</v>
      </c>
      <c r="I101">
        <v>105.08</v>
      </c>
      <c r="J101">
        <v>476378090</v>
      </c>
      <c r="K101" s="2">
        <v>41316</v>
      </c>
      <c r="L101">
        <v>30.396000000000001</v>
      </c>
      <c r="M101">
        <v>137731600</v>
      </c>
      <c r="N101" s="2">
        <v>41316</v>
      </c>
      <c r="O101">
        <v>58.7</v>
      </c>
      <c r="P101">
        <v>15517700</v>
      </c>
      <c r="R101">
        <f>IF(C101&gt;C$23,1,0)</f>
        <v>1</v>
      </c>
      <c r="S101">
        <f>IF(D101&gt;D$23,1,0)</f>
        <v>1</v>
      </c>
      <c r="T101">
        <f>IF(C101&lt;C$24,1,0)</f>
        <v>0</v>
      </c>
      <c r="U101">
        <f>IF(D101&lt;D$24,1,0)</f>
        <v>0</v>
      </c>
      <c r="V101">
        <f>IF(F101&gt;F$23,1,0)</f>
        <v>1</v>
      </c>
      <c r="W101">
        <f>IF(G101&gt;G$23,1,0)</f>
        <v>1</v>
      </c>
      <c r="X101">
        <f>IF(F101&lt;F$24,1,0)</f>
        <v>0</v>
      </c>
      <c r="Y101">
        <f>IF(G101&lt;G$24,1,0)</f>
        <v>0</v>
      </c>
      <c r="Z101">
        <f>IF(I101&gt;I$23,1,0)</f>
        <v>1</v>
      </c>
      <c r="AA101">
        <f>IF(J101&gt;J$23,1,0)</f>
        <v>1</v>
      </c>
      <c r="AB101">
        <f>IF(I101&lt;I$24,1,0)</f>
        <v>0</v>
      </c>
      <c r="AC101">
        <f>IF(J101&lt;J$24,1,0)</f>
        <v>0</v>
      </c>
      <c r="AD101">
        <f>IF(L101&gt;L$23,1,0)</f>
        <v>1</v>
      </c>
      <c r="AE101">
        <f>IF(M101&gt;M$23,1,0)</f>
        <v>1</v>
      </c>
      <c r="AF101">
        <f>IF(L101&lt;L$24,1,0)</f>
        <v>0</v>
      </c>
      <c r="AG101">
        <f>IF(M101&lt;M$24,1,0)</f>
        <v>0</v>
      </c>
      <c r="AH101">
        <f>IF(O101&gt;O$23,1,0)</f>
        <v>1</v>
      </c>
      <c r="AI101">
        <f>IF(P101&gt;P$23,1,0)</f>
        <v>1</v>
      </c>
      <c r="AJ101">
        <f>IF(O101&lt;O$24,1,0)</f>
        <v>0</v>
      </c>
      <c r="AK101">
        <f>IF(P101&lt;P$24,1,0)</f>
        <v>0</v>
      </c>
      <c r="AM101">
        <f>IF(C101&gt;C$23,C$23,IF(C101&lt;C$24,C$24,C101))</f>
        <v>0</v>
      </c>
      <c r="AN101">
        <f>IF(D101&gt;D$23,D$23,IF(D101&lt;D$24,D$24,D101))</f>
        <v>0</v>
      </c>
      <c r="AO101">
        <f>IF(F101&gt;F$23,F$23,IF(F101&lt;F$24,F$24,F101))</f>
        <v>0</v>
      </c>
      <c r="AP101">
        <f>IF(G101&gt;G$23,G$23,IF(G101&lt;G$24,G$24,G101))</f>
        <v>0</v>
      </c>
      <c r="AQ101">
        <f>IF(I101&gt;I$23,I$23,IF(I101&lt;I$24,I$24,I101))</f>
        <v>0</v>
      </c>
      <c r="AR101">
        <f>IF(J101&gt;J$23,J$23,IF(J101&lt;J$24,J$24,J101))</f>
        <v>0</v>
      </c>
      <c r="AS101">
        <f>IF(L101&gt;L$23,L$23,IF(L101&lt;L$24,L$24,L101))</f>
        <v>0</v>
      </c>
      <c r="AT101">
        <f>IF(M101&gt;M$23,M$23,IF(M101&lt;M$24,M$24,M101))</f>
        <v>0</v>
      </c>
      <c r="AU101">
        <f>IF(O101&gt;O$23,O$23,IF(O101&lt;O$24,O$24,O101))</f>
        <v>0</v>
      </c>
      <c r="AV101">
        <f>IF(P101&gt;P$23,P$23,IF(P101&lt;P$24,P$24,P101))</f>
        <v>0</v>
      </c>
    </row>
    <row r="102" spans="1:48" x14ac:dyDescent="0.3">
      <c r="A102" s="1" t="s">
        <v>8</v>
      </c>
      <c r="B102" s="2">
        <v>41323</v>
      </c>
      <c r="C102">
        <v>0.69720000000000004</v>
      </c>
      <c r="D102">
        <v>2380662000</v>
      </c>
      <c r="E102" s="2">
        <v>41323</v>
      </c>
      <c r="F102">
        <v>252.06</v>
      </c>
      <c r="G102">
        <v>24329660</v>
      </c>
      <c r="H102" s="2">
        <v>41323</v>
      </c>
      <c r="I102">
        <v>106.12</v>
      </c>
      <c r="J102">
        <v>354024230</v>
      </c>
      <c r="K102" s="2">
        <v>41323</v>
      </c>
      <c r="L102">
        <v>29.088999999999999</v>
      </c>
      <c r="M102">
        <v>93809400</v>
      </c>
      <c r="N102" s="2">
        <v>41323</v>
      </c>
      <c r="O102">
        <v>55.3</v>
      </c>
      <c r="P102">
        <v>9588800</v>
      </c>
      <c r="R102">
        <f>IF(C102&gt;C$23,1,0)</f>
        <v>1</v>
      </c>
      <c r="S102">
        <f>IF(D102&gt;D$23,1,0)</f>
        <v>1</v>
      </c>
      <c r="T102">
        <f>IF(C102&lt;C$24,1,0)</f>
        <v>0</v>
      </c>
      <c r="U102">
        <f>IF(D102&lt;D$24,1,0)</f>
        <v>0</v>
      </c>
      <c r="V102">
        <f>IF(F102&gt;F$23,1,0)</f>
        <v>1</v>
      </c>
      <c r="W102">
        <f>IF(G102&gt;G$23,1,0)</f>
        <v>1</v>
      </c>
      <c r="X102">
        <f>IF(F102&lt;F$24,1,0)</f>
        <v>0</v>
      </c>
      <c r="Y102">
        <f>IF(G102&lt;G$24,1,0)</f>
        <v>0</v>
      </c>
      <c r="Z102">
        <f>IF(I102&gt;I$23,1,0)</f>
        <v>1</v>
      </c>
      <c r="AA102">
        <f>IF(J102&gt;J$23,1,0)</f>
        <v>1</v>
      </c>
      <c r="AB102">
        <f>IF(I102&lt;I$24,1,0)</f>
        <v>0</v>
      </c>
      <c r="AC102">
        <f>IF(J102&lt;J$24,1,0)</f>
        <v>0</v>
      </c>
      <c r="AD102">
        <f>IF(L102&gt;L$23,1,0)</f>
        <v>1</v>
      </c>
      <c r="AE102">
        <f>IF(M102&gt;M$23,1,0)</f>
        <v>1</v>
      </c>
      <c r="AF102">
        <f>IF(L102&lt;L$24,1,0)</f>
        <v>0</v>
      </c>
      <c r="AG102">
        <f>IF(M102&lt;M$24,1,0)</f>
        <v>0</v>
      </c>
      <c r="AH102">
        <f>IF(O102&gt;O$23,1,0)</f>
        <v>1</v>
      </c>
      <c r="AI102">
        <f>IF(P102&gt;P$23,1,0)</f>
        <v>1</v>
      </c>
      <c r="AJ102">
        <f>IF(O102&lt;O$24,1,0)</f>
        <v>0</v>
      </c>
      <c r="AK102">
        <f>IF(P102&lt;P$24,1,0)</f>
        <v>0</v>
      </c>
      <c r="AM102">
        <f>IF(C102&gt;C$23,C$23,IF(C102&lt;C$24,C$24,C102))</f>
        <v>0</v>
      </c>
      <c r="AN102">
        <f>IF(D102&gt;D$23,D$23,IF(D102&lt;D$24,D$24,D102))</f>
        <v>0</v>
      </c>
      <c r="AO102">
        <f>IF(F102&gt;F$23,F$23,IF(F102&lt;F$24,F$24,F102))</f>
        <v>0</v>
      </c>
      <c r="AP102">
        <f>IF(G102&gt;G$23,G$23,IF(G102&lt;G$24,G$24,G102))</f>
        <v>0</v>
      </c>
      <c r="AQ102">
        <f>IF(I102&gt;I$23,I$23,IF(I102&lt;I$24,I$24,I102))</f>
        <v>0</v>
      </c>
      <c r="AR102">
        <f>IF(J102&gt;J$23,J$23,IF(J102&lt;J$24,J$24,J102))</f>
        <v>0</v>
      </c>
      <c r="AS102">
        <f>IF(L102&gt;L$23,L$23,IF(L102&lt;L$24,L$24,L102))</f>
        <v>0</v>
      </c>
      <c r="AT102">
        <f>IF(M102&gt;M$23,M$23,IF(M102&lt;M$24,M$24,M102))</f>
        <v>0</v>
      </c>
      <c r="AU102">
        <f>IF(O102&gt;O$23,O$23,IF(O102&lt;O$24,O$24,O102))</f>
        <v>0</v>
      </c>
      <c r="AV102">
        <f>IF(P102&gt;P$23,P$23,IF(P102&lt;P$24,P$24,P102))</f>
        <v>0</v>
      </c>
    </row>
    <row r="103" spans="1:48" x14ac:dyDescent="0.3">
      <c r="A103" s="1" t="s">
        <v>8</v>
      </c>
      <c r="B103" s="2">
        <v>41330</v>
      </c>
      <c r="C103">
        <v>0.68020000000000003</v>
      </c>
      <c r="D103">
        <v>1735439000</v>
      </c>
      <c r="E103" s="2">
        <v>41330</v>
      </c>
      <c r="F103">
        <v>241.88</v>
      </c>
      <c r="G103">
        <v>20257480</v>
      </c>
      <c r="H103" s="2">
        <v>41330</v>
      </c>
      <c r="I103">
        <v>103.09</v>
      </c>
      <c r="J103">
        <v>326062830</v>
      </c>
      <c r="K103" s="2">
        <v>41330</v>
      </c>
      <c r="L103">
        <v>28.584</v>
      </c>
      <c r="M103">
        <v>103843200</v>
      </c>
      <c r="N103" s="2">
        <v>41330</v>
      </c>
      <c r="O103">
        <v>52.42</v>
      </c>
      <c r="P103">
        <v>7082500</v>
      </c>
      <c r="R103">
        <f>IF(C103&gt;C$23,1,0)</f>
        <v>1</v>
      </c>
      <c r="S103">
        <f>IF(D103&gt;D$23,1,0)</f>
        <v>1</v>
      </c>
      <c r="T103">
        <f>IF(C103&lt;C$24,1,0)</f>
        <v>0</v>
      </c>
      <c r="U103">
        <f>IF(D103&lt;D$24,1,0)</f>
        <v>0</v>
      </c>
      <c r="V103">
        <f>IF(F103&gt;F$23,1,0)</f>
        <v>1</v>
      </c>
      <c r="W103">
        <f>IF(G103&gt;G$23,1,0)</f>
        <v>1</v>
      </c>
      <c r="X103">
        <f>IF(F103&lt;F$24,1,0)</f>
        <v>0</v>
      </c>
      <c r="Y103">
        <f>IF(G103&lt;G$24,1,0)</f>
        <v>0</v>
      </c>
      <c r="Z103">
        <f>IF(I103&gt;I$23,1,0)</f>
        <v>1</v>
      </c>
      <c r="AA103">
        <f>IF(J103&gt;J$23,1,0)</f>
        <v>1</v>
      </c>
      <c r="AB103">
        <f>IF(I103&lt;I$24,1,0)</f>
        <v>0</v>
      </c>
      <c r="AC103">
        <f>IF(J103&lt;J$24,1,0)</f>
        <v>0</v>
      </c>
      <c r="AD103">
        <f>IF(L103&gt;L$23,1,0)</f>
        <v>1</v>
      </c>
      <c r="AE103">
        <f>IF(M103&gt;M$23,1,0)</f>
        <v>1</v>
      </c>
      <c r="AF103">
        <f>IF(L103&lt;L$24,1,0)</f>
        <v>0</v>
      </c>
      <c r="AG103">
        <f>IF(M103&lt;M$24,1,0)</f>
        <v>0</v>
      </c>
      <c r="AH103">
        <f>IF(O103&gt;O$23,1,0)</f>
        <v>1</v>
      </c>
      <c r="AI103">
        <f>IF(P103&gt;P$23,1,0)</f>
        <v>1</v>
      </c>
      <c r="AJ103">
        <f>IF(O103&lt;O$24,1,0)</f>
        <v>0</v>
      </c>
      <c r="AK103">
        <f>IF(P103&lt;P$24,1,0)</f>
        <v>0</v>
      </c>
      <c r="AM103">
        <f>IF(C103&gt;C$23,C$23,IF(C103&lt;C$24,C$24,C103))</f>
        <v>0</v>
      </c>
      <c r="AN103">
        <f>IF(D103&gt;D$23,D$23,IF(D103&lt;D$24,D$24,D103))</f>
        <v>0</v>
      </c>
      <c r="AO103">
        <f>IF(F103&gt;F$23,F$23,IF(F103&lt;F$24,F$24,F103))</f>
        <v>0</v>
      </c>
      <c r="AP103">
        <f>IF(G103&gt;G$23,G$23,IF(G103&lt;G$24,G$24,G103))</f>
        <v>0</v>
      </c>
      <c r="AQ103">
        <f>IF(I103&gt;I$23,I$23,IF(I103&lt;I$24,I$24,I103))</f>
        <v>0</v>
      </c>
      <c r="AR103">
        <f>IF(J103&gt;J$23,J$23,IF(J103&lt;J$24,J$24,J103))</f>
        <v>0</v>
      </c>
      <c r="AS103">
        <f>IF(L103&gt;L$23,L$23,IF(L103&lt;L$24,L$24,L103))</f>
        <v>0</v>
      </c>
      <c r="AT103">
        <f>IF(M103&gt;M$23,M$23,IF(M103&lt;M$24,M$24,M103))</f>
        <v>0</v>
      </c>
      <c r="AU103">
        <f>IF(O103&gt;O$23,O$23,IF(O103&lt;O$24,O$24,O103))</f>
        <v>0</v>
      </c>
      <c r="AV103">
        <f>IF(P103&gt;P$23,P$23,IF(P103&lt;P$24,P$24,P103))</f>
        <v>0</v>
      </c>
    </row>
    <row r="104" spans="1:48" x14ac:dyDescent="0.3">
      <c r="A104" s="1" t="s">
        <v>8</v>
      </c>
      <c r="B104" s="2">
        <v>41337</v>
      </c>
      <c r="C104">
        <v>0.68500000000000005</v>
      </c>
      <c r="D104">
        <v>1466741000</v>
      </c>
      <c r="E104" s="2">
        <v>41337</v>
      </c>
      <c r="F104">
        <v>248.31</v>
      </c>
      <c r="G104">
        <v>16985070</v>
      </c>
      <c r="H104" s="2">
        <v>41337</v>
      </c>
      <c r="I104">
        <v>105.31</v>
      </c>
      <c r="J104">
        <v>246415630</v>
      </c>
      <c r="K104" s="2">
        <v>41337</v>
      </c>
      <c r="L104">
        <v>29.135999999999999</v>
      </c>
      <c r="M104">
        <v>70659800</v>
      </c>
      <c r="N104" s="2">
        <v>41337</v>
      </c>
      <c r="O104">
        <v>56.1</v>
      </c>
      <c r="P104">
        <v>9578900</v>
      </c>
      <c r="R104">
        <f>IF(C104&gt;C$23,1,0)</f>
        <v>1</v>
      </c>
      <c r="S104">
        <f>IF(D104&gt;D$23,1,0)</f>
        <v>1</v>
      </c>
      <c r="T104">
        <f>IF(C104&lt;C$24,1,0)</f>
        <v>0</v>
      </c>
      <c r="U104">
        <f>IF(D104&lt;D$24,1,0)</f>
        <v>0</v>
      </c>
      <c r="V104">
        <f>IF(F104&gt;F$23,1,0)</f>
        <v>1</v>
      </c>
      <c r="W104">
        <f>IF(G104&gt;G$23,1,0)</f>
        <v>1</v>
      </c>
      <c r="X104">
        <f>IF(F104&lt;F$24,1,0)</f>
        <v>0</v>
      </c>
      <c r="Y104">
        <f>IF(G104&lt;G$24,1,0)</f>
        <v>0</v>
      </c>
      <c r="Z104">
        <f>IF(I104&gt;I$23,1,0)</f>
        <v>1</v>
      </c>
      <c r="AA104">
        <f>IF(J104&gt;J$23,1,0)</f>
        <v>1</v>
      </c>
      <c r="AB104">
        <f>IF(I104&lt;I$24,1,0)</f>
        <v>0</v>
      </c>
      <c r="AC104">
        <f>IF(J104&lt;J$24,1,0)</f>
        <v>0</v>
      </c>
      <c r="AD104">
        <f>IF(L104&gt;L$23,1,0)</f>
        <v>1</v>
      </c>
      <c r="AE104">
        <f>IF(M104&gt;M$23,1,0)</f>
        <v>1</v>
      </c>
      <c r="AF104">
        <f>IF(L104&lt;L$24,1,0)</f>
        <v>0</v>
      </c>
      <c r="AG104">
        <f>IF(M104&lt;M$24,1,0)</f>
        <v>0</v>
      </c>
      <c r="AH104">
        <f>IF(O104&gt;O$23,1,0)</f>
        <v>1</v>
      </c>
      <c r="AI104">
        <f>IF(P104&gt;P$23,1,0)</f>
        <v>1</v>
      </c>
      <c r="AJ104">
        <f>IF(O104&lt;O$24,1,0)</f>
        <v>0</v>
      </c>
      <c r="AK104">
        <f>IF(P104&lt;P$24,1,0)</f>
        <v>0</v>
      </c>
      <c r="AM104">
        <f>IF(C104&gt;C$23,C$23,IF(C104&lt;C$24,C$24,C104))</f>
        <v>0</v>
      </c>
      <c r="AN104">
        <f>IF(D104&gt;D$23,D$23,IF(D104&lt;D$24,D$24,D104))</f>
        <v>0</v>
      </c>
      <c r="AO104">
        <f>IF(F104&gt;F$23,F$23,IF(F104&lt;F$24,F$24,F104))</f>
        <v>0</v>
      </c>
      <c r="AP104">
        <f>IF(G104&gt;G$23,G$23,IF(G104&lt;G$24,G$24,G104))</f>
        <v>0</v>
      </c>
      <c r="AQ104">
        <f>IF(I104&gt;I$23,I$23,IF(I104&lt;I$24,I$24,I104))</f>
        <v>0</v>
      </c>
      <c r="AR104">
        <f>IF(J104&gt;J$23,J$23,IF(J104&lt;J$24,J$24,J104))</f>
        <v>0</v>
      </c>
      <c r="AS104">
        <f>IF(L104&gt;L$23,L$23,IF(L104&lt;L$24,L$24,L104))</f>
        <v>0</v>
      </c>
      <c r="AT104">
        <f>IF(M104&gt;M$23,M$23,IF(M104&lt;M$24,M$24,M104))</f>
        <v>0</v>
      </c>
      <c r="AU104">
        <f>IF(O104&gt;O$23,O$23,IF(O104&lt;O$24,O$24,O104))</f>
        <v>0</v>
      </c>
      <c r="AV104">
        <f>IF(P104&gt;P$23,P$23,IF(P104&lt;P$24,P$24,P104))</f>
        <v>0</v>
      </c>
    </row>
    <row r="105" spans="1:48" x14ac:dyDescent="0.3">
      <c r="A105" s="1" t="s">
        <v>8</v>
      </c>
      <c r="B105" s="2">
        <v>41344</v>
      </c>
      <c r="C105">
        <v>0.66049999999999998</v>
      </c>
      <c r="D105">
        <v>2177384000</v>
      </c>
      <c r="E105" s="2">
        <v>41344</v>
      </c>
      <c r="F105">
        <v>242.54</v>
      </c>
      <c r="G105">
        <v>21131390</v>
      </c>
      <c r="H105" s="2">
        <v>41344</v>
      </c>
      <c r="I105">
        <v>104.42</v>
      </c>
      <c r="J105">
        <v>344496610</v>
      </c>
      <c r="K105" s="2">
        <v>41344</v>
      </c>
      <c r="L105">
        <v>28.885999999999999</v>
      </c>
      <c r="M105">
        <v>119607600</v>
      </c>
      <c r="N105" s="2">
        <v>41344</v>
      </c>
      <c r="O105">
        <v>54.39</v>
      </c>
      <c r="P105">
        <v>12785400</v>
      </c>
      <c r="R105">
        <f>IF(C105&gt;C$23,1,0)</f>
        <v>1</v>
      </c>
      <c r="S105">
        <f>IF(D105&gt;D$23,1,0)</f>
        <v>1</v>
      </c>
      <c r="T105">
        <f>IF(C105&lt;C$24,1,0)</f>
        <v>0</v>
      </c>
      <c r="U105">
        <f>IF(D105&lt;D$24,1,0)</f>
        <v>0</v>
      </c>
      <c r="V105">
        <f>IF(F105&gt;F$23,1,0)</f>
        <v>1</v>
      </c>
      <c r="W105">
        <f>IF(G105&gt;G$23,1,0)</f>
        <v>1</v>
      </c>
      <c r="X105">
        <f>IF(F105&lt;F$24,1,0)</f>
        <v>0</v>
      </c>
      <c r="Y105">
        <f>IF(G105&lt;G$24,1,0)</f>
        <v>0</v>
      </c>
      <c r="Z105">
        <f>IF(I105&gt;I$23,1,0)</f>
        <v>1</v>
      </c>
      <c r="AA105">
        <f>IF(J105&gt;J$23,1,0)</f>
        <v>1</v>
      </c>
      <c r="AB105">
        <f>IF(I105&lt;I$24,1,0)</f>
        <v>0</v>
      </c>
      <c r="AC105">
        <f>IF(J105&lt;J$24,1,0)</f>
        <v>0</v>
      </c>
      <c r="AD105">
        <f>IF(L105&gt;L$23,1,0)</f>
        <v>1</v>
      </c>
      <c r="AE105">
        <f>IF(M105&gt;M$23,1,0)</f>
        <v>1</v>
      </c>
      <c r="AF105">
        <f>IF(L105&lt;L$24,1,0)</f>
        <v>0</v>
      </c>
      <c r="AG105">
        <f>IF(M105&lt;M$24,1,0)</f>
        <v>0</v>
      </c>
      <c r="AH105">
        <f>IF(O105&gt;O$23,1,0)</f>
        <v>1</v>
      </c>
      <c r="AI105">
        <f>IF(P105&gt;P$23,1,0)</f>
        <v>1</v>
      </c>
      <c r="AJ105">
        <f>IF(O105&lt;O$24,1,0)</f>
        <v>0</v>
      </c>
      <c r="AK105">
        <f>IF(P105&lt;P$24,1,0)</f>
        <v>0</v>
      </c>
      <c r="AM105">
        <f>IF(C105&gt;C$23,C$23,IF(C105&lt;C$24,C$24,C105))</f>
        <v>0</v>
      </c>
      <c r="AN105">
        <f>IF(D105&gt;D$23,D$23,IF(D105&lt;D$24,D$24,D105))</f>
        <v>0</v>
      </c>
      <c r="AO105">
        <f>IF(F105&gt;F$23,F$23,IF(F105&lt;F$24,F$24,F105))</f>
        <v>0</v>
      </c>
      <c r="AP105">
        <f>IF(G105&gt;G$23,G$23,IF(G105&lt;G$24,G$24,G105))</f>
        <v>0</v>
      </c>
      <c r="AQ105">
        <f>IF(I105&gt;I$23,I$23,IF(I105&lt;I$24,I$24,I105))</f>
        <v>0</v>
      </c>
      <c r="AR105">
        <f>IF(J105&gt;J$23,J$23,IF(J105&lt;J$24,J$24,J105))</f>
        <v>0</v>
      </c>
      <c r="AS105">
        <f>IF(L105&gt;L$23,L$23,IF(L105&lt;L$24,L$24,L105))</f>
        <v>0</v>
      </c>
      <c r="AT105">
        <f>IF(M105&gt;M$23,M$23,IF(M105&lt;M$24,M$24,M105))</f>
        <v>0</v>
      </c>
      <c r="AU105">
        <f>IF(O105&gt;O$23,O$23,IF(O105&lt;O$24,O$24,O105))</f>
        <v>0</v>
      </c>
      <c r="AV105">
        <f>IF(P105&gt;P$23,P$23,IF(P105&lt;P$24,P$24,P105))</f>
        <v>0</v>
      </c>
    </row>
    <row r="106" spans="1:48" x14ac:dyDescent="0.3">
      <c r="A106" s="1" t="s">
        <v>8</v>
      </c>
      <c r="B106" s="2">
        <v>41351</v>
      </c>
      <c r="C106">
        <v>0.62749999999999995</v>
      </c>
      <c r="D106">
        <v>3932059000</v>
      </c>
      <c r="E106" s="2">
        <v>41351</v>
      </c>
      <c r="F106">
        <v>237.59</v>
      </c>
      <c r="G106">
        <v>29823740</v>
      </c>
      <c r="H106" s="2">
        <v>41351</v>
      </c>
      <c r="I106">
        <v>99.37</v>
      </c>
      <c r="J106">
        <v>557294640</v>
      </c>
      <c r="K106" s="2">
        <v>41351</v>
      </c>
      <c r="L106">
        <v>27.251999999999999</v>
      </c>
      <c r="M106">
        <v>125973000</v>
      </c>
      <c r="N106" s="2">
        <v>41351</v>
      </c>
      <c r="O106">
        <v>52.5</v>
      </c>
      <c r="P106">
        <v>5345100</v>
      </c>
      <c r="R106">
        <f>IF(C106&gt;C$23,1,0)</f>
        <v>1</v>
      </c>
      <c r="S106">
        <f>IF(D106&gt;D$23,1,0)</f>
        <v>1</v>
      </c>
      <c r="T106">
        <f>IF(C106&lt;C$24,1,0)</f>
        <v>0</v>
      </c>
      <c r="U106">
        <f>IF(D106&lt;D$24,1,0)</f>
        <v>0</v>
      </c>
      <c r="V106">
        <f>IF(F106&gt;F$23,1,0)</f>
        <v>1</v>
      </c>
      <c r="W106">
        <f>IF(G106&gt;G$23,1,0)</f>
        <v>1</v>
      </c>
      <c r="X106">
        <f>IF(F106&lt;F$24,1,0)</f>
        <v>0</v>
      </c>
      <c r="Y106">
        <f>IF(G106&lt;G$24,1,0)</f>
        <v>0</v>
      </c>
      <c r="Z106">
        <f>IF(I106&gt;I$23,1,0)</f>
        <v>1</v>
      </c>
      <c r="AA106">
        <f>IF(J106&gt;J$23,1,0)</f>
        <v>1</v>
      </c>
      <c r="AB106">
        <f>IF(I106&lt;I$24,1,0)</f>
        <v>0</v>
      </c>
      <c r="AC106">
        <f>IF(J106&lt;J$24,1,0)</f>
        <v>0</v>
      </c>
      <c r="AD106">
        <f>IF(L106&gt;L$23,1,0)</f>
        <v>1</v>
      </c>
      <c r="AE106">
        <f>IF(M106&gt;M$23,1,0)</f>
        <v>1</v>
      </c>
      <c r="AF106">
        <f>IF(L106&lt;L$24,1,0)</f>
        <v>0</v>
      </c>
      <c r="AG106">
        <f>IF(M106&lt;M$24,1,0)</f>
        <v>0</v>
      </c>
      <c r="AH106">
        <f>IF(O106&gt;O$23,1,0)</f>
        <v>1</v>
      </c>
      <c r="AI106">
        <f>IF(P106&gt;P$23,1,0)</f>
        <v>1</v>
      </c>
      <c r="AJ106">
        <f>IF(O106&lt;O$24,1,0)</f>
        <v>0</v>
      </c>
      <c r="AK106">
        <f>IF(P106&lt;P$24,1,0)</f>
        <v>0</v>
      </c>
      <c r="AM106">
        <f>IF(C106&gt;C$23,C$23,IF(C106&lt;C$24,C$24,C106))</f>
        <v>0</v>
      </c>
      <c r="AN106">
        <f>IF(D106&gt;D$23,D$23,IF(D106&lt;D$24,D$24,D106))</f>
        <v>0</v>
      </c>
      <c r="AO106">
        <f>IF(F106&gt;F$23,F$23,IF(F106&lt;F$24,F$24,F106))</f>
        <v>0</v>
      </c>
      <c r="AP106">
        <f>IF(G106&gt;G$23,G$23,IF(G106&lt;G$24,G$24,G106))</f>
        <v>0</v>
      </c>
      <c r="AQ106">
        <f>IF(I106&gt;I$23,I$23,IF(I106&lt;I$24,I$24,I106))</f>
        <v>0</v>
      </c>
      <c r="AR106">
        <f>IF(J106&gt;J$23,J$23,IF(J106&lt;J$24,J$24,J106))</f>
        <v>0</v>
      </c>
      <c r="AS106">
        <f>IF(L106&gt;L$23,L$23,IF(L106&lt;L$24,L$24,L106))</f>
        <v>0</v>
      </c>
      <c r="AT106">
        <f>IF(M106&gt;M$23,M$23,IF(M106&lt;M$24,M$24,M106))</f>
        <v>0</v>
      </c>
      <c r="AU106">
        <f>IF(O106&gt;O$23,O$23,IF(O106&lt;O$24,O$24,O106))</f>
        <v>0</v>
      </c>
      <c r="AV106">
        <f>IF(P106&gt;P$23,P$23,IF(P106&lt;P$24,P$24,P106))</f>
        <v>0</v>
      </c>
    </row>
    <row r="107" spans="1:48" x14ac:dyDescent="0.3">
      <c r="A107" s="1" t="s">
        <v>8</v>
      </c>
      <c r="B107" s="2">
        <v>41358</v>
      </c>
      <c r="C107">
        <v>0.61360000000000003</v>
      </c>
      <c r="D107">
        <v>4013900000</v>
      </c>
      <c r="E107" s="2">
        <v>41358</v>
      </c>
      <c r="F107">
        <v>238.66</v>
      </c>
      <c r="G107">
        <v>29334590</v>
      </c>
      <c r="H107" s="2">
        <v>41358</v>
      </c>
      <c r="I107">
        <v>98.86</v>
      </c>
      <c r="J107">
        <v>476072480</v>
      </c>
      <c r="K107" s="2">
        <v>41358</v>
      </c>
      <c r="L107">
        <v>27.818000000000001</v>
      </c>
      <c r="M107">
        <v>107931400</v>
      </c>
      <c r="N107" s="2">
        <v>41358</v>
      </c>
      <c r="O107">
        <v>52.99</v>
      </c>
      <c r="P107">
        <v>10180600</v>
      </c>
      <c r="R107">
        <f>IF(C107&gt;C$23,1,0)</f>
        <v>1</v>
      </c>
      <c r="S107">
        <f>IF(D107&gt;D$23,1,0)</f>
        <v>1</v>
      </c>
      <c r="T107">
        <f>IF(C107&lt;C$24,1,0)</f>
        <v>0</v>
      </c>
      <c r="U107">
        <f>IF(D107&lt;D$24,1,0)</f>
        <v>0</v>
      </c>
      <c r="V107">
        <f>IF(F107&gt;F$23,1,0)</f>
        <v>1</v>
      </c>
      <c r="W107">
        <f>IF(G107&gt;G$23,1,0)</f>
        <v>1</v>
      </c>
      <c r="X107">
        <f>IF(F107&lt;F$24,1,0)</f>
        <v>0</v>
      </c>
      <c r="Y107">
        <f>IF(G107&lt;G$24,1,0)</f>
        <v>0</v>
      </c>
      <c r="Z107">
        <f>IF(I107&gt;I$23,1,0)</f>
        <v>1</v>
      </c>
      <c r="AA107">
        <f>IF(J107&gt;J$23,1,0)</f>
        <v>1</v>
      </c>
      <c r="AB107">
        <f>IF(I107&lt;I$24,1,0)</f>
        <v>0</v>
      </c>
      <c r="AC107">
        <f>IF(J107&lt;J$24,1,0)</f>
        <v>0</v>
      </c>
      <c r="AD107">
        <f>IF(L107&gt;L$23,1,0)</f>
        <v>1</v>
      </c>
      <c r="AE107">
        <f>IF(M107&gt;M$23,1,0)</f>
        <v>1</v>
      </c>
      <c r="AF107">
        <f>IF(L107&lt;L$24,1,0)</f>
        <v>0</v>
      </c>
      <c r="AG107">
        <f>IF(M107&lt;M$24,1,0)</f>
        <v>0</v>
      </c>
      <c r="AH107">
        <f>IF(O107&gt;O$23,1,0)</f>
        <v>1</v>
      </c>
      <c r="AI107">
        <f>IF(P107&gt;P$23,1,0)</f>
        <v>1</v>
      </c>
      <c r="AJ107">
        <f>IF(O107&lt;O$24,1,0)</f>
        <v>0</v>
      </c>
      <c r="AK107">
        <f>IF(P107&lt;P$24,1,0)</f>
        <v>0</v>
      </c>
      <c r="AM107">
        <f>IF(C107&gt;C$23,C$23,IF(C107&lt;C$24,C$24,C107))</f>
        <v>0</v>
      </c>
      <c r="AN107">
        <f>IF(D107&gt;D$23,D$23,IF(D107&lt;D$24,D$24,D107))</f>
        <v>0</v>
      </c>
      <c r="AO107">
        <f>IF(F107&gt;F$23,F$23,IF(F107&lt;F$24,F$24,F107))</f>
        <v>0</v>
      </c>
      <c r="AP107">
        <f>IF(G107&gt;G$23,G$23,IF(G107&lt;G$24,G$24,G107))</f>
        <v>0</v>
      </c>
      <c r="AQ107">
        <f>IF(I107&gt;I$23,I$23,IF(I107&lt;I$24,I$24,I107))</f>
        <v>0</v>
      </c>
      <c r="AR107">
        <f>IF(J107&gt;J$23,J$23,IF(J107&lt;J$24,J$24,J107))</f>
        <v>0</v>
      </c>
      <c r="AS107">
        <f>IF(L107&gt;L$23,L$23,IF(L107&lt;L$24,L$24,L107))</f>
        <v>0</v>
      </c>
      <c r="AT107">
        <f>IF(M107&gt;M$23,M$23,IF(M107&lt;M$24,M$24,M107))</f>
        <v>0</v>
      </c>
      <c r="AU107">
        <f>IF(O107&gt;O$23,O$23,IF(O107&lt;O$24,O$24,O107))</f>
        <v>0</v>
      </c>
      <c r="AV107">
        <f>IF(P107&gt;P$23,P$23,IF(P107&lt;P$24,P$24,P107))</f>
        <v>0</v>
      </c>
    </row>
    <row r="108" spans="1:48" x14ac:dyDescent="0.3">
      <c r="A108" s="1" t="s">
        <v>8</v>
      </c>
      <c r="B108" s="2">
        <v>41365</v>
      </c>
      <c r="C108">
        <v>0.55200000000000005</v>
      </c>
      <c r="D108">
        <v>2799261000</v>
      </c>
      <c r="E108" s="2">
        <v>41365</v>
      </c>
      <c r="F108">
        <v>230.87</v>
      </c>
      <c r="G108">
        <v>28895580</v>
      </c>
      <c r="H108" s="2">
        <v>41365</v>
      </c>
      <c r="I108">
        <v>99.26</v>
      </c>
      <c r="J108">
        <v>355278600</v>
      </c>
      <c r="K108" s="2">
        <v>41365</v>
      </c>
      <c r="L108">
        <v>29.849</v>
      </c>
      <c r="M108">
        <v>170657100</v>
      </c>
      <c r="N108" s="2">
        <v>41365</v>
      </c>
      <c r="O108">
        <v>54.8</v>
      </c>
      <c r="P108">
        <v>10537500</v>
      </c>
      <c r="R108">
        <f>IF(C108&gt;C$23,1,0)</f>
        <v>1</v>
      </c>
      <c r="S108">
        <f>IF(D108&gt;D$23,1,0)</f>
        <v>1</v>
      </c>
      <c r="T108">
        <f>IF(C108&lt;C$24,1,0)</f>
        <v>0</v>
      </c>
      <c r="U108">
        <f>IF(D108&lt;D$24,1,0)</f>
        <v>0</v>
      </c>
      <c r="V108">
        <f>IF(F108&gt;F$23,1,0)</f>
        <v>1</v>
      </c>
      <c r="W108">
        <f>IF(G108&gt;G$23,1,0)</f>
        <v>1</v>
      </c>
      <c r="X108">
        <f>IF(F108&lt;F$24,1,0)</f>
        <v>0</v>
      </c>
      <c r="Y108">
        <f>IF(G108&lt;G$24,1,0)</f>
        <v>0</v>
      </c>
      <c r="Z108">
        <f>IF(I108&gt;I$23,1,0)</f>
        <v>1</v>
      </c>
      <c r="AA108">
        <f>IF(J108&gt;J$23,1,0)</f>
        <v>1</v>
      </c>
      <c r="AB108">
        <f>IF(I108&lt;I$24,1,0)</f>
        <v>0</v>
      </c>
      <c r="AC108">
        <f>IF(J108&lt;J$24,1,0)</f>
        <v>0</v>
      </c>
      <c r="AD108">
        <f>IF(L108&gt;L$23,1,0)</f>
        <v>1</v>
      </c>
      <c r="AE108">
        <f>IF(M108&gt;M$23,1,0)</f>
        <v>1</v>
      </c>
      <c r="AF108">
        <f>IF(L108&lt;L$24,1,0)</f>
        <v>0</v>
      </c>
      <c r="AG108">
        <f>IF(M108&lt;M$24,1,0)</f>
        <v>0</v>
      </c>
      <c r="AH108">
        <f>IF(O108&gt;O$23,1,0)</f>
        <v>1</v>
      </c>
      <c r="AI108">
        <f>IF(P108&gt;P$23,1,0)</f>
        <v>1</v>
      </c>
      <c r="AJ108">
        <f>IF(O108&lt;O$24,1,0)</f>
        <v>0</v>
      </c>
      <c r="AK108">
        <f>IF(P108&lt;P$24,1,0)</f>
        <v>0</v>
      </c>
      <c r="AM108">
        <f>IF(C108&gt;C$23,C$23,IF(C108&lt;C$24,C$24,C108))</f>
        <v>0</v>
      </c>
      <c r="AN108">
        <f>IF(D108&gt;D$23,D$23,IF(D108&lt;D$24,D$24,D108))</f>
        <v>0</v>
      </c>
      <c r="AO108">
        <f>IF(F108&gt;F$23,F$23,IF(F108&lt;F$24,F$24,F108))</f>
        <v>0</v>
      </c>
      <c r="AP108">
        <f>IF(G108&gt;G$23,G$23,IF(G108&lt;G$24,G$24,G108))</f>
        <v>0</v>
      </c>
      <c r="AQ108">
        <f>IF(I108&gt;I$23,I$23,IF(I108&lt;I$24,I$24,I108))</f>
        <v>0</v>
      </c>
      <c r="AR108">
        <f>IF(J108&gt;J$23,J$23,IF(J108&lt;J$24,J$24,J108))</f>
        <v>0</v>
      </c>
      <c r="AS108">
        <f>IF(L108&gt;L$23,L$23,IF(L108&lt;L$24,L$24,L108))</f>
        <v>0</v>
      </c>
      <c r="AT108">
        <f>IF(M108&gt;M$23,M$23,IF(M108&lt;M$24,M$24,M108))</f>
        <v>0</v>
      </c>
      <c r="AU108">
        <f>IF(O108&gt;O$23,O$23,IF(O108&lt;O$24,O$24,O108))</f>
        <v>0</v>
      </c>
      <c r="AV108">
        <f>IF(P108&gt;P$23,P$23,IF(P108&lt;P$24,P$24,P108))</f>
        <v>0</v>
      </c>
    </row>
    <row r="109" spans="1:48" x14ac:dyDescent="0.3">
      <c r="A109" s="1" t="s">
        <v>8</v>
      </c>
      <c r="B109" s="2">
        <v>41372</v>
      </c>
      <c r="C109">
        <v>0.50019999999999998</v>
      </c>
      <c r="D109">
        <v>4689113000</v>
      </c>
      <c r="E109" s="2">
        <v>41372</v>
      </c>
      <c r="F109">
        <v>223.41</v>
      </c>
      <c r="G109">
        <v>27870260</v>
      </c>
      <c r="H109" s="2">
        <v>41372</v>
      </c>
      <c r="I109">
        <v>98.36</v>
      </c>
      <c r="J109">
        <v>322670030</v>
      </c>
      <c r="K109" s="2">
        <v>41372</v>
      </c>
      <c r="L109">
        <v>28.199000000000002</v>
      </c>
      <c r="M109">
        <v>105041900</v>
      </c>
      <c r="N109" s="2">
        <v>41372</v>
      </c>
      <c r="O109">
        <v>52.3</v>
      </c>
      <c r="P109">
        <v>7732500</v>
      </c>
      <c r="R109">
        <f>IF(C109&gt;C$23,1,0)</f>
        <v>1</v>
      </c>
      <c r="S109">
        <f>IF(D109&gt;D$23,1,0)</f>
        <v>1</v>
      </c>
      <c r="T109">
        <f>IF(C109&lt;C$24,1,0)</f>
        <v>0</v>
      </c>
      <c r="U109">
        <f>IF(D109&lt;D$24,1,0)</f>
        <v>0</v>
      </c>
      <c r="V109">
        <f>IF(F109&gt;F$23,1,0)</f>
        <v>1</v>
      </c>
      <c r="W109">
        <f>IF(G109&gt;G$23,1,0)</f>
        <v>1</v>
      </c>
      <c r="X109">
        <f>IF(F109&lt;F$24,1,0)</f>
        <v>0</v>
      </c>
      <c r="Y109">
        <f>IF(G109&lt;G$24,1,0)</f>
        <v>0</v>
      </c>
      <c r="Z109">
        <f>IF(I109&gt;I$23,1,0)</f>
        <v>1</v>
      </c>
      <c r="AA109">
        <f>IF(J109&gt;J$23,1,0)</f>
        <v>1</v>
      </c>
      <c r="AB109">
        <f>IF(I109&lt;I$24,1,0)</f>
        <v>0</v>
      </c>
      <c r="AC109">
        <f>IF(J109&lt;J$24,1,0)</f>
        <v>0</v>
      </c>
      <c r="AD109">
        <f>IF(L109&gt;L$23,1,0)</f>
        <v>1</v>
      </c>
      <c r="AE109">
        <f>IF(M109&gt;M$23,1,0)</f>
        <v>1</v>
      </c>
      <c r="AF109">
        <f>IF(L109&lt;L$24,1,0)</f>
        <v>0</v>
      </c>
      <c r="AG109">
        <f>IF(M109&lt;M$24,1,0)</f>
        <v>0</v>
      </c>
      <c r="AH109">
        <f>IF(O109&gt;O$23,1,0)</f>
        <v>1</v>
      </c>
      <c r="AI109">
        <f>IF(P109&gt;P$23,1,0)</f>
        <v>1</v>
      </c>
      <c r="AJ109">
        <f>IF(O109&lt;O$24,1,0)</f>
        <v>0</v>
      </c>
      <c r="AK109">
        <f>IF(P109&lt;P$24,1,0)</f>
        <v>0</v>
      </c>
      <c r="AM109">
        <f>IF(C109&gt;C$23,C$23,IF(C109&lt;C$24,C$24,C109))</f>
        <v>0</v>
      </c>
      <c r="AN109">
        <f>IF(D109&gt;D$23,D$23,IF(D109&lt;D$24,D$24,D109))</f>
        <v>0</v>
      </c>
      <c r="AO109">
        <f>IF(F109&gt;F$23,F$23,IF(F109&lt;F$24,F$24,F109))</f>
        <v>0</v>
      </c>
      <c r="AP109">
        <f>IF(G109&gt;G$23,G$23,IF(G109&lt;G$24,G$24,G109))</f>
        <v>0</v>
      </c>
      <c r="AQ109">
        <f>IF(I109&gt;I$23,I$23,IF(I109&lt;I$24,I$24,I109))</f>
        <v>0</v>
      </c>
      <c r="AR109">
        <f>IF(J109&gt;J$23,J$23,IF(J109&lt;J$24,J$24,J109))</f>
        <v>0</v>
      </c>
      <c r="AS109">
        <f>IF(L109&gt;L$23,L$23,IF(L109&lt;L$24,L$24,L109))</f>
        <v>0</v>
      </c>
      <c r="AT109">
        <f>IF(M109&gt;M$23,M$23,IF(M109&lt;M$24,M$24,M109))</f>
        <v>0</v>
      </c>
      <c r="AU109">
        <f>IF(O109&gt;O$23,O$23,IF(O109&lt;O$24,O$24,O109))</f>
        <v>0</v>
      </c>
      <c r="AV109">
        <f>IF(P109&gt;P$23,P$23,IF(P109&lt;P$24,P$24,P109))</f>
        <v>0</v>
      </c>
    </row>
    <row r="110" spans="1:48" x14ac:dyDescent="0.3">
      <c r="A110" s="1" t="s">
        <v>8</v>
      </c>
      <c r="B110" s="2">
        <v>41379</v>
      </c>
      <c r="C110">
        <v>0.45369999999999999</v>
      </c>
      <c r="D110">
        <v>6394179000</v>
      </c>
      <c r="E110" s="2">
        <v>41379</v>
      </c>
      <c r="F110">
        <v>214.99</v>
      </c>
      <c r="G110">
        <v>28193510</v>
      </c>
      <c r="H110" s="2">
        <v>41379</v>
      </c>
      <c r="I110">
        <v>96.4</v>
      </c>
      <c r="J110">
        <v>386182330</v>
      </c>
      <c r="K110" s="2">
        <v>41379</v>
      </c>
      <c r="L110">
        <v>27.68</v>
      </c>
      <c r="M110">
        <v>143730900</v>
      </c>
      <c r="N110" s="2">
        <v>41379</v>
      </c>
      <c r="O110">
        <v>52.51</v>
      </c>
      <c r="P110">
        <v>7638400</v>
      </c>
      <c r="R110">
        <f>IF(C110&gt;C$23,1,0)</f>
        <v>1</v>
      </c>
      <c r="S110">
        <f>IF(D110&gt;D$23,1,0)</f>
        <v>1</v>
      </c>
      <c r="T110">
        <f>IF(C110&lt;C$24,1,0)</f>
        <v>0</v>
      </c>
      <c r="U110">
        <f>IF(D110&lt;D$24,1,0)</f>
        <v>0</v>
      </c>
      <c r="V110">
        <f>IF(F110&gt;F$23,1,0)</f>
        <v>1</v>
      </c>
      <c r="W110">
        <f>IF(G110&gt;G$23,1,0)</f>
        <v>1</v>
      </c>
      <c r="X110">
        <f>IF(F110&lt;F$24,1,0)</f>
        <v>0</v>
      </c>
      <c r="Y110">
        <f>IF(G110&lt;G$24,1,0)</f>
        <v>0</v>
      </c>
      <c r="Z110">
        <f>IF(I110&gt;I$23,1,0)</f>
        <v>1</v>
      </c>
      <c r="AA110">
        <f>IF(J110&gt;J$23,1,0)</f>
        <v>1</v>
      </c>
      <c r="AB110">
        <f>IF(I110&lt;I$24,1,0)</f>
        <v>0</v>
      </c>
      <c r="AC110">
        <f>IF(J110&lt;J$24,1,0)</f>
        <v>0</v>
      </c>
      <c r="AD110">
        <f>IF(L110&gt;L$23,1,0)</f>
        <v>1</v>
      </c>
      <c r="AE110">
        <f>IF(M110&gt;M$23,1,0)</f>
        <v>1</v>
      </c>
      <c r="AF110">
        <f>IF(L110&lt;L$24,1,0)</f>
        <v>0</v>
      </c>
      <c r="AG110">
        <f>IF(M110&lt;M$24,1,0)</f>
        <v>0</v>
      </c>
      <c r="AH110">
        <f>IF(O110&gt;O$23,1,0)</f>
        <v>1</v>
      </c>
      <c r="AI110">
        <f>IF(P110&gt;P$23,1,0)</f>
        <v>1</v>
      </c>
      <c r="AJ110">
        <f>IF(O110&lt;O$24,1,0)</f>
        <v>0</v>
      </c>
      <c r="AK110">
        <f>IF(P110&lt;P$24,1,0)</f>
        <v>0</v>
      </c>
      <c r="AM110">
        <f>IF(C110&gt;C$23,C$23,IF(C110&lt;C$24,C$24,C110))</f>
        <v>0</v>
      </c>
      <c r="AN110">
        <f>IF(D110&gt;D$23,D$23,IF(D110&lt;D$24,D$24,D110))</f>
        <v>0</v>
      </c>
      <c r="AO110">
        <f>IF(F110&gt;F$23,F$23,IF(F110&lt;F$24,F$24,F110))</f>
        <v>0</v>
      </c>
      <c r="AP110">
        <f>IF(G110&gt;G$23,G$23,IF(G110&lt;G$24,G$24,G110))</f>
        <v>0</v>
      </c>
      <c r="AQ110">
        <f>IF(I110&gt;I$23,I$23,IF(I110&lt;I$24,I$24,I110))</f>
        <v>0</v>
      </c>
      <c r="AR110">
        <f>IF(J110&gt;J$23,J$23,IF(J110&lt;J$24,J$24,J110))</f>
        <v>0</v>
      </c>
      <c r="AS110">
        <f>IF(L110&gt;L$23,L$23,IF(L110&lt;L$24,L$24,L110))</f>
        <v>0</v>
      </c>
      <c r="AT110">
        <f>IF(M110&gt;M$23,M$23,IF(M110&lt;M$24,M$24,M110))</f>
        <v>0</v>
      </c>
      <c r="AU110">
        <f>IF(O110&gt;O$23,O$23,IF(O110&lt;O$24,O$24,O110))</f>
        <v>0</v>
      </c>
      <c r="AV110">
        <f>IF(P110&gt;P$23,P$23,IF(P110&lt;P$24,P$24,P110))</f>
        <v>0</v>
      </c>
    </row>
    <row r="111" spans="1:48" x14ac:dyDescent="0.3">
      <c r="A111" s="1" t="s">
        <v>8</v>
      </c>
      <c r="B111" s="2">
        <v>41386</v>
      </c>
      <c r="C111">
        <v>0.51390000000000002</v>
      </c>
      <c r="D111">
        <v>10126520000</v>
      </c>
      <c r="E111" s="2">
        <v>41386</v>
      </c>
      <c r="F111">
        <v>214.8</v>
      </c>
      <c r="G111">
        <v>40549900</v>
      </c>
      <c r="H111" s="2">
        <v>41386</v>
      </c>
      <c r="I111">
        <v>95.8</v>
      </c>
      <c r="J111">
        <v>377956060</v>
      </c>
      <c r="K111" s="2">
        <v>41386</v>
      </c>
      <c r="L111">
        <v>28.148</v>
      </c>
      <c r="M111">
        <v>205480100</v>
      </c>
      <c r="N111" s="2">
        <v>41386</v>
      </c>
      <c r="O111">
        <v>52.7</v>
      </c>
      <c r="P111">
        <v>6691900</v>
      </c>
      <c r="R111">
        <f>IF(C111&gt;C$23,1,0)</f>
        <v>1</v>
      </c>
      <c r="S111">
        <f>IF(D111&gt;D$23,1,0)</f>
        <v>1</v>
      </c>
      <c r="T111">
        <f>IF(C111&lt;C$24,1,0)</f>
        <v>0</v>
      </c>
      <c r="U111">
        <f>IF(D111&lt;D$24,1,0)</f>
        <v>0</v>
      </c>
      <c r="V111">
        <f>IF(F111&gt;F$23,1,0)</f>
        <v>1</v>
      </c>
      <c r="W111">
        <f>IF(G111&gt;G$23,1,0)</f>
        <v>1</v>
      </c>
      <c r="X111">
        <f>IF(F111&lt;F$24,1,0)</f>
        <v>0</v>
      </c>
      <c r="Y111">
        <f>IF(G111&lt;G$24,1,0)</f>
        <v>0</v>
      </c>
      <c r="Z111">
        <f>IF(I111&gt;I$23,1,0)</f>
        <v>1</v>
      </c>
      <c r="AA111">
        <f>IF(J111&gt;J$23,1,0)</f>
        <v>1</v>
      </c>
      <c r="AB111">
        <f>IF(I111&lt;I$24,1,0)</f>
        <v>0</v>
      </c>
      <c r="AC111">
        <f>IF(J111&lt;J$24,1,0)</f>
        <v>0</v>
      </c>
      <c r="AD111">
        <f>IF(L111&gt;L$23,1,0)</f>
        <v>1</v>
      </c>
      <c r="AE111">
        <f>IF(M111&gt;M$23,1,0)</f>
        <v>1</v>
      </c>
      <c r="AF111">
        <f>IF(L111&lt;L$24,1,0)</f>
        <v>0</v>
      </c>
      <c r="AG111">
        <f>IF(M111&lt;M$24,1,0)</f>
        <v>0</v>
      </c>
      <c r="AH111">
        <f>IF(O111&gt;O$23,1,0)</f>
        <v>1</v>
      </c>
      <c r="AI111">
        <f>IF(P111&gt;P$23,1,0)</f>
        <v>1</v>
      </c>
      <c r="AJ111">
        <f>IF(O111&lt;O$24,1,0)</f>
        <v>0</v>
      </c>
      <c r="AK111">
        <f>IF(P111&lt;P$24,1,0)</f>
        <v>0</v>
      </c>
      <c r="AM111">
        <f>IF(C111&gt;C$23,C$23,IF(C111&lt;C$24,C$24,C111))</f>
        <v>0</v>
      </c>
      <c r="AN111">
        <f>IF(D111&gt;D$23,D$23,IF(D111&lt;D$24,D$24,D111))</f>
        <v>0</v>
      </c>
      <c r="AO111">
        <f>IF(F111&gt;F$23,F$23,IF(F111&lt;F$24,F$24,F111))</f>
        <v>0</v>
      </c>
      <c r="AP111">
        <f>IF(G111&gt;G$23,G$23,IF(G111&lt;G$24,G$24,G111))</f>
        <v>0</v>
      </c>
      <c r="AQ111">
        <f>IF(I111&gt;I$23,I$23,IF(I111&lt;I$24,I$24,I111))</f>
        <v>0</v>
      </c>
      <c r="AR111">
        <f>IF(J111&gt;J$23,J$23,IF(J111&lt;J$24,J$24,J111))</f>
        <v>0</v>
      </c>
      <c r="AS111">
        <f>IF(L111&gt;L$23,L$23,IF(L111&lt;L$24,L$24,L111))</f>
        <v>0</v>
      </c>
      <c r="AT111">
        <f>IF(M111&gt;M$23,M$23,IF(M111&lt;M$24,M$24,M111))</f>
        <v>0</v>
      </c>
      <c r="AU111">
        <f>IF(O111&gt;O$23,O$23,IF(O111&lt;O$24,O$24,O111))</f>
        <v>0</v>
      </c>
      <c r="AV111">
        <f>IF(P111&gt;P$23,P$23,IF(P111&lt;P$24,P$24,P111))</f>
        <v>0</v>
      </c>
    </row>
    <row r="112" spans="1:48" x14ac:dyDescent="0.3">
      <c r="A112" s="1" t="s">
        <v>8</v>
      </c>
      <c r="B112" s="2">
        <v>41393</v>
      </c>
      <c r="C112">
        <v>0.57669999999999999</v>
      </c>
      <c r="D112">
        <v>4707729000</v>
      </c>
      <c r="E112" s="2">
        <v>41393</v>
      </c>
      <c r="F112">
        <v>219.89</v>
      </c>
      <c r="G112">
        <v>17188160</v>
      </c>
      <c r="H112" s="2">
        <v>41393</v>
      </c>
      <c r="I112">
        <v>103</v>
      </c>
      <c r="J112">
        <v>232756960</v>
      </c>
      <c r="K112" s="2">
        <v>41393</v>
      </c>
      <c r="L112">
        <v>26.646000000000001</v>
      </c>
      <c r="M112">
        <v>169841900</v>
      </c>
      <c r="N112" s="2">
        <v>41393</v>
      </c>
      <c r="O112">
        <v>53</v>
      </c>
      <c r="P112">
        <v>3461000</v>
      </c>
      <c r="R112">
        <f>IF(C112&gt;C$23,1,0)</f>
        <v>1</v>
      </c>
      <c r="S112">
        <f>IF(D112&gt;D$23,1,0)</f>
        <v>1</v>
      </c>
      <c r="T112">
        <f>IF(C112&lt;C$24,1,0)</f>
        <v>0</v>
      </c>
      <c r="U112">
        <f>IF(D112&lt;D$24,1,0)</f>
        <v>0</v>
      </c>
      <c r="V112">
        <f>IF(F112&gt;F$23,1,0)</f>
        <v>1</v>
      </c>
      <c r="W112">
        <f>IF(G112&gt;G$23,1,0)</f>
        <v>1</v>
      </c>
      <c r="X112">
        <f>IF(F112&lt;F$24,1,0)</f>
        <v>0</v>
      </c>
      <c r="Y112">
        <f>IF(G112&lt;G$24,1,0)</f>
        <v>0</v>
      </c>
      <c r="Z112">
        <f>IF(I112&gt;I$23,1,0)</f>
        <v>1</v>
      </c>
      <c r="AA112">
        <f>IF(J112&gt;J$23,1,0)</f>
        <v>1</v>
      </c>
      <c r="AB112">
        <f>IF(I112&lt;I$24,1,0)</f>
        <v>0</v>
      </c>
      <c r="AC112">
        <f>IF(J112&lt;J$24,1,0)</f>
        <v>0</v>
      </c>
      <c r="AD112">
        <f>IF(L112&gt;L$23,1,0)</f>
        <v>1</v>
      </c>
      <c r="AE112">
        <f>IF(M112&gt;M$23,1,0)</f>
        <v>1</v>
      </c>
      <c r="AF112">
        <f>IF(L112&lt;L$24,1,0)</f>
        <v>0</v>
      </c>
      <c r="AG112">
        <f>IF(M112&lt;M$24,1,0)</f>
        <v>0</v>
      </c>
      <c r="AH112">
        <f>IF(O112&gt;O$23,1,0)</f>
        <v>1</v>
      </c>
      <c r="AI112">
        <f>IF(P112&gt;P$23,1,0)</f>
        <v>1</v>
      </c>
      <c r="AJ112">
        <f>IF(O112&lt;O$24,1,0)</f>
        <v>0</v>
      </c>
      <c r="AK112">
        <f>IF(P112&lt;P$24,1,0)</f>
        <v>0</v>
      </c>
      <c r="AM112">
        <f>IF(C112&gt;C$23,C$23,IF(C112&lt;C$24,C$24,C112))</f>
        <v>0</v>
      </c>
      <c r="AN112">
        <f>IF(D112&gt;D$23,D$23,IF(D112&lt;D$24,D$24,D112))</f>
        <v>0</v>
      </c>
      <c r="AO112">
        <f>IF(F112&gt;F$23,F$23,IF(F112&lt;F$24,F$24,F112))</f>
        <v>0</v>
      </c>
      <c r="AP112">
        <f>IF(G112&gt;G$23,G$23,IF(G112&lt;G$24,G$24,G112))</f>
        <v>0</v>
      </c>
      <c r="AQ112">
        <f>IF(I112&gt;I$23,I$23,IF(I112&lt;I$24,I$24,I112))</f>
        <v>0</v>
      </c>
      <c r="AR112">
        <f>IF(J112&gt;J$23,J$23,IF(J112&lt;J$24,J$24,J112))</f>
        <v>0</v>
      </c>
      <c r="AS112">
        <f>IF(L112&gt;L$23,L$23,IF(L112&lt;L$24,L$24,L112))</f>
        <v>0</v>
      </c>
      <c r="AT112">
        <f>IF(M112&gt;M$23,M$23,IF(M112&lt;M$24,M$24,M112))</f>
        <v>0</v>
      </c>
      <c r="AU112">
        <f>IF(O112&gt;O$23,O$23,IF(O112&lt;O$24,O$24,O112))</f>
        <v>0</v>
      </c>
      <c r="AV112">
        <f>IF(P112&gt;P$23,P$23,IF(P112&lt;P$24,P$24,P112))</f>
        <v>0</v>
      </c>
    </row>
    <row r="113" spans="1:48" x14ac:dyDescent="0.3">
      <c r="A113" s="1" t="s">
        <v>8</v>
      </c>
      <c r="B113" s="2">
        <v>41400</v>
      </c>
      <c r="C113">
        <v>0.54069999999999996</v>
      </c>
      <c r="D113">
        <v>3745227000</v>
      </c>
      <c r="E113" s="2">
        <v>41400</v>
      </c>
      <c r="F113">
        <v>222.82</v>
      </c>
      <c r="G113">
        <v>27539780</v>
      </c>
      <c r="H113" s="2">
        <v>41400</v>
      </c>
      <c r="I113">
        <v>103.57</v>
      </c>
      <c r="J113">
        <v>248496350</v>
      </c>
      <c r="K113" s="2">
        <v>41400</v>
      </c>
      <c r="L113">
        <v>26.398</v>
      </c>
      <c r="M113">
        <v>90521700</v>
      </c>
      <c r="N113" s="2">
        <v>41400</v>
      </c>
      <c r="O113">
        <v>51.7</v>
      </c>
      <c r="P113">
        <v>3781600</v>
      </c>
      <c r="R113">
        <f>IF(C113&gt;C$23,1,0)</f>
        <v>1</v>
      </c>
      <c r="S113">
        <f>IF(D113&gt;D$23,1,0)</f>
        <v>1</v>
      </c>
      <c r="T113">
        <f>IF(C113&lt;C$24,1,0)</f>
        <v>0</v>
      </c>
      <c r="U113">
        <f>IF(D113&lt;D$24,1,0)</f>
        <v>0</v>
      </c>
      <c r="V113">
        <f>IF(F113&gt;F$23,1,0)</f>
        <v>1</v>
      </c>
      <c r="W113">
        <f>IF(G113&gt;G$23,1,0)</f>
        <v>1</v>
      </c>
      <c r="X113">
        <f>IF(F113&lt;F$24,1,0)</f>
        <v>0</v>
      </c>
      <c r="Y113">
        <f>IF(G113&lt;G$24,1,0)</f>
        <v>0</v>
      </c>
      <c r="Z113">
        <f>IF(I113&gt;I$23,1,0)</f>
        <v>1</v>
      </c>
      <c r="AA113">
        <f>IF(J113&gt;J$23,1,0)</f>
        <v>1</v>
      </c>
      <c r="AB113">
        <f>IF(I113&lt;I$24,1,0)</f>
        <v>0</v>
      </c>
      <c r="AC113">
        <f>IF(J113&lt;J$24,1,0)</f>
        <v>0</v>
      </c>
      <c r="AD113">
        <f>IF(L113&gt;L$23,1,0)</f>
        <v>1</v>
      </c>
      <c r="AE113">
        <f>IF(M113&gt;M$23,1,0)</f>
        <v>1</v>
      </c>
      <c r="AF113">
        <f>IF(L113&lt;L$24,1,0)</f>
        <v>0</v>
      </c>
      <c r="AG113">
        <f>IF(M113&lt;M$24,1,0)</f>
        <v>0</v>
      </c>
      <c r="AH113">
        <f>IF(O113&gt;O$23,1,0)</f>
        <v>1</v>
      </c>
      <c r="AI113">
        <f>IF(P113&gt;P$23,1,0)</f>
        <v>1</v>
      </c>
      <c r="AJ113">
        <f>IF(O113&lt;O$24,1,0)</f>
        <v>0</v>
      </c>
      <c r="AK113">
        <f>IF(P113&lt;P$24,1,0)</f>
        <v>0</v>
      </c>
      <c r="AM113">
        <f>IF(C113&gt;C$23,C$23,IF(C113&lt;C$24,C$24,C113))</f>
        <v>0</v>
      </c>
      <c r="AN113">
        <f>IF(D113&gt;D$23,D$23,IF(D113&lt;D$24,D$24,D113))</f>
        <v>0</v>
      </c>
      <c r="AO113">
        <f>IF(F113&gt;F$23,F$23,IF(F113&lt;F$24,F$24,F113))</f>
        <v>0</v>
      </c>
      <c r="AP113">
        <f>IF(G113&gt;G$23,G$23,IF(G113&lt;G$24,G$24,G113))</f>
        <v>0</v>
      </c>
      <c r="AQ113">
        <f>IF(I113&gt;I$23,I$23,IF(I113&lt;I$24,I$24,I113))</f>
        <v>0</v>
      </c>
      <c r="AR113">
        <f>IF(J113&gt;J$23,J$23,IF(J113&lt;J$24,J$24,J113))</f>
        <v>0</v>
      </c>
      <c r="AS113">
        <f>IF(L113&gt;L$23,L$23,IF(L113&lt;L$24,L$24,L113))</f>
        <v>0</v>
      </c>
      <c r="AT113">
        <f>IF(M113&gt;M$23,M$23,IF(M113&lt;M$24,M$24,M113))</f>
        <v>0</v>
      </c>
      <c r="AU113">
        <f>IF(O113&gt;O$23,O$23,IF(O113&lt;O$24,O$24,O113))</f>
        <v>0</v>
      </c>
      <c r="AV113">
        <f>IF(P113&gt;P$23,P$23,IF(P113&lt;P$24,P$24,P113))</f>
        <v>0</v>
      </c>
    </row>
    <row r="114" spans="1:48" x14ac:dyDescent="0.3">
      <c r="A114" s="1" t="s">
        <v>8</v>
      </c>
      <c r="B114" s="2">
        <v>41407</v>
      </c>
      <c r="C114">
        <v>0.53259999999999996</v>
      </c>
      <c r="D114">
        <v>4919386000</v>
      </c>
      <c r="E114" s="2">
        <v>41407</v>
      </c>
      <c r="F114">
        <v>219.52</v>
      </c>
      <c r="G114">
        <v>28706890</v>
      </c>
      <c r="H114" s="2">
        <v>41407</v>
      </c>
      <c r="I114">
        <v>105.19</v>
      </c>
      <c r="J114">
        <v>327464220</v>
      </c>
      <c r="K114" s="2">
        <v>41407</v>
      </c>
      <c r="L114">
        <v>26.401</v>
      </c>
      <c r="M114">
        <v>147420700</v>
      </c>
      <c r="N114" s="2">
        <v>41407</v>
      </c>
      <c r="O114">
        <v>50.22</v>
      </c>
      <c r="P114">
        <v>6039500</v>
      </c>
      <c r="R114">
        <f>IF(C114&gt;C$23,1,0)</f>
        <v>1</v>
      </c>
      <c r="S114">
        <f>IF(D114&gt;D$23,1,0)</f>
        <v>1</v>
      </c>
      <c r="T114">
        <f>IF(C114&lt;C$24,1,0)</f>
        <v>0</v>
      </c>
      <c r="U114">
        <f>IF(D114&lt;D$24,1,0)</f>
        <v>0</v>
      </c>
      <c r="V114">
        <f>IF(F114&gt;F$23,1,0)</f>
        <v>1</v>
      </c>
      <c r="W114">
        <f>IF(G114&gt;G$23,1,0)</f>
        <v>1</v>
      </c>
      <c r="X114">
        <f>IF(F114&lt;F$24,1,0)</f>
        <v>0</v>
      </c>
      <c r="Y114">
        <f>IF(G114&lt;G$24,1,0)</f>
        <v>0</v>
      </c>
      <c r="Z114">
        <f>IF(I114&gt;I$23,1,0)</f>
        <v>1</v>
      </c>
      <c r="AA114">
        <f>IF(J114&gt;J$23,1,0)</f>
        <v>1</v>
      </c>
      <c r="AB114">
        <f>IF(I114&lt;I$24,1,0)</f>
        <v>0</v>
      </c>
      <c r="AC114">
        <f>IF(J114&lt;J$24,1,0)</f>
        <v>0</v>
      </c>
      <c r="AD114">
        <f>IF(L114&gt;L$23,1,0)</f>
        <v>1</v>
      </c>
      <c r="AE114">
        <f>IF(M114&gt;M$23,1,0)</f>
        <v>1</v>
      </c>
      <c r="AF114">
        <f>IF(L114&lt;L$24,1,0)</f>
        <v>0</v>
      </c>
      <c r="AG114">
        <f>IF(M114&lt;M$24,1,0)</f>
        <v>0</v>
      </c>
      <c r="AH114">
        <f>IF(O114&gt;O$23,1,0)</f>
        <v>1</v>
      </c>
      <c r="AI114">
        <f>IF(P114&gt;P$23,1,0)</f>
        <v>1</v>
      </c>
      <c r="AJ114">
        <f>IF(O114&lt;O$24,1,0)</f>
        <v>0</v>
      </c>
      <c r="AK114">
        <f>IF(P114&lt;P$24,1,0)</f>
        <v>0</v>
      </c>
      <c r="AM114">
        <f>IF(C114&gt;C$23,C$23,IF(C114&lt;C$24,C$24,C114))</f>
        <v>0</v>
      </c>
      <c r="AN114">
        <f>IF(D114&gt;D$23,D$23,IF(D114&lt;D$24,D$24,D114))</f>
        <v>0</v>
      </c>
      <c r="AO114">
        <f>IF(F114&gt;F$23,F$23,IF(F114&lt;F$24,F$24,F114))</f>
        <v>0</v>
      </c>
      <c r="AP114">
        <f>IF(G114&gt;G$23,G$23,IF(G114&lt;G$24,G$24,G114))</f>
        <v>0</v>
      </c>
      <c r="AQ114">
        <f>IF(I114&gt;I$23,I$23,IF(I114&lt;I$24,I$24,I114))</f>
        <v>0</v>
      </c>
      <c r="AR114">
        <f>IF(J114&gt;J$23,J$23,IF(J114&lt;J$24,J$24,J114))</f>
        <v>0</v>
      </c>
      <c r="AS114">
        <f>IF(L114&gt;L$23,L$23,IF(L114&lt;L$24,L$24,L114))</f>
        <v>0</v>
      </c>
      <c r="AT114">
        <f>IF(M114&gt;M$23,M$23,IF(M114&lt;M$24,M$24,M114))</f>
        <v>0</v>
      </c>
      <c r="AU114">
        <f>IF(O114&gt;O$23,O$23,IF(O114&lt;O$24,O$24,O114))</f>
        <v>0</v>
      </c>
      <c r="AV114">
        <f>IF(P114&gt;P$23,P$23,IF(P114&lt;P$24,P$24,P114))</f>
        <v>0</v>
      </c>
    </row>
    <row r="115" spans="1:48" x14ac:dyDescent="0.3">
      <c r="A115" s="1" t="s">
        <v>8</v>
      </c>
      <c r="B115" s="2">
        <v>41414</v>
      </c>
      <c r="C115">
        <v>0.52590000000000003</v>
      </c>
      <c r="D115">
        <v>4497887000</v>
      </c>
      <c r="E115" s="2">
        <v>41414</v>
      </c>
      <c r="F115">
        <v>212.59</v>
      </c>
      <c r="G115">
        <v>32562160</v>
      </c>
      <c r="H115" s="2">
        <v>41414</v>
      </c>
      <c r="I115">
        <v>103.08</v>
      </c>
      <c r="J115">
        <v>461953870</v>
      </c>
      <c r="K115" s="2">
        <v>41414</v>
      </c>
      <c r="L115">
        <v>25.202000000000002</v>
      </c>
      <c r="M115">
        <v>135473500</v>
      </c>
      <c r="N115" s="2">
        <v>41414</v>
      </c>
      <c r="O115">
        <v>50.1</v>
      </c>
      <c r="P115">
        <v>9040900</v>
      </c>
      <c r="R115">
        <f>IF(C115&gt;C$23,1,0)</f>
        <v>1</v>
      </c>
      <c r="S115">
        <f>IF(D115&gt;D$23,1,0)</f>
        <v>1</v>
      </c>
      <c r="T115">
        <f>IF(C115&lt;C$24,1,0)</f>
        <v>0</v>
      </c>
      <c r="U115">
        <f>IF(D115&lt;D$24,1,0)</f>
        <v>0</v>
      </c>
      <c r="V115">
        <f>IF(F115&gt;F$23,1,0)</f>
        <v>1</v>
      </c>
      <c r="W115">
        <f>IF(G115&gt;G$23,1,0)</f>
        <v>1</v>
      </c>
      <c r="X115">
        <f>IF(F115&lt;F$24,1,0)</f>
        <v>0</v>
      </c>
      <c r="Y115">
        <f>IF(G115&lt;G$24,1,0)</f>
        <v>0</v>
      </c>
      <c r="Z115">
        <f>IF(I115&gt;I$23,1,0)</f>
        <v>1</v>
      </c>
      <c r="AA115">
        <f>IF(J115&gt;J$23,1,0)</f>
        <v>1</v>
      </c>
      <c r="AB115">
        <f>IF(I115&lt;I$24,1,0)</f>
        <v>0</v>
      </c>
      <c r="AC115">
        <f>IF(J115&lt;J$24,1,0)</f>
        <v>0</v>
      </c>
      <c r="AD115">
        <f>IF(L115&gt;L$23,1,0)</f>
        <v>1</v>
      </c>
      <c r="AE115">
        <f>IF(M115&gt;M$23,1,0)</f>
        <v>1</v>
      </c>
      <c r="AF115">
        <f>IF(L115&lt;L$24,1,0)</f>
        <v>0</v>
      </c>
      <c r="AG115">
        <f>IF(M115&lt;M$24,1,0)</f>
        <v>0</v>
      </c>
      <c r="AH115">
        <f>IF(O115&gt;O$23,1,0)</f>
        <v>1</v>
      </c>
      <c r="AI115">
        <f>IF(P115&gt;P$23,1,0)</f>
        <v>1</v>
      </c>
      <c r="AJ115">
        <f>IF(O115&lt;O$24,1,0)</f>
        <v>0</v>
      </c>
      <c r="AK115">
        <f>IF(P115&lt;P$24,1,0)</f>
        <v>0</v>
      </c>
      <c r="AM115">
        <f>IF(C115&gt;C$23,C$23,IF(C115&lt;C$24,C$24,C115))</f>
        <v>0</v>
      </c>
      <c r="AN115">
        <f>IF(D115&gt;D$23,D$23,IF(D115&lt;D$24,D$24,D115))</f>
        <v>0</v>
      </c>
      <c r="AO115">
        <f>IF(F115&gt;F$23,F$23,IF(F115&lt;F$24,F$24,F115))</f>
        <v>0</v>
      </c>
      <c r="AP115">
        <f>IF(G115&gt;G$23,G$23,IF(G115&lt;G$24,G$24,G115))</f>
        <v>0</v>
      </c>
      <c r="AQ115">
        <f>IF(I115&gt;I$23,I$23,IF(I115&lt;I$24,I$24,I115))</f>
        <v>0</v>
      </c>
      <c r="AR115">
        <f>IF(J115&gt;J$23,J$23,IF(J115&lt;J$24,J$24,J115))</f>
        <v>0</v>
      </c>
      <c r="AS115">
        <f>IF(L115&gt;L$23,L$23,IF(L115&lt;L$24,L$24,L115))</f>
        <v>0</v>
      </c>
      <c r="AT115">
        <f>IF(M115&gt;M$23,M$23,IF(M115&lt;M$24,M$24,M115))</f>
        <v>0</v>
      </c>
      <c r="AU115">
        <f>IF(O115&gt;O$23,O$23,IF(O115&lt;O$24,O$24,O115))</f>
        <v>0</v>
      </c>
      <c r="AV115">
        <f>IF(P115&gt;P$23,P$23,IF(P115&lt;P$24,P$24,P115))</f>
        <v>0</v>
      </c>
    </row>
    <row r="116" spans="1:48" x14ac:dyDescent="0.3">
      <c r="A116" s="1" t="s">
        <v>8</v>
      </c>
      <c r="B116" s="2">
        <v>41421</v>
      </c>
      <c r="C116">
        <v>0.4698</v>
      </c>
      <c r="D116">
        <v>3652658000</v>
      </c>
      <c r="E116" s="2">
        <v>41421</v>
      </c>
      <c r="F116">
        <v>211.5</v>
      </c>
      <c r="G116">
        <v>36261630</v>
      </c>
      <c r="H116" s="2">
        <v>41421</v>
      </c>
      <c r="I116">
        <v>99.05</v>
      </c>
      <c r="J116">
        <v>363524730</v>
      </c>
      <c r="K116" s="2">
        <v>41421</v>
      </c>
      <c r="L116">
        <v>24.3</v>
      </c>
      <c r="M116">
        <v>158320500</v>
      </c>
      <c r="N116" s="2">
        <v>41421</v>
      </c>
      <c r="O116">
        <v>52.3</v>
      </c>
      <c r="P116">
        <v>8153600</v>
      </c>
      <c r="R116">
        <f>IF(C116&gt;C$23,1,0)</f>
        <v>1</v>
      </c>
      <c r="S116">
        <f>IF(D116&gt;D$23,1,0)</f>
        <v>1</v>
      </c>
      <c r="T116">
        <f>IF(C116&lt;C$24,1,0)</f>
        <v>0</v>
      </c>
      <c r="U116">
        <f>IF(D116&lt;D$24,1,0)</f>
        <v>0</v>
      </c>
      <c r="V116">
        <f>IF(F116&gt;F$23,1,0)</f>
        <v>1</v>
      </c>
      <c r="W116">
        <f>IF(G116&gt;G$23,1,0)</f>
        <v>1</v>
      </c>
      <c r="X116">
        <f>IF(F116&lt;F$24,1,0)</f>
        <v>0</v>
      </c>
      <c r="Y116">
        <f>IF(G116&lt;G$24,1,0)</f>
        <v>0</v>
      </c>
      <c r="Z116">
        <f>IF(I116&gt;I$23,1,0)</f>
        <v>1</v>
      </c>
      <c r="AA116">
        <f>IF(J116&gt;J$23,1,0)</f>
        <v>1</v>
      </c>
      <c r="AB116">
        <f>IF(I116&lt;I$24,1,0)</f>
        <v>0</v>
      </c>
      <c r="AC116">
        <f>IF(J116&lt;J$24,1,0)</f>
        <v>0</v>
      </c>
      <c r="AD116">
        <f>IF(L116&gt;L$23,1,0)</f>
        <v>1</v>
      </c>
      <c r="AE116">
        <f>IF(M116&gt;M$23,1,0)</f>
        <v>1</v>
      </c>
      <c r="AF116">
        <f>IF(L116&lt;L$24,1,0)</f>
        <v>0</v>
      </c>
      <c r="AG116">
        <f>IF(M116&lt;M$24,1,0)</f>
        <v>0</v>
      </c>
      <c r="AH116">
        <f>IF(O116&gt;O$23,1,0)</f>
        <v>1</v>
      </c>
      <c r="AI116">
        <f>IF(P116&gt;P$23,1,0)</f>
        <v>1</v>
      </c>
      <c r="AJ116">
        <f>IF(O116&lt;O$24,1,0)</f>
        <v>0</v>
      </c>
      <c r="AK116">
        <f>IF(P116&lt;P$24,1,0)</f>
        <v>0</v>
      </c>
      <c r="AM116">
        <f>IF(C116&gt;C$23,C$23,IF(C116&lt;C$24,C$24,C116))</f>
        <v>0</v>
      </c>
      <c r="AN116">
        <f>IF(D116&gt;D$23,D$23,IF(D116&lt;D$24,D$24,D116))</f>
        <v>0</v>
      </c>
      <c r="AO116">
        <f>IF(F116&gt;F$23,F$23,IF(F116&lt;F$24,F$24,F116))</f>
        <v>0</v>
      </c>
      <c r="AP116">
        <f>IF(G116&gt;G$23,G$23,IF(G116&lt;G$24,G$24,G116))</f>
        <v>0</v>
      </c>
      <c r="AQ116">
        <f>IF(I116&gt;I$23,I$23,IF(I116&lt;I$24,I$24,I116))</f>
        <v>0</v>
      </c>
      <c r="AR116">
        <f>IF(J116&gt;J$23,J$23,IF(J116&lt;J$24,J$24,J116))</f>
        <v>0</v>
      </c>
      <c r="AS116">
        <f>IF(L116&gt;L$23,L$23,IF(L116&lt;L$24,L$24,L116))</f>
        <v>0</v>
      </c>
      <c r="AT116">
        <f>IF(M116&gt;M$23,M$23,IF(M116&lt;M$24,M$24,M116))</f>
        <v>0</v>
      </c>
      <c r="AU116">
        <f>IF(O116&gt;O$23,O$23,IF(O116&lt;O$24,O$24,O116))</f>
        <v>0</v>
      </c>
      <c r="AV116">
        <f>IF(P116&gt;P$23,P$23,IF(P116&lt;P$24,P$24,P116))</f>
        <v>0</v>
      </c>
    </row>
    <row r="117" spans="1:48" x14ac:dyDescent="0.3">
      <c r="A117" s="1" t="s">
        <v>8</v>
      </c>
      <c r="B117" s="2">
        <v>41428</v>
      </c>
      <c r="C117">
        <v>0.48299999999999998</v>
      </c>
      <c r="D117">
        <v>5545805000</v>
      </c>
      <c r="E117" s="2">
        <v>41428</v>
      </c>
      <c r="F117">
        <v>215.22</v>
      </c>
      <c r="G117">
        <v>30135410</v>
      </c>
      <c r="H117" s="2">
        <v>41428</v>
      </c>
      <c r="I117">
        <v>99.2</v>
      </c>
      <c r="J117">
        <v>407278370</v>
      </c>
      <c r="K117" s="2">
        <v>41428</v>
      </c>
      <c r="L117">
        <v>24.550999999999998</v>
      </c>
      <c r="M117">
        <v>159748300</v>
      </c>
      <c r="N117" s="2">
        <v>41428</v>
      </c>
      <c r="O117">
        <v>53.47</v>
      </c>
      <c r="P117">
        <v>7347700</v>
      </c>
      <c r="R117">
        <f>IF(C117&gt;C$23,1,0)</f>
        <v>1</v>
      </c>
      <c r="S117">
        <f>IF(D117&gt;D$23,1,0)</f>
        <v>1</v>
      </c>
      <c r="T117">
        <f>IF(C117&lt;C$24,1,0)</f>
        <v>0</v>
      </c>
      <c r="U117">
        <f>IF(D117&lt;D$24,1,0)</f>
        <v>0</v>
      </c>
      <c r="V117">
        <f>IF(F117&gt;F$23,1,0)</f>
        <v>1</v>
      </c>
      <c r="W117">
        <f>IF(G117&gt;G$23,1,0)</f>
        <v>1</v>
      </c>
      <c r="X117">
        <f>IF(F117&lt;F$24,1,0)</f>
        <v>0</v>
      </c>
      <c r="Y117">
        <f>IF(G117&lt;G$24,1,0)</f>
        <v>0</v>
      </c>
      <c r="Z117">
        <f>IF(I117&gt;I$23,1,0)</f>
        <v>1</v>
      </c>
      <c r="AA117">
        <f>IF(J117&gt;J$23,1,0)</f>
        <v>1</v>
      </c>
      <c r="AB117">
        <f>IF(I117&lt;I$24,1,0)</f>
        <v>0</v>
      </c>
      <c r="AC117">
        <f>IF(J117&lt;J$24,1,0)</f>
        <v>0</v>
      </c>
      <c r="AD117">
        <f>IF(L117&gt;L$23,1,0)</f>
        <v>1</v>
      </c>
      <c r="AE117">
        <f>IF(M117&gt;M$23,1,0)</f>
        <v>1</v>
      </c>
      <c r="AF117">
        <f>IF(L117&lt;L$24,1,0)</f>
        <v>0</v>
      </c>
      <c r="AG117">
        <f>IF(M117&lt;M$24,1,0)</f>
        <v>0</v>
      </c>
      <c r="AH117">
        <f>IF(O117&gt;O$23,1,0)</f>
        <v>1</v>
      </c>
      <c r="AI117">
        <f>IF(P117&gt;P$23,1,0)</f>
        <v>1</v>
      </c>
      <c r="AJ117">
        <f>IF(O117&lt;O$24,1,0)</f>
        <v>0</v>
      </c>
      <c r="AK117">
        <f>IF(P117&lt;P$24,1,0)</f>
        <v>0</v>
      </c>
      <c r="AM117">
        <f>IF(C117&gt;C$23,C$23,IF(C117&lt;C$24,C$24,C117))</f>
        <v>0</v>
      </c>
      <c r="AN117">
        <f>IF(D117&gt;D$23,D$23,IF(D117&lt;D$24,D$24,D117))</f>
        <v>0</v>
      </c>
      <c r="AO117">
        <f>IF(F117&gt;F$23,F$23,IF(F117&lt;F$24,F$24,F117))</f>
        <v>0</v>
      </c>
      <c r="AP117">
        <f>IF(G117&gt;G$23,G$23,IF(G117&lt;G$24,G$24,G117))</f>
        <v>0</v>
      </c>
      <c r="AQ117">
        <f>IF(I117&gt;I$23,I$23,IF(I117&lt;I$24,I$24,I117))</f>
        <v>0</v>
      </c>
      <c r="AR117">
        <f>IF(J117&gt;J$23,J$23,IF(J117&lt;J$24,J$24,J117))</f>
        <v>0</v>
      </c>
      <c r="AS117">
        <f>IF(L117&gt;L$23,L$23,IF(L117&lt;L$24,L$24,L117))</f>
        <v>0</v>
      </c>
      <c r="AT117">
        <f>IF(M117&gt;M$23,M$23,IF(M117&lt;M$24,M$24,M117))</f>
        <v>0</v>
      </c>
      <c r="AU117">
        <f>IF(O117&gt;O$23,O$23,IF(O117&lt;O$24,O$24,O117))</f>
        <v>0</v>
      </c>
      <c r="AV117">
        <f>IF(P117&gt;P$23,P$23,IF(P117&lt;P$24,P$24,P117))</f>
        <v>0</v>
      </c>
    </row>
    <row r="118" spans="1:48" x14ac:dyDescent="0.3">
      <c r="A118" s="1" t="s">
        <v>8</v>
      </c>
      <c r="B118" s="2">
        <v>41435</v>
      </c>
      <c r="C118">
        <v>0.48399999999999999</v>
      </c>
      <c r="D118">
        <v>4246342000</v>
      </c>
      <c r="E118" s="2">
        <v>41435</v>
      </c>
      <c r="F118">
        <v>210.87</v>
      </c>
      <c r="G118">
        <v>25598190</v>
      </c>
      <c r="H118" s="2">
        <v>41435</v>
      </c>
      <c r="I118">
        <v>93.7</v>
      </c>
      <c r="J118">
        <v>372199260</v>
      </c>
      <c r="K118" s="2">
        <v>41435</v>
      </c>
      <c r="L118">
        <v>24.204999999999998</v>
      </c>
      <c r="M118">
        <v>157972200</v>
      </c>
      <c r="N118" s="2">
        <v>41435</v>
      </c>
      <c r="O118">
        <v>53.46</v>
      </c>
      <c r="P118">
        <v>6858900</v>
      </c>
      <c r="R118">
        <f>IF(C118&gt;C$23,1,0)</f>
        <v>1</v>
      </c>
      <c r="S118">
        <f>IF(D118&gt;D$23,1,0)</f>
        <v>1</v>
      </c>
      <c r="T118">
        <f>IF(C118&lt;C$24,1,0)</f>
        <v>0</v>
      </c>
      <c r="U118">
        <f>IF(D118&lt;D$24,1,0)</f>
        <v>0</v>
      </c>
      <c r="V118">
        <f>IF(F118&gt;F$23,1,0)</f>
        <v>1</v>
      </c>
      <c r="W118">
        <f>IF(G118&gt;G$23,1,0)</f>
        <v>1</v>
      </c>
      <c r="X118">
        <f>IF(F118&lt;F$24,1,0)</f>
        <v>0</v>
      </c>
      <c r="Y118">
        <f>IF(G118&lt;G$24,1,0)</f>
        <v>0</v>
      </c>
      <c r="Z118">
        <f>IF(I118&gt;I$23,1,0)</f>
        <v>1</v>
      </c>
      <c r="AA118">
        <f>IF(J118&gt;J$23,1,0)</f>
        <v>1</v>
      </c>
      <c r="AB118">
        <f>IF(I118&lt;I$24,1,0)</f>
        <v>0</v>
      </c>
      <c r="AC118">
        <f>IF(J118&lt;J$24,1,0)</f>
        <v>0</v>
      </c>
      <c r="AD118">
        <f>IF(L118&gt;L$23,1,0)</f>
        <v>1</v>
      </c>
      <c r="AE118">
        <f>IF(M118&gt;M$23,1,0)</f>
        <v>1</v>
      </c>
      <c r="AF118">
        <f>IF(L118&lt;L$24,1,0)</f>
        <v>0</v>
      </c>
      <c r="AG118">
        <f>IF(M118&lt;M$24,1,0)</f>
        <v>0</v>
      </c>
      <c r="AH118">
        <f>IF(O118&gt;O$23,1,0)</f>
        <v>1</v>
      </c>
      <c r="AI118">
        <f>IF(P118&gt;P$23,1,0)</f>
        <v>1</v>
      </c>
      <c r="AJ118">
        <f>IF(O118&lt;O$24,1,0)</f>
        <v>0</v>
      </c>
      <c r="AK118">
        <f>IF(P118&lt;P$24,1,0)</f>
        <v>0</v>
      </c>
      <c r="AM118">
        <f>IF(C118&gt;C$23,C$23,IF(C118&lt;C$24,C$24,C118))</f>
        <v>0</v>
      </c>
      <c r="AN118">
        <f>IF(D118&gt;D$23,D$23,IF(D118&lt;D$24,D$24,D118))</f>
        <v>0</v>
      </c>
      <c r="AO118">
        <f>IF(F118&gt;F$23,F$23,IF(F118&lt;F$24,F$24,F118))</f>
        <v>0</v>
      </c>
      <c r="AP118">
        <f>IF(G118&gt;G$23,G$23,IF(G118&lt;G$24,G$24,G118))</f>
        <v>0</v>
      </c>
      <c r="AQ118">
        <f>IF(I118&gt;I$23,I$23,IF(I118&lt;I$24,I$24,I118))</f>
        <v>0</v>
      </c>
      <c r="AR118">
        <f>IF(J118&gt;J$23,J$23,IF(J118&lt;J$24,J$24,J118))</f>
        <v>0</v>
      </c>
      <c r="AS118">
        <f>IF(L118&gt;L$23,L$23,IF(L118&lt;L$24,L$24,L118))</f>
        <v>0</v>
      </c>
      <c r="AT118">
        <f>IF(M118&gt;M$23,M$23,IF(M118&lt;M$24,M$24,M118))</f>
        <v>0</v>
      </c>
      <c r="AU118">
        <f>IF(O118&gt;O$23,O$23,IF(O118&lt;O$24,O$24,O118))</f>
        <v>0</v>
      </c>
      <c r="AV118">
        <f>IF(P118&gt;P$23,P$23,IF(P118&lt;P$24,P$24,P118))</f>
        <v>0</v>
      </c>
    </row>
    <row r="119" spans="1:48" x14ac:dyDescent="0.3">
      <c r="A119" s="1" t="s">
        <v>8</v>
      </c>
      <c r="B119" s="2">
        <v>41442</v>
      </c>
      <c r="C119">
        <v>0.49399999999999999</v>
      </c>
      <c r="D119">
        <v>3728274000</v>
      </c>
      <c r="E119" s="2">
        <v>41442</v>
      </c>
      <c r="F119">
        <v>222.75</v>
      </c>
      <c r="G119">
        <v>52789030</v>
      </c>
      <c r="H119" s="2">
        <v>41442</v>
      </c>
      <c r="I119">
        <v>91.5</v>
      </c>
      <c r="J119">
        <v>388875230</v>
      </c>
      <c r="K119" s="2">
        <v>41442</v>
      </c>
      <c r="L119">
        <v>24.542999999999999</v>
      </c>
      <c r="M119">
        <v>145333600</v>
      </c>
      <c r="N119" s="2">
        <v>41442</v>
      </c>
      <c r="O119">
        <v>54.35</v>
      </c>
      <c r="P119">
        <v>5760100</v>
      </c>
      <c r="R119">
        <f>IF(C119&gt;C$23,1,0)</f>
        <v>1</v>
      </c>
      <c r="S119">
        <f>IF(D119&gt;D$23,1,0)</f>
        <v>1</v>
      </c>
      <c r="T119">
        <f>IF(C119&lt;C$24,1,0)</f>
        <v>0</v>
      </c>
      <c r="U119">
        <f>IF(D119&lt;D$24,1,0)</f>
        <v>0</v>
      </c>
      <c r="V119">
        <f>IF(F119&gt;F$23,1,0)</f>
        <v>1</v>
      </c>
      <c r="W119">
        <f>IF(G119&gt;G$23,1,0)</f>
        <v>1</v>
      </c>
      <c r="X119">
        <f>IF(F119&lt;F$24,1,0)</f>
        <v>0</v>
      </c>
      <c r="Y119">
        <f>IF(G119&lt;G$24,1,0)</f>
        <v>0</v>
      </c>
      <c r="Z119">
        <f>IF(I119&gt;I$23,1,0)</f>
        <v>1</v>
      </c>
      <c r="AA119">
        <f>IF(J119&gt;J$23,1,0)</f>
        <v>1</v>
      </c>
      <c r="AB119">
        <f>IF(I119&lt;I$24,1,0)</f>
        <v>0</v>
      </c>
      <c r="AC119">
        <f>IF(J119&lt;J$24,1,0)</f>
        <v>0</v>
      </c>
      <c r="AD119">
        <f>IF(L119&gt;L$23,1,0)</f>
        <v>1</v>
      </c>
      <c r="AE119">
        <f>IF(M119&gt;M$23,1,0)</f>
        <v>1</v>
      </c>
      <c r="AF119">
        <f>IF(L119&lt;L$24,1,0)</f>
        <v>0</v>
      </c>
      <c r="AG119">
        <f>IF(M119&lt;M$24,1,0)</f>
        <v>0</v>
      </c>
      <c r="AH119">
        <f>IF(O119&gt;O$23,1,0)</f>
        <v>1</v>
      </c>
      <c r="AI119">
        <f>IF(P119&gt;P$23,1,0)</f>
        <v>1</v>
      </c>
      <c r="AJ119">
        <f>IF(O119&lt;O$24,1,0)</f>
        <v>0</v>
      </c>
      <c r="AK119">
        <f>IF(P119&lt;P$24,1,0)</f>
        <v>0</v>
      </c>
      <c r="AM119">
        <f>IF(C119&gt;C$23,C$23,IF(C119&lt;C$24,C$24,C119))</f>
        <v>0</v>
      </c>
      <c r="AN119">
        <f>IF(D119&gt;D$23,D$23,IF(D119&lt;D$24,D$24,D119))</f>
        <v>0</v>
      </c>
      <c r="AO119">
        <f>IF(F119&gt;F$23,F$23,IF(F119&lt;F$24,F$24,F119))</f>
        <v>0</v>
      </c>
      <c r="AP119">
        <f>IF(G119&gt;G$23,G$23,IF(G119&lt;G$24,G$24,G119))</f>
        <v>0</v>
      </c>
      <c r="AQ119">
        <f>IF(I119&gt;I$23,I$23,IF(I119&lt;I$24,I$24,I119))</f>
        <v>0</v>
      </c>
      <c r="AR119">
        <f>IF(J119&gt;J$23,J$23,IF(J119&lt;J$24,J$24,J119))</f>
        <v>0</v>
      </c>
      <c r="AS119">
        <f>IF(L119&gt;L$23,L$23,IF(L119&lt;L$24,L$24,L119))</f>
        <v>0</v>
      </c>
      <c r="AT119">
        <f>IF(M119&gt;M$23,M$23,IF(M119&lt;M$24,M$24,M119))</f>
        <v>0</v>
      </c>
      <c r="AU119">
        <f>IF(O119&gt;O$23,O$23,IF(O119&lt;O$24,O$24,O119))</f>
        <v>0</v>
      </c>
      <c r="AV119">
        <f>IF(P119&gt;P$23,P$23,IF(P119&lt;P$24,P$24,P119))</f>
        <v>0</v>
      </c>
    </row>
    <row r="120" spans="1:48" x14ac:dyDescent="0.3">
      <c r="A120" s="1" t="s">
        <v>8</v>
      </c>
      <c r="B120" s="2">
        <v>41449</v>
      </c>
      <c r="C120">
        <v>0.50490000000000002</v>
      </c>
      <c r="D120">
        <v>2942071000</v>
      </c>
      <c r="E120" s="2">
        <v>41449</v>
      </c>
      <c r="F120">
        <v>227.8</v>
      </c>
      <c r="G120">
        <v>54924380</v>
      </c>
      <c r="H120" s="2">
        <v>41449</v>
      </c>
      <c r="I120">
        <v>93.68</v>
      </c>
      <c r="J120">
        <v>431982280</v>
      </c>
      <c r="K120" s="2">
        <v>41449</v>
      </c>
      <c r="L120">
        <v>25.922999999999998</v>
      </c>
      <c r="M120">
        <v>124688100</v>
      </c>
      <c r="N120" s="2">
        <v>41449</v>
      </c>
      <c r="O120">
        <v>56.7</v>
      </c>
      <c r="P120">
        <v>7550800</v>
      </c>
      <c r="R120">
        <f>IF(C120&gt;C$23,1,0)</f>
        <v>1</v>
      </c>
      <c r="S120">
        <f>IF(D120&gt;D$23,1,0)</f>
        <v>1</v>
      </c>
      <c r="T120">
        <f>IF(C120&lt;C$24,1,0)</f>
        <v>0</v>
      </c>
      <c r="U120">
        <f>IF(D120&lt;D$24,1,0)</f>
        <v>0</v>
      </c>
      <c r="V120">
        <f>IF(F120&gt;F$23,1,0)</f>
        <v>1</v>
      </c>
      <c r="W120">
        <f>IF(G120&gt;G$23,1,0)</f>
        <v>1</v>
      </c>
      <c r="X120">
        <f>IF(F120&lt;F$24,1,0)</f>
        <v>0</v>
      </c>
      <c r="Y120">
        <f>IF(G120&lt;G$24,1,0)</f>
        <v>0</v>
      </c>
      <c r="Z120">
        <f>IF(I120&gt;I$23,1,0)</f>
        <v>1</v>
      </c>
      <c r="AA120">
        <f>IF(J120&gt;J$23,1,0)</f>
        <v>1</v>
      </c>
      <c r="AB120">
        <f>IF(I120&lt;I$24,1,0)</f>
        <v>0</v>
      </c>
      <c r="AC120">
        <f>IF(J120&lt;J$24,1,0)</f>
        <v>0</v>
      </c>
      <c r="AD120">
        <f>IF(L120&gt;L$23,1,0)</f>
        <v>1</v>
      </c>
      <c r="AE120">
        <f>IF(M120&gt;M$23,1,0)</f>
        <v>1</v>
      </c>
      <c r="AF120">
        <f>IF(L120&lt;L$24,1,0)</f>
        <v>0</v>
      </c>
      <c r="AG120">
        <f>IF(M120&lt;M$24,1,0)</f>
        <v>0</v>
      </c>
      <c r="AH120">
        <f>IF(O120&gt;O$23,1,0)</f>
        <v>1</v>
      </c>
      <c r="AI120">
        <f>IF(P120&gt;P$23,1,0)</f>
        <v>1</v>
      </c>
      <c r="AJ120">
        <f>IF(O120&lt;O$24,1,0)</f>
        <v>0</v>
      </c>
      <c r="AK120">
        <f>IF(P120&lt;P$24,1,0)</f>
        <v>0</v>
      </c>
      <c r="AM120">
        <f>IF(C120&gt;C$23,C$23,IF(C120&lt;C$24,C$24,C120))</f>
        <v>0</v>
      </c>
      <c r="AN120">
        <f>IF(D120&gt;D$23,D$23,IF(D120&lt;D$24,D$24,D120))</f>
        <v>0</v>
      </c>
      <c r="AO120">
        <f>IF(F120&gt;F$23,F$23,IF(F120&lt;F$24,F$24,F120))</f>
        <v>0</v>
      </c>
      <c r="AP120">
        <f>IF(G120&gt;G$23,G$23,IF(G120&lt;G$24,G$24,G120))</f>
        <v>0</v>
      </c>
      <c r="AQ120">
        <f>IF(I120&gt;I$23,I$23,IF(I120&lt;I$24,I$24,I120))</f>
        <v>0</v>
      </c>
      <c r="AR120">
        <f>IF(J120&gt;J$23,J$23,IF(J120&lt;J$24,J$24,J120))</f>
        <v>0</v>
      </c>
      <c r="AS120">
        <f>IF(L120&gt;L$23,L$23,IF(L120&lt;L$24,L$24,L120))</f>
        <v>0</v>
      </c>
      <c r="AT120">
        <f>IF(M120&gt;M$23,M$23,IF(M120&lt;M$24,M$24,M120))</f>
        <v>0</v>
      </c>
      <c r="AU120">
        <f>IF(O120&gt;O$23,O$23,IF(O120&lt;O$24,O$24,O120))</f>
        <v>0</v>
      </c>
      <c r="AV120">
        <f>IF(P120&gt;P$23,P$23,IF(P120&lt;P$24,P$24,P120))</f>
        <v>0</v>
      </c>
    </row>
    <row r="121" spans="1:48" x14ac:dyDescent="0.3">
      <c r="A121" s="1" t="s">
        <v>8</v>
      </c>
      <c r="B121" s="2">
        <v>41456</v>
      </c>
      <c r="C121">
        <v>0.52370000000000005</v>
      </c>
      <c r="D121">
        <v>3206314000</v>
      </c>
      <c r="E121" s="2">
        <v>41456</v>
      </c>
      <c r="F121">
        <v>228.96</v>
      </c>
      <c r="G121">
        <v>18290870</v>
      </c>
      <c r="H121" s="2">
        <v>41456</v>
      </c>
      <c r="I121">
        <v>93.2</v>
      </c>
      <c r="J121">
        <v>304161790</v>
      </c>
      <c r="K121" s="2">
        <v>41456</v>
      </c>
      <c r="L121">
        <v>25.209</v>
      </c>
      <c r="M121">
        <v>86595600</v>
      </c>
      <c r="N121" s="2">
        <v>41456</v>
      </c>
      <c r="O121">
        <v>58.05</v>
      </c>
      <c r="P121">
        <v>10960000</v>
      </c>
      <c r="R121">
        <f>IF(C121&gt;C$23,1,0)</f>
        <v>1</v>
      </c>
      <c r="S121">
        <f>IF(D121&gt;D$23,1,0)</f>
        <v>1</v>
      </c>
      <c r="T121">
        <f>IF(C121&lt;C$24,1,0)</f>
        <v>0</v>
      </c>
      <c r="U121">
        <f>IF(D121&lt;D$24,1,0)</f>
        <v>0</v>
      </c>
      <c r="V121">
        <f>IF(F121&gt;F$23,1,0)</f>
        <v>1</v>
      </c>
      <c r="W121">
        <f>IF(G121&gt;G$23,1,0)</f>
        <v>1</v>
      </c>
      <c r="X121">
        <f>IF(F121&lt;F$24,1,0)</f>
        <v>0</v>
      </c>
      <c r="Y121">
        <f>IF(G121&lt;G$24,1,0)</f>
        <v>0</v>
      </c>
      <c r="Z121">
        <f>IF(I121&gt;I$23,1,0)</f>
        <v>1</v>
      </c>
      <c r="AA121">
        <f>IF(J121&gt;J$23,1,0)</f>
        <v>1</v>
      </c>
      <c r="AB121">
        <f>IF(I121&lt;I$24,1,0)</f>
        <v>0</v>
      </c>
      <c r="AC121">
        <f>IF(J121&lt;J$24,1,0)</f>
        <v>0</v>
      </c>
      <c r="AD121">
        <f>IF(L121&gt;L$23,1,0)</f>
        <v>1</v>
      </c>
      <c r="AE121">
        <f>IF(M121&gt;M$23,1,0)</f>
        <v>1</v>
      </c>
      <c r="AF121">
        <f>IF(L121&lt;L$24,1,0)</f>
        <v>0</v>
      </c>
      <c r="AG121">
        <f>IF(M121&lt;M$24,1,0)</f>
        <v>0</v>
      </c>
      <c r="AH121">
        <f>IF(O121&gt;O$23,1,0)</f>
        <v>1</v>
      </c>
      <c r="AI121">
        <f>IF(P121&gt;P$23,1,0)</f>
        <v>1</v>
      </c>
      <c r="AJ121">
        <f>IF(O121&lt;O$24,1,0)</f>
        <v>0</v>
      </c>
      <c r="AK121">
        <f>IF(P121&lt;P$24,1,0)</f>
        <v>0</v>
      </c>
      <c r="AM121">
        <f>IF(C121&gt;C$23,C$23,IF(C121&lt;C$24,C$24,C121))</f>
        <v>0</v>
      </c>
      <c r="AN121">
        <f>IF(D121&gt;D$23,D$23,IF(D121&lt;D$24,D$24,D121))</f>
        <v>0</v>
      </c>
      <c r="AO121">
        <f>IF(F121&gt;F$23,F$23,IF(F121&lt;F$24,F$24,F121))</f>
        <v>0</v>
      </c>
      <c r="AP121">
        <f>IF(G121&gt;G$23,G$23,IF(G121&lt;G$24,G$24,G121))</f>
        <v>0</v>
      </c>
      <c r="AQ121">
        <f>IF(I121&gt;I$23,I$23,IF(I121&lt;I$24,I$24,I121))</f>
        <v>0</v>
      </c>
      <c r="AR121">
        <f>IF(J121&gt;J$23,J$23,IF(J121&lt;J$24,J$24,J121))</f>
        <v>0</v>
      </c>
      <c r="AS121">
        <f>IF(L121&gt;L$23,L$23,IF(L121&lt;L$24,L$24,L121))</f>
        <v>0</v>
      </c>
      <c r="AT121">
        <f>IF(M121&gt;M$23,M$23,IF(M121&lt;M$24,M$24,M121))</f>
        <v>0</v>
      </c>
      <c r="AU121">
        <f>IF(O121&gt;O$23,O$23,IF(O121&lt;O$24,O$24,O121))</f>
        <v>0</v>
      </c>
      <c r="AV121">
        <f>IF(P121&gt;P$23,P$23,IF(P121&lt;P$24,P$24,P121))</f>
        <v>0</v>
      </c>
    </row>
    <row r="122" spans="1:48" x14ac:dyDescent="0.3">
      <c r="A122" s="1" t="s">
        <v>8</v>
      </c>
      <c r="B122" s="2">
        <v>41463</v>
      </c>
      <c r="C122">
        <v>0.54949999999999999</v>
      </c>
      <c r="D122">
        <v>3020392000</v>
      </c>
      <c r="E122" s="2">
        <v>41463</v>
      </c>
      <c r="F122">
        <v>247.09</v>
      </c>
      <c r="G122">
        <v>26190770</v>
      </c>
      <c r="H122" s="2">
        <v>41463</v>
      </c>
      <c r="I122">
        <v>98.57</v>
      </c>
      <c r="J122">
        <v>384977260</v>
      </c>
      <c r="K122" s="2">
        <v>41463</v>
      </c>
      <c r="L122">
        <v>26.82</v>
      </c>
      <c r="M122">
        <v>142311200</v>
      </c>
      <c r="N122" s="2">
        <v>41463</v>
      </c>
      <c r="O122">
        <v>57.9</v>
      </c>
      <c r="P122">
        <v>6062700</v>
      </c>
      <c r="R122">
        <f>IF(C122&gt;C$23,1,0)</f>
        <v>1</v>
      </c>
      <c r="S122">
        <f>IF(D122&gt;D$23,1,0)</f>
        <v>1</v>
      </c>
      <c r="T122">
        <f>IF(C122&lt;C$24,1,0)</f>
        <v>0</v>
      </c>
      <c r="U122">
        <f>IF(D122&lt;D$24,1,0)</f>
        <v>0</v>
      </c>
      <c r="V122">
        <f>IF(F122&gt;F$23,1,0)</f>
        <v>1</v>
      </c>
      <c r="W122">
        <f>IF(G122&gt;G$23,1,0)</f>
        <v>1</v>
      </c>
      <c r="X122">
        <f>IF(F122&lt;F$24,1,0)</f>
        <v>0</v>
      </c>
      <c r="Y122">
        <f>IF(G122&lt;G$24,1,0)</f>
        <v>0</v>
      </c>
      <c r="Z122">
        <f>IF(I122&gt;I$23,1,0)</f>
        <v>1</v>
      </c>
      <c r="AA122">
        <f>IF(J122&gt;J$23,1,0)</f>
        <v>1</v>
      </c>
      <c r="AB122">
        <f>IF(I122&lt;I$24,1,0)</f>
        <v>0</v>
      </c>
      <c r="AC122">
        <f>IF(J122&lt;J$24,1,0)</f>
        <v>0</v>
      </c>
      <c r="AD122">
        <f>IF(L122&gt;L$23,1,0)</f>
        <v>1</v>
      </c>
      <c r="AE122">
        <f>IF(M122&gt;M$23,1,0)</f>
        <v>1</v>
      </c>
      <c r="AF122">
        <f>IF(L122&lt;L$24,1,0)</f>
        <v>0</v>
      </c>
      <c r="AG122">
        <f>IF(M122&lt;M$24,1,0)</f>
        <v>0</v>
      </c>
      <c r="AH122">
        <f>IF(O122&gt;O$23,1,0)</f>
        <v>1</v>
      </c>
      <c r="AI122">
        <f>IF(P122&gt;P$23,1,0)</f>
        <v>1</v>
      </c>
      <c r="AJ122">
        <f>IF(O122&lt;O$24,1,0)</f>
        <v>0</v>
      </c>
      <c r="AK122">
        <f>IF(P122&lt;P$24,1,0)</f>
        <v>0</v>
      </c>
      <c r="AM122">
        <f>IF(C122&gt;C$23,C$23,IF(C122&lt;C$24,C$24,C122))</f>
        <v>0</v>
      </c>
      <c r="AN122">
        <f>IF(D122&gt;D$23,D$23,IF(D122&lt;D$24,D$24,D122))</f>
        <v>0</v>
      </c>
      <c r="AO122">
        <f>IF(F122&gt;F$23,F$23,IF(F122&lt;F$24,F$24,F122))</f>
        <v>0</v>
      </c>
      <c r="AP122">
        <f>IF(G122&gt;G$23,G$23,IF(G122&lt;G$24,G$24,G122))</f>
        <v>0</v>
      </c>
      <c r="AQ122">
        <f>IF(I122&gt;I$23,I$23,IF(I122&lt;I$24,I$24,I122))</f>
        <v>0</v>
      </c>
      <c r="AR122">
        <f>IF(J122&gt;J$23,J$23,IF(J122&lt;J$24,J$24,J122))</f>
        <v>0</v>
      </c>
      <c r="AS122">
        <f>IF(L122&gt;L$23,L$23,IF(L122&lt;L$24,L$24,L122))</f>
        <v>0</v>
      </c>
      <c r="AT122">
        <f>IF(M122&gt;M$23,M$23,IF(M122&lt;M$24,M$24,M122))</f>
        <v>0</v>
      </c>
      <c r="AU122">
        <f>IF(O122&gt;O$23,O$23,IF(O122&lt;O$24,O$24,O122))</f>
        <v>0</v>
      </c>
      <c r="AV122">
        <f>IF(P122&gt;P$23,P$23,IF(P122&lt;P$24,P$24,P122))</f>
        <v>0</v>
      </c>
    </row>
    <row r="123" spans="1:48" x14ac:dyDescent="0.3">
      <c r="A123" s="1" t="s">
        <v>8</v>
      </c>
      <c r="B123" s="2">
        <v>41470</v>
      </c>
      <c r="C123">
        <v>0.57430000000000003</v>
      </c>
      <c r="D123">
        <v>4290286000</v>
      </c>
      <c r="E123" s="2">
        <v>41470</v>
      </c>
      <c r="F123">
        <v>243.45</v>
      </c>
      <c r="G123">
        <v>25400520</v>
      </c>
      <c r="H123" s="2">
        <v>41470</v>
      </c>
      <c r="I123">
        <v>99.99</v>
      </c>
      <c r="J123">
        <v>446927380</v>
      </c>
      <c r="K123" s="2">
        <v>41470</v>
      </c>
      <c r="L123">
        <v>26.225000000000001</v>
      </c>
      <c r="M123">
        <v>135115800</v>
      </c>
      <c r="N123" s="2">
        <v>41470</v>
      </c>
      <c r="O123">
        <v>57.03</v>
      </c>
      <c r="P123">
        <v>5789000</v>
      </c>
      <c r="R123">
        <f>IF(C123&gt;C$23,1,0)</f>
        <v>1</v>
      </c>
      <c r="S123">
        <f>IF(D123&gt;D$23,1,0)</f>
        <v>1</v>
      </c>
      <c r="T123">
        <f>IF(C123&lt;C$24,1,0)</f>
        <v>0</v>
      </c>
      <c r="U123">
        <f>IF(D123&lt;D$24,1,0)</f>
        <v>0</v>
      </c>
      <c r="V123">
        <f>IF(F123&gt;F$23,1,0)</f>
        <v>1</v>
      </c>
      <c r="W123">
        <f>IF(G123&gt;G$23,1,0)</f>
        <v>1</v>
      </c>
      <c r="X123">
        <f>IF(F123&lt;F$24,1,0)</f>
        <v>0</v>
      </c>
      <c r="Y123">
        <f>IF(G123&lt;G$24,1,0)</f>
        <v>0</v>
      </c>
      <c r="Z123">
        <f>IF(I123&gt;I$23,1,0)</f>
        <v>1</v>
      </c>
      <c r="AA123">
        <f>IF(J123&gt;J$23,1,0)</f>
        <v>1</v>
      </c>
      <c r="AB123">
        <f>IF(I123&lt;I$24,1,0)</f>
        <v>0</v>
      </c>
      <c r="AC123">
        <f>IF(J123&lt;J$24,1,0)</f>
        <v>0</v>
      </c>
      <c r="AD123">
        <f>IF(L123&gt;L$23,1,0)</f>
        <v>1</v>
      </c>
      <c r="AE123">
        <f>IF(M123&gt;M$23,1,0)</f>
        <v>1</v>
      </c>
      <c r="AF123">
        <f>IF(L123&lt;L$24,1,0)</f>
        <v>0</v>
      </c>
      <c r="AG123">
        <f>IF(M123&lt;M$24,1,0)</f>
        <v>0</v>
      </c>
      <c r="AH123">
        <f>IF(O123&gt;O$23,1,0)</f>
        <v>1</v>
      </c>
      <c r="AI123">
        <f>IF(P123&gt;P$23,1,0)</f>
        <v>1</v>
      </c>
      <c r="AJ123">
        <f>IF(O123&lt;O$24,1,0)</f>
        <v>0</v>
      </c>
      <c r="AK123">
        <f>IF(P123&lt;P$24,1,0)</f>
        <v>0</v>
      </c>
      <c r="AM123">
        <f>IF(C123&gt;C$23,C$23,IF(C123&lt;C$24,C$24,C123))</f>
        <v>0</v>
      </c>
      <c r="AN123">
        <f>IF(D123&gt;D$23,D$23,IF(D123&lt;D$24,D$24,D123))</f>
        <v>0</v>
      </c>
      <c r="AO123">
        <f>IF(F123&gt;F$23,F$23,IF(F123&lt;F$24,F$24,F123))</f>
        <v>0</v>
      </c>
      <c r="AP123">
        <f>IF(G123&gt;G$23,G$23,IF(G123&lt;G$24,G$24,G123))</f>
        <v>0</v>
      </c>
      <c r="AQ123">
        <f>IF(I123&gt;I$23,I$23,IF(I123&lt;I$24,I$24,I123))</f>
        <v>0</v>
      </c>
      <c r="AR123">
        <f>IF(J123&gt;J$23,J$23,IF(J123&lt;J$24,J$24,J123))</f>
        <v>0</v>
      </c>
      <c r="AS123">
        <f>IF(L123&gt;L$23,L$23,IF(L123&lt;L$24,L$24,L123))</f>
        <v>0</v>
      </c>
      <c r="AT123">
        <f>IF(M123&gt;M$23,M$23,IF(M123&lt;M$24,M$24,M123))</f>
        <v>0</v>
      </c>
      <c r="AU123">
        <f>IF(O123&gt;O$23,O$23,IF(O123&lt;O$24,O$24,O123))</f>
        <v>0</v>
      </c>
      <c r="AV123">
        <f>IF(P123&gt;P$23,P$23,IF(P123&lt;P$24,P$24,P123))</f>
        <v>0</v>
      </c>
    </row>
    <row r="124" spans="1:48" x14ac:dyDescent="0.3">
      <c r="A124" s="1" t="s">
        <v>8</v>
      </c>
      <c r="B124" s="2">
        <v>41477</v>
      </c>
      <c r="C124">
        <v>0.55779999999999996</v>
      </c>
      <c r="D124">
        <v>3877912000</v>
      </c>
      <c r="E124" s="2">
        <v>41477</v>
      </c>
      <c r="F124">
        <v>240.87</v>
      </c>
      <c r="G124">
        <v>12896400</v>
      </c>
      <c r="H124" s="2">
        <v>41477</v>
      </c>
      <c r="I124">
        <v>94.81</v>
      </c>
      <c r="J124">
        <v>411584300</v>
      </c>
      <c r="K124" s="2">
        <v>41477</v>
      </c>
      <c r="L124">
        <v>26.84</v>
      </c>
      <c r="M124">
        <v>72770800</v>
      </c>
      <c r="N124" s="2">
        <v>41477</v>
      </c>
      <c r="O124">
        <v>55.11</v>
      </c>
      <c r="P124">
        <v>5068200</v>
      </c>
      <c r="R124">
        <f>IF(C124&gt;C$23,1,0)</f>
        <v>1</v>
      </c>
      <c r="S124">
        <f>IF(D124&gt;D$23,1,0)</f>
        <v>1</v>
      </c>
      <c r="T124">
        <f>IF(C124&lt;C$24,1,0)</f>
        <v>0</v>
      </c>
      <c r="U124">
        <f>IF(D124&lt;D$24,1,0)</f>
        <v>0</v>
      </c>
      <c r="V124">
        <f>IF(F124&gt;F$23,1,0)</f>
        <v>1</v>
      </c>
      <c r="W124">
        <f>IF(G124&gt;G$23,1,0)</f>
        <v>1</v>
      </c>
      <c r="X124">
        <f>IF(F124&lt;F$24,1,0)</f>
        <v>0</v>
      </c>
      <c r="Y124">
        <f>IF(G124&lt;G$24,1,0)</f>
        <v>0</v>
      </c>
      <c r="Z124">
        <f>IF(I124&gt;I$23,1,0)</f>
        <v>1</v>
      </c>
      <c r="AA124">
        <f>IF(J124&gt;J$23,1,0)</f>
        <v>1</v>
      </c>
      <c r="AB124">
        <f>IF(I124&lt;I$24,1,0)</f>
        <v>0</v>
      </c>
      <c r="AC124">
        <f>IF(J124&lt;J$24,1,0)</f>
        <v>0</v>
      </c>
      <c r="AD124">
        <f>IF(L124&gt;L$23,1,0)</f>
        <v>1</v>
      </c>
      <c r="AE124">
        <f>IF(M124&gt;M$23,1,0)</f>
        <v>1</v>
      </c>
      <c r="AF124">
        <f>IF(L124&lt;L$24,1,0)</f>
        <v>0</v>
      </c>
      <c r="AG124">
        <f>IF(M124&lt;M$24,1,0)</f>
        <v>0</v>
      </c>
      <c r="AH124">
        <f>IF(O124&gt;O$23,1,0)</f>
        <v>1</v>
      </c>
      <c r="AI124">
        <f>IF(P124&gt;P$23,1,0)</f>
        <v>1</v>
      </c>
      <c r="AJ124">
        <f>IF(O124&lt;O$24,1,0)</f>
        <v>0</v>
      </c>
      <c r="AK124">
        <f>IF(P124&lt;P$24,1,0)</f>
        <v>0</v>
      </c>
      <c r="AM124">
        <f>IF(C124&gt;C$23,C$23,IF(C124&lt;C$24,C$24,C124))</f>
        <v>0</v>
      </c>
      <c r="AN124">
        <f>IF(D124&gt;D$23,D$23,IF(D124&lt;D$24,D$24,D124))</f>
        <v>0</v>
      </c>
      <c r="AO124">
        <f>IF(F124&gt;F$23,F$23,IF(F124&lt;F$24,F$24,F124))</f>
        <v>0</v>
      </c>
      <c r="AP124">
        <f>IF(G124&gt;G$23,G$23,IF(G124&lt;G$24,G$24,G124))</f>
        <v>0</v>
      </c>
      <c r="AQ124">
        <f>IF(I124&gt;I$23,I$23,IF(I124&lt;I$24,I$24,I124))</f>
        <v>0</v>
      </c>
      <c r="AR124">
        <f>IF(J124&gt;J$23,J$23,IF(J124&lt;J$24,J$24,J124))</f>
        <v>0</v>
      </c>
      <c r="AS124">
        <f>IF(L124&gt;L$23,L$23,IF(L124&lt;L$24,L$24,L124))</f>
        <v>0</v>
      </c>
      <c r="AT124">
        <f>IF(M124&gt;M$23,M$23,IF(M124&lt;M$24,M$24,M124))</f>
        <v>0</v>
      </c>
      <c r="AU124">
        <f>IF(O124&gt;O$23,O$23,IF(O124&lt;O$24,O$24,O124))</f>
        <v>0</v>
      </c>
      <c r="AV124">
        <f>IF(P124&gt;P$23,P$23,IF(P124&lt;P$24,P$24,P124))</f>
        <v>0</v>
      </c>
    </row>
    <row r="125" spans="1:48" x14ac:dyDescent="0.3">
      <c r="A125" s="1" t="s">
        <v>8</v>
      </c>
      <c r="B125" s="2">
        <v>41484</v>
      </c>
      <c r="C125">
        <v>0.57750000000000001</v>
      </c>
      <c r="D125">
        <v>3884095000</v>
      </c>
      <c r="E125" s="2">
        <v>41484</v>
      </c>
      <c r="F125">
        <v>237.6</v>
      </c>
      <c r="G125">
        <v>19425730</v>
      </c>
      <c r="H125" s="2">
        <v>41484</v>
      </c>
      <c r="I125">
        <v>96.99</v>
      </c>
      <c r="J125">
        <v>287318740</v>
      </c>
      <c r="K125" s="2">
        <v>41484</v>
      </c>
      <c r="L125">
        <v>26.155999999999999</v>
      </c>
      <c r="M125">
        <v>105367400</v>
      </c>
      <c r="N125" s="2">
        <v>41484</v>
      </c>
      <c r="O125">
        <v>57.01</v>
      </c>
      <c r="P125">
        <v>6155300</v>
      </c>
      <c r="R125">
        <f>IF(C125&gt;C$23,1,0)</f>
        <v>1</v>
      </c>
      <c r="S125">
        <f>IF(D125&gt;D$23,1,0)</f>
        <v>1</v>
      </c>
      <c r="T125">
        <f>IF(C125&lt;C$24,1,0)</f>
        <v>0</v>
      </c>
      <c r="U125">
        <f>IF(D125&lt;D$24,1,0)</f>
        <v>0</v>
      </c>
      <c r="V125">
        <f>IF(F125&gt;F$23,1,0)</f>
        <v>1</v>
      </c>
      <c r="W125">
        <f>IF(G125&gt;G$23,1,0)</f>
        <v>1</v>
      </c>
      <c r="X125">
        <f>IF(F125&lt;F$24,1,0)</f>
        <v>0</v>
      </c>
      <c r="Y125">
        <f>IF(G125&lt;G$24,1,0)</f>
        <v>0</v>
      </c>
      <c r="Z125">
        <f>IF(I125&gt;I$23,1,0)</f>
        <v>1</v>
      </c>
      <c r="AA125">
        <f>IF(J125&gt;J$23,1,0)</f>
        <v>1</v>
      </c>
      <c r="AB125">
        <f>IF(I125&lt;I$24,1,0)</f>
        <v>0</v>
      </c>
      <c r="AC125">
        <f>IF(J125&lt;J$24,1,0)</f>
        <v>0</v>
      </c>
      <c r="AD125">
        <f>IF(L125&gt;L$23,1,0)</f>
        <v>1</v>
      </c>
      <c r="AE125">
        <f>IF(M125&gt;M$23,1,0)</f>
        <v>1</v>
      </c>
      <c r="AF125">
        <f>IF(L125&lt;L$24,1,0)</f>
        <v>0</v>
      </c>
      <c r="AG125">
        <f>IF(M125&lt;M$24,1,0)</f>
        <v>0</v>
      </c>
      <c r="AH125">
        <f>IF(O125&gt;O$23,1,0)</f>
        <v>1</v>
      </c>
      <c r="AI125">
        <f>IF(P125&gt;P$23,1,0)</f>
        <v>1</v>
      </c>
      <c r="AJ125">
        <f>IF(O125&lt;O$24,1,0)</f>
        <v>0</v>
      </c>
      <c r="AK125">
        <f>IF(P125&lt;P$24,1,0)</f>
        <v>0</v>
      </c>
      <c r="AM125">
        <f>IF(C125&gt;C$23,C$23,IF(C125&lt;C$24,C$24,C125))</f>
        <v>0</v>
      </c>
      <c r="AN125">
        <f>IF(D125&gt;D$23,D$23,IF(D125&lt;D$24,D$24,D125))</f>
        <v>0</v>
      </c>
      <c r="AO125">
        <f>IF(F125&gt;F$23,F$23,IF(F125&lt;F$24,F$24,F125))</f>
        <v>0</v>
      </c>
      <c r="AP125">
        <f>IF(G125&gt;G$23,G$23,IF(G125&lt;G$24,G$24,G125))</f>
        <v>0</v>
      </c>
      <c r="AQ125">
        <f>IF(I125&gt;I$23,I$23,IF(I125&lt;I$24,I$24,I125))</f>
        <v>0</v>
      </c>
      <c r="AR125">
        <f>IF(J125&gt;J$23,J$23,IF(J125&lt;J$24,J$24,J125))</f>
        <v>0</v>
      </c>
      <c r="AS125">
        <f>IF(L125&gt;L$23,L$23,IF(L125&lt;L$24,L$24,L125))</f>
        <v>0</v>
      </c>
      <c r="AT125">
        <f>IF(M125&gt;M$23,M$23,IF(M125&lt;M$24,M$24,M125))</f>
        <v>0</v>
      </c>
      <c r="AU125">
        <f>IF(O125&gt;O$23,O$23,IF(O125&lt;O$24,O$24,O125))</f>
        <v>0</v>
      </c>
      <c r="AV125">
        <f>IF(P125&gt;P$23,P$23,IF(P125&lt;P$24,P$24,P125))</f>
        <v>0</v>
      </c>
    </row>
    <row r="126" spans="1:48" x14ac:dyDescent="0.3">
      <c r="A126" s="1" t="s">
        <v>8</v>
      </c>
      <c r="B126" s="2">
        <v>41491</v>
      </c>
      <c r="C126">
        <v>0.56910000000000005</v>
      </c>
      <c r="D126">
        <v>1666344000</v>
      </c>
      <c r="E126" s="2">
        <v>41491</v>
      </c>
      <c r="F126">
        <v>233.25</v>
      </c>
      <c r="G126">
        <v>16708640</v>
      </c>
      <c r="H126" s="2">
        <v>41491</v>
      </c>
      <c r="I126">
        <v>95.7</v>
      </c>
      <c r="J126">
        <v>245950430</v>
      </c>
      <c r="K126" s="2">
        <v>41491</v>
      </c>
      <c r="L126">
        <v>25.484000000000002</v>
      </c>
      <c r="M126">
        <v>103453200</v>
      </c>
      <c r="N126" s="2">
        <v>41491</v>
      </c>
      <c r="O126">
        <v>55.96</v>
      </c>
      <c r="P126">
        <v>4013400</v>
      </c>
      <c r="R126">
        <f>IF(C126&gt;C$23,1,0)</f>
        <v>1</v>
      </c>
      <c r="S126">
        <f>IF(D126&gt;D$23,1,0)</f>
        <v>1</v>
      </c>
      <c r="T126">
        <f>IF(C126&lt;C$24,1,0)</f>
        <v>0</v>
      </c>
      <c r="U126">
        <f>IF(D126&lt;D$24,1,0)</f>
        <v>0</v>
      </c>
      <c r="V126">
        <f>IF(F126&gt;F$23,1,0)</f>
        <v>1</v>
      </c>
      <c r="W126">
        <f>IF(G126&gt;G$23,1,0)</f>
        <v>1</v>
      </c>
      <c r="X126">
        <f>IF(F126&lt;F$24,1,0)</f>
        <v>0</v>
      </c>
      <c r="Y126">
        <f>IF(G126&lt;G$24,1,0)</f>
        <v>0</v>
      </c>
      <c r="Z126">
        <f>IF(I126&gt;I$23,1,0)</f>
        <v>1</v>
      </c>
      <c r="AA126">
        <f>IF(J126&gt;J$23,1,0)</f>
        <v>1</v>
      </c>
      <c r="AB126">
        <f>IF(I126&lt;I$24,1,0)</f>
        <v>0</v>
      </c>
      <c r="AC126">
        <f>IF(J126&lt;J$24,1,0)</f>
        <v>0</v>
      </c>
      <c r="AD126">
        <f>IF(L126&gt;L$23,1,0)</f>
        <v>1</v>
      </c>
      <c r="AE126">
        <f>IF(M126&gt;M$23,1,0)</f>
        <v>1</v>
      </c>
      <c r="AF126">
        <f>IF(L126&lt;L$24,1,0)</f>
        <v>0</v>
      </c>
      <c r="AG126">
        <f>IF(M126&lt;M$24,1,0)</f>
        <v>0</v>
      </c>
      <c r="AH126">
        <f>IF(O126&gt;O$23,1,0)</f>
        <v>1</v>
      </c>
      <c r="AI126">
        <f>IF(P126&gt;P$23,1,0)</f>
        <v>1</v>
      </c>
      <c r="AJ126">
        <f>IF(O126&lt;O$24,1,0)</f>
        <v>0</v>
      </c>
      <c r="AK126">
        <f>IF(P126&lt;P$24,1,0)</f>
        <v>0</v>
      </c>
      <c r="AM126">
        <f>IF(C126&gt;C$23,C$23,IF(C126&lt;C$24,C$24,C126))</f>
        <v>0</v>
      </c>
      <c r="AN126">
        <f>IF(D126&gt;D$23,D$23,IF(D126&lt;D$24,D$24,D126))</f>
        <v>0</v>
      </c>
      <c r="AO126">
        <f>IF(F126&gt;F$23,F$23,IF(F126&lt;F$24,F$24,F126))</f>
        <v>0</v>
      </c>
      <c r="AP126">
        <f>IF(G126&gt;G$23,G$23,IF(G126&lt;G$24,G$24,G126))</f>
        <v>0</v>
      </c>
      <c r="AQ126">
        <f>IF(I126&gt;I$23,I$23,IF(I126&lt;I$24,I$24,I126))</f>
        <v>0</v>
      </c>
      <c r="AR126">
        <f>IF(J126&gt;J$23,J$23,IF(J126&lt;J$24,J$24,J126))</f>
        <v>0</v>
      </c>
      <c r="AS126">
        <f>IF(L126&gt;L$23,L$23,IF(L126&lt;L$24,L$24,L126))</f>
        <v>0</v>
      </c>
      <c r="AT126">
        <f>IF(M126&gt;M$23,M$23,IF(M126&lt;M$24,M$24,M126))</f>
        <v>0</v>
      </c>
      <c r="AU126">
        <f>IF(O126&gt;O$23,O$23,IF(O126&lt;O$24,O$24,O126))</f>
        <v>0</v>
      </c>
      <c r="AV126">
        <f>IF(P126&gt;P$23,P$23,IF(P126&lt;P$24,P$24,P126))</f>
        <v>0</v>
      </c>
    </row>
    <row r="127" spans="1:48" x14ac:dyDescent="0.3">
      <c r="A127" s="1" t="s">
        <v>8</v>
      </c>
      <c r="B127" s="2">
        <v>41498</v>
      </c>
      <c r="C127">
        <v>0.5655</v>
      </c>
      <c r="D127">
        <v>4024526000</v>
      </c>
      <c r="E127" s="2">
        <v>41498</v>
      </c>
      <c r="F127">
        <v>230.76</v>
      </c>
      <c r="G127">
        <v>18379390</v>
      </c>
      <c r="H127" s="2">
        <v>41498</v>
      </c>
      <c r="I127">
        <v>93.8</v>
      </c>
      <c r="J127">
        <v>314455530</v>
      </c>
      <c r="K127" s="2">
        <v>41498</v>
      </c>
      <c r="L127">
        <v>25.588999999999999</v>
      </c>
      <c r="M127">
        <v>91726300</v>
      </c>
      <c r="N127" s="2">
        <v>41498</v>
      </c>
      <c r="O127">
        <v>53.91</v>
      </c>
      <c r="P127">
        <v>3133000</v>
      </c>
      <c r="R127">
        <f>IF(C127&gt;C$23,1,0)</f>
        <v>1</v>
      </c>
      <c r="S127">
        <f>IF(D127&gt;D$23,1,0)</f>
        <v>1</v>
      </c>
      <c r="T127">
        <f>IF(C127&lt;C$24,1,0)</f>
        <v>0</v>
      </c>
      <c r="U127">
        <f>IF(D127&lt;D$24,1,0)</f>
        <v>0</v>
      </c>
      <c r="V127">
        <f>IF(F127&gt;F$23,1,0)</f>
        <v>1</v>
      </c>
      <c r="W127">
        <f>IF(G127&gt;G$23,1,0)</f>
        <v>1</v>
      </c>
      <c r="X127">
        <f>IF(F127&lt;F$24,1,0)</f>
        <v>0</v>
      </c>
      <c r="Y127">
        <f>IF(G127&lt;G$24,1,0)</f>
        <v>0</v>
      </c>
      <c r="Z127">
        <f>IF(I127&gt;I$23,1,0)</f>
        <v>1</v>
      </c>
      <c r="AA127">
        <f>IF(J127&gt;J$23,1,0)</f>
        <v>1</v>
      </c>
      <c r="AB127">
        <f>IF(I127&lt;I$24,1,0)</f>
        <v>0</v>
      </c>
      <c r="AC127">
        <f>IF(J127&lt;J$24,1,0)</f>
        <v>0</v>
      </c>
      <c r="AD127">
        <f>IF(L127&gt;L$23,1,0)</f>
        <v>1</v>
      </c>
      <c r="AE127">
        <f>IF(M127&gt;M$23,1,0)</f>
        <v>1</v>
      </c>
      <c r="AF127">
        <f>IF(L127&lt;L$24,1,0)</f>
        <v>0</v>
      </c>
      <c r="AG127">
        <f>IF(M127&lt;M$24,1,0)</f>
        <v>0</v>
      </c>
      <c r="AH127">
        <f>IF(O127&gt;O$23,1,0)</f>
        <v>1</v>
      </c>
      <c r="AI127">
        <f>IF(P127&gt;P$23,1,0)</f>
        <v>1</v>
      </c>
      <c r="AJ127">
        <f>IF(O127&lt;O$24,1,0)</f>
        <v>0</v>
      </c>
      <c r="AK127">
        <f>IF(P127&lt;P$24,1,0)</f>
        <v>0</v>
      </c>
      <c r="AM127">
        <f>IF(C127&gt;C$23,C$23,IF(C127&lt;C$24,C$24,C127))</f>
        <v>0</v>
      </c>
      <c r="AN127">
        <f>IF(D127&gt;D$23,D$23,IF(D127&lt;D$24,D$24,D127))</f>
        <v>0</v>
      </c>
      <c r="AO127">
        <f>IF(F127&gt;F$23,F$23,IF(F127&lt;F$24,F$24,F127))</f>
        <v>0</v>
      </c>
      <c r="AP127">
        <f>IF(G127&gt;G$23,G$23,IF(G127&lt;G$24,G$24,G127))</f>
        <v>0</v>
      </c>
      <c r="AQ127">
        <f>IF(I127&gt;I$23,I$23,IF(I127&lt;I$24,I$24,I127))</f>
        <v>0</v>
      </c>
      <c r="AR127">
        <f>IF(J127&gt;J$23,J$23,IF(J127&lt;J$24,J$24,J127))</f>
        <v>0</v>
      </c>
      <c r="AS127">
        <f>IF(L127&gt;L$23,L$23,IF(L127&lt;L$24,L$24,L127))</f>
        <v>0</v>
      </c>
      <c r="AT127">
        <f>IF(M127&gt;M$23,M$23,IF(M127&lt;M$24,M$24,M127))</f>
        <v>0</v>
      </c>
      <c r="AU127">
        <f>IF(O127&gt;O$23,O$23,IF(O127&lt;O$24,O$24,O127))</f>
        <v>0</v>
      </c>
      <c r="AV127">
        <f>IF(P127&gt;P$23,P$23,IF(P127&lt;P$24,P$24,P127))</f>
        <v>0</v>
      </c>
    </row>
    <row r="128" spans="1:48" x14ac:dyDescent="0.3">
      <c r="A128" s="1" t="s">
        <v>8</v>
      </c>
      <c r="B128" s="2">
        <v>41505</v>
      </c>
      <c r="C128">
        <v>0.5696</v>
      </c>
      <c r="D128">
        <v>2294489000</v>
      </c>
      <c r="E128" s="2">
        <v>41505</v>
      </c>
      <c r="F128">
        <v>234.99</v>
      </c>
      <c r="G128">
        <v>35435000</v>
      </c>
      <c r="H128" s="2">
        <v>41505</v>
      </c>
      <c r="I128">
        <v>91.91</v>
      </c>
      <c r="J128">
        <v>398856710</v>
      </c>
      <c r="K128" s="2">
        <v>41505</v>
      </c>
      <c r="L128">
        <v>25.959</v>
      </c>
      <c r="M128">
        <v>78391500</v>
      </c>
      <c r="N128" s="2">
        <v>41505</v>
      </c>
      <c r="O128">
        <v>54</v>
      </c>
      <c r="P128">
        <v>6373100</v>
      </c>
      <c r="R128">
        <f>IF(C128&gt;C$23,1,0)</f>
        <v>1</v>
      </c>
      <c r="S128">
        <f>IF(D128&gt;D$23,1,0)</f>
        <v>1</v>
      </c>
      <c r="T128">
        <f>IF(C128&lt;C$24,1,0)</f>
        <v>0</v>
      </c>
      <c r="U128">
        <f>IF(D128&lt;D$24,1,0)</f>
        <v>0</v>
      </c>
      <c r="V128">
        <f>IF(F128&gt;F$23,1,0)</f>
        <v>1</v>
      </c>
      <c r="W128">
        <f>IF(G128&gt;G$23,1,0)</f>
        <v>1</v>
      </c>
      <c r="X128">
        <f>IF(F128&lt;F$24,1,0)</f>
        <v>0</v>
      </c>
      <c r="Y128">
        <f>IF(G128&lt;G$24,1,0)</f>
        <v>0</v>
      </c>
      <c r="Z128">
        <f>IF(I128&gt;I$23,1,0)</f>
        <v>1</v>
      </c>
      <c r="AA128">
        <f>IF(J128&gt;J$23,1,0)</f>
        <v>1</v>
      </c>
      <c r="AB128">
        <f>IF(I128&lt;I$24,1,0)</f>
        <v>0</v>
      </c>
      <c r="AC128">
        <f>IF(J128&lt;J$24,1,0)</f>
        <v>0</v>
      </c>
      <c r="AD128">
        <f>IF(L128&gt;L$23,1,0)</f>
        <v>1</v>
      </c>
      <c r="AE128">
        <f>IF(M128&gt;M$23,1,0)</f>
        <v>1</v>
      </c>
      <c r="AF128">
        <f>IF(L128&lt;L$24,1,0)</f>
        <v>0</v>
      </c>
      <c r="AG128">
        <f>IF(M128&lt;M$24,1,0)</f>
        <v>0</v>
      </c>
      <c r="AH128">
        <f>IF(O128&gt;O$23,1,0)</f>
        <v>1</v>
      </c>
      <c r="AI128">
        <f>IF(P128&gt;P$23,1,0)</f>
        <v>1</v>
      </c>
      <c r="AJ128">
        <f>IF(O128&lt;O$24,1,0)</f>
        <v>0</v>
      </c>
      <c r="AK128">
        <f>IF(P128&lt;P$24,1,0)</f>
        <v>0</v>
      </c>
      <c r="AM128">
        <f>IF(C128&gt;C$23,C$23,IF(C128&lt;C$24,C$24,C128))</f>
        <v>0</v>
      </c>
      <c r="AN128">
        <f>IF(D128&gt;D$23,D$23,IF(D128&lt;D$24,D$24,D128))</f>
        <v>0</v>
      </c>
      <c r="AO128">
        <f>IF(F128&gt;F$23,F$23,IF(F128&lt;F$24,F$24,F128))</f>
        <v>0</v>
      </c>
      <c r="AP128">
        <f>IF(G128&gt;G$23,G$23,IF(G128&lt;G$24,G$24,G128))</f>
        <v>0</v>
      </c>
      <c r="AQ128">
        <f>IF(I128&gt;I$23,I$23,IF(I128&lt;I$24,I$24,I128))</f>
        <v>0</v>
      </c>
      <c r="AR128">
        <f>IF(J128&gt;J$23,J$23,IF(J128&lt;J$24,J$24,J128))</f>
        <v>0</v>
      </c>
      <c r="AS128">
        <f>IF(L128&gt;L$23,L$23,IF(L128&lt;L$24,L$24,L128))</f>
        <v>0</v>
      </c>
      <c r="AT128">
        <f>IF(M128&gt;M$23,M$23,IF(M128&lt;M$24,M$24,M128))</f>
        <v>0</v>
      </c>
      <c r="AU128">
        <f>IF(O128&gt;O$23,O$23,IF(O128&lt;O$24,O$24,O128))</f>
        <v>0</v>
      </c>
      <c r="AV128">
        <f>IF(P128&gt;P$23,P$23,IF(P128&lt;P$24,P$24,P128))</f>
        <v>0</v>
      </c>
    </row>
    <row r="129" spans="1:48" x14ac:dyDescent="0.3">
      <c r="A129" s="1" t="s">
        <v>8</v>
      </c>
      <c r="B129" s="2">
        <v>41512</v>
      </c>
      <c r="C129">
        <v>0.54049999999999998</v>
      </c>
      <c r="D129">
        <v>3347228000</v>
      </c>
      <c r="E129" s="2">
        <v>41512</v>
      </c>
      <c r="F129">
        <v>246.33</v>
      </c>
      <c r="G129">
        <v>41514390</v>
      </c>
      <c r="H129" s="2">
        <v>41512</v>
      </c>
      <c r="I129">
        <v>88.23</v>
      </c>
      <c r="J129">
        <v>331530950</v>
      </c>
      <c r="K129" s="2">
        <v>41512</v>
      </c>
      <c r="L129">
        <v>26.071999999999999</v>
      </c>
      <c r="M129">
        <v>88014900</v>
      </c>
      <c r="N129" s="2">
        <v>41512</v>
      </c>
      <c r="O129">
        <v>48.82</v>
      </c>
      <c r="P129">
        <v>11611000</v>
      </c>
      <c r="R129">
        <f>IF(C129&gt;C$23,1,0)</f>
        <v>1</v>
      </c>
      <c r="S129">
        <f>IF(D129&gt;D$23,1,0)</f>
        <v>1</v>
      </c>
      <c r="T129">
        <f>IF(C129&lt;C$24,1,0)</f>
        <v>0</v>
      </c>
      <c r="U129">
        <f>IF(D129&lt;D$24,1,0)</f>
        <v>0</v>
      </c>
      <c r="V129">
        <f>IF(F129&gt;F$23,1,0)</f>
        <v>1</v>
      </c>
      <c r="W129">
        <f>IF(G129&gt;G$23,1,0)</f>
        <v>1</v>
      </c>
      <c r="X129">
        <f>IF(F129&lt;F$24,1,0)</f>
        <v>0</v>
      </c>
      <c r="Y129">
        <f>IF(G129&lt;G$24,1,0)</f>
        <v>0</v>
      </c>
      <c r="Z129">
        <f>IF(I129&gt;I$23,1,0)</f>
        <v>1</v>
      </c>
      <c r="AA129">
        <f>IF(J129&gt;J$23,1,0)</f>
        <v>1</v>
      </c>
      <c r="AB129">
        <f>IF(I129&lt;I$24,1,0)</f>
        <v>0</v>
      </c>
      <c r="AC129">
        <f>IF(J129&lt;J$24,1,0)</f>
        <v>0</v>
      </c>
      <c r="AD129">
        <f>IF(L129&gt;L$23,1,0)</f>
        <v>1</v>
      </c>
      <c r="AE129">
        <f>IF(M129&gt;M$23,1,0)</f>
        <v>1</v>
      </c>
      <c r="AF129">
        <f>IF(L129&lt;L$24,1,0)</f>
        <v>0</v>
      </c>
      <c r="AG129">
        <f>IF(M129&lt;M$24,1,0)</f>
        <v>0</v>
      </c>
      <c r="AH129">
        <f>IF(O129&gt;O$23,1,0)</f>
        <v>1</v>
      </c>
      <c r="AI129">
        <f>IF(P129&gt;P$23,1,0)</f>
        <v>1</v>
      </c>
      <c r="AJ129">
        <f>IF(O129&lt;O$24,1,0)</f>
        <v>0</v>
      </c>
      <c r="AK129">
        <f>IF(P129&lt;P$24,1,0)</f>
        <v>0</v>
      </c>
      <c r="AM129">
        <f>IF(C129&gt;C$23,C$23,IF(C129&lt;C$24,C$24,C129))</f>
        <v>0</v>
      </c>
      <c r="AN129">
        <f>IF(D129&gt;D$23,D$23,IF(D129&lt;D$24,D$24,D129))</f>
        <v>0</v>
      </c>
      <c r="AO129">
        <f>IF(F129&gt;F$23,F$23,IF(F129&lt;F$24,F$24,F129))</f>
        <v>0</v>
      </c>
      <c r="AP129">
        <f>IF(G129&gt;G$23,G$23,IF(G129&lt;G$24,G$24,G129))</f>
        <v>0</v>
      </c>
      <c r="AQ129">
        <f>IF(I129&gt;I$23,I$23,IF(I129&lt;I$24,I$24,I129))</f>
        <v>0</v>
      </c>
      <c r="AR129">
        <f>IF(J129&gt;J$23,J$23,IF(J129&lt;J$24,J$24,J129))</f>
        <v>0</v>
      </c>
      <c r="AS129">
        <f>IF(L129&gt;L$23,L$23,IF(L129&lt;L$24,L$24,L129))</f>
        <v>0</v>
      </c>
      <c r="AT129">
        <f>IF(M129&gt;M$23,M$23,IF(M129&lt;M$24,M$24,M129))</f>
        <v>0</v>
      </c>
      <c r="AU129">
        <f>IF(O129&gt;O$23,O$23,IF(O129&lt;O$24,O$24,O129))</f>
        <v>0</v>
      </c>
      <c r="AV129">
        <f>IF(P129&gt;P$23,P$23,IF(P129&lt;P$24,P$24,P129))</f>
        <v>0</v>
      </c>
    </row>
    <row r="130" spans="1:48" x14ac:dyDescent="0.3">
      <c r="A130" s="1" t="s">
        <v>8</v>
      </c>
      <c r="B130" s="2">
        <v>41519</v>
      </c>
      <c r="C130">
        <v>0.54320000000000002</v>
      </c>
      <c r="D130">
        <v>3902899000</v>
      </c>
      <c r="E130" s="2">
        <v>41519</v>
      </c>
      <c r="F130">
        <v>263.98</v>
      </c>
      <c r="G130">
        <v>39540460</v>
      </c>
      <c r="H130" s="2">
        <v>41519</v>
      </c>
      <c r="I130">
        <v>92.47</v>
      </c>
      <c r="J130">
        <v>466286010</v>
      </c>
      <c r="K130" s="2">
        <v>41519</v>
      </c>
      <c r="L130">
        <v>27.393999999999998</v>
      </c>
      <c r="M130">
        <v>118601900</v>
      </c>
      <c r="N130" s="2">
        <v>41519</v>
      </c>
      <c r="O130">
        <v>49.47</v>
      </c>
      <c r="P130">
        <v>13086400</v>
      </c>
      <c r="R130">
        <f>IF(C130&gt;C$23,1,0)</f>
        <v>1</v>
      </c>
      <c r="S130">
        <f>IF(D130&gt;D$23,1,0)</f>
        <v>1</v>
      </c>
      <c r="T130">
        <f>IF(C130&lt;C$24,1,0)</f>
        <v>0</v>
      </c>
      <c r="U130">
        <f>IF(D130&lt;D$24,1,0)</f>
        <v>0</v>
      </c>
      <c r="V130">
        <f>IF(F130&gt;F$23,1,0)</f>
        <v>1</v>
      </c>
      <c r="W130">
        <f>IF(G130&gt;G$23,1,0)</f>
        <v>1</v>
      </c>
      <c r="X130">
        <f>IF(F130&lt;F$24,1,0)</f>
        <v>0</v>
      </c>
      <c r="Y130">
        <f>IF(G130&lt;G$24,1,0)</f>
        <v>0</v>
      </c>
      <c r="Z130">
        <f>IF(I130&gt;I$23,1,0)</f>
        <v>1</v>
      </c>
      <c r="AA130">
        <f>IF(J130&gt;J$23,1,0)</f>
        <v>1</v>
      </c>
      <c r="AB130">
        <f>IF(I130&lt;I$24,1,0)</f>
        <v>0</v>
      </c>
      <c r="AC130">
        <f>IF(J130&lt;J$24,1,0)</f>
        <v>0</v>
      </c>
      <c r="AD130">
        <f>IF(L130&gt;L$23,1,0)</f>
        <v>1</v>
      </c>
      <c r="AE130">
        <f>IF(M130&gt;M$23,1,0)</f>
        <v>1</v>
      </c>
      <c r="AF130">
        <f>IF(L130&lt;L$24,1,0)</f>
        <v>0</v>
      </c>
      <c r="AG130">
        <f>IF(M130&lt;M$24,1,0)</f>
        <v>0</v>
      </c>
      <c r="AH130">
        <f>IF(O130&gt;O$23,1,0)</f>
        <v>1</v>
      </c>
      <c r="AI130">
        <f>IF(P130&gt;P$23,1,0)</f>
        <v>1</v>
      </c>
      <c r="AJ130">
        <f>IF(O130&lt;O$24,1,0)</f>
        <v>0</v>
      </c>
      <c r="AK130">
        <f>IF(P130&lt;P$24,1,0)</f>
        <v>0</v>
      </c>
      <c r="AM130">
        <f>IF(C130&gt;C$23,C$23,IF(C130&lt;C$24,C$24,C130))</f>
        <v>0</v>
      </c>
      <c r="AN130">
        <f>IF(D130&gt;D$23,D$23,IF(D130&lt;D$24,D$24,D130))</f>
        <v>0</v>
      </c>
      <c r="AO130">
        <f>IF(F130&gt;F$23,F$23,IF(F130&lt;F$24,F$24,F130))</f>
        <v>0</v>
      </c>
      <c r="AP130">
        <f>IF(G130&gt;G$23,G$23,IF(G130&lt;G$24,G$24,G130))</f>
        <v>0</v>
      </c>
      <c r="AQ130">
        <f>IF(I130&gt;I$23,I$23,IF(I130&lt;I$24,I$24,I130))</f>
        <v>0</v>
      </c>
      <c r="AR130">
        <f>IF(J130&gt;J$23,J$23,IF(J130&lt;J$24,J$24,J130))</f>
        <v>0</v>
      </c>
      <c r="AS130">
        <f>IF(L130&gt;L$23,L$23,IF(L130&lt;L$24,L$24,L130))</f>
        <v>0</v>
      </c>
      <c r="AT130">
        <f>IF(M130&gt;M$23,M$23,IF(M130&lt;M$24,M$24,M130))</f>
        <v>0</v>
      </c>
      <c r="AU130">
        <f>IF(O130&gt;O$23,O$23,IF(O130&lt;O$24,O$24,O130))</f>
        <v>0</v>
      </c>
      <c r="AV130">
        <f>IF(P130&gt;P$23,P$23,IF(P130&lt;P$24,P$24,P130))</f>
        <v>0</v>
      </c>
    </row>
    <row r="131" spans="1:48" x14ac:dyDescent="0.3">
      <c r="A131" s="1" t="s">
        <v>8</v>
      </c>
      <c r="B131" s="2">
        <v>41526</v>
      </c>
      <c r="C131">
        <v>0.53739999999999999</v>
      </c>
      <c r="D131">
        <v>5864260000</v>
      </c>
      <c r="E131" s="2">
        <v>41526</v>
      </c>
      <c r="F131">
        <v>258.12</v>
      </c>
      <c r="G131">
        <v>46640750</v>
      </c>
      <c r="H131" s="2">
        <v>41526</v>
      </c>
      <c r="I131">
        <v>95.82</v>
      </c>
      <c r="J131">
        <v>450373180</v>
      </c>
      <c r="K131" s="2">
        <v>41526</v>
      </c>
      <c r="L131">
        <v>26.99</v>
      </c>
      <c r="M131">
        <v>136277100</v>
      </c>
      <c r="N131" s="2">
        <v>41526</v>
      </c>
      <c r="O131">
        <v>51.24</v>
      </c>
      <c r="P131">
        <v>7698200</v>
      </c>
      <c r="R131">
        <f>IF(C131&gt;C$23,1,0)</f>
        <v>1</v>
      </c>
      <c r="S131">
        <f>IF(D131&gt;D$23,1,0)</f>
        <v>1</v>
      </c>
      <c r="T131">
        <f>IF(C131&lt;C$24,1,0)</f>
        <v>0</v>
      </c>
      <c r="U131">
        <f>IF(D131&lt;D$24,1,0)</f>
        <v>0</v>
      </c>
      <c r="V131">
        <f>IF(F131&gt;F$23,1,0)</f>
        <v>1</v>
      </c>
      <c r="W131">
        <f>IF(G131&gt;G$23,1,0)</f>
        <v>1</v>
      </c>
      <c r="X131">
        <f>IF(F131&lt;F$24,1,0)</f>
        <v>0</v>
      </c>
      <c r="Y131">
        <f>IF(G131&lt;G$24,1,0)</f>
        <v>0</v>
      </c>
      <c r="Z131">
        <f>IF(I131&gt;I$23,1,0)</f>
        <v>1</v>
      </c>
      <c r="AA131">
        <f>IF(J131&gt;J$23,1,0)</f>
        <v>1</v>
      </c>
      <c r="AB131">
        <f>IF(I131&lt;I$24,1,0)</f>
        <v>0</v>
      </c>
      <c r="AC131">
        <f>IF(J131&lt;J$24,1,0)</f>
        <v>0</v>
      </c>
      <c r="AD131">
        <f>IF(L131&gt;L$23,1,0)</f>
        <v>1</v>
      </c>
      <c r="AE131">
        <f>IF(M131&gt;M$23,1,0)</f>
        <v>1</v>
      </c>
      <c r="AF131">
        <f>IF(L131&lt;L$24,1,0)</f>
        <v>0</v>
      </c>
      <c r="AG131">
        <f>IF(M131&lt;M$24,1,0)</f>
        <v>0</v>
      </c>
      <c r="AH131">
        <f>IF(O131&gt;O$23,1,0)</f>
        <v>1</v>
      </c>
      <c r="AI131">
        <f>IF(P131&gt;P$23,1,0)</f>
        <v>1</v>
      </c>
      <c r="AJ131">
        <f>IF(O131&lt;O$24,1,0)</f>
        <v>0</v>
      </c>
      <c r="AK131">
        <f>IF(P131&lt;P$24,1,0)</f>
        <v>0</v>
      </c>
      <c r="AM131">
        <f>IF(C131&gt;C$23,C$23,IF(C131&lt;C$24,C$24,C131))</f>
        <v>0</v>
      </c>
      <c r="AN131">
        <f>IF(D131&gt;D$23,D$23,IF(D131&lt;D$24,D$24,D131))</f>
        <v>0</v>
      </c>
      <c r="AO131">
        <f>IF(F131&gt;F$23,F$23,IF(F131&lt;F$24,F$24,F131))</f>
        <v>0</v>
      </c>
      <c r="AP131">
        <f>IF(G131&gt;G$23,G$23,IF(G131&lt;G$24,G$24,G131))</f>
        <v>0</v>
      </c>
      <c r="AQ131">
        <f>IF(I131&gt;I$23,I$23,IF(I131&lt;I$24,I$24,I131))</f>
        <v>0</v>
      </c>
      <c r="AR131">
        <f>IF(J131&gt;J$23,J$23,IF(J131&lt;J$24,J$24,J131))</f>
        <v>0</v>
      </c>
      <c r="AS131">
        <f>IF(L131&gt;L$23,L$23,IF(L131&lt;L$24,L$24,L131))</f>
        <v>0</v>
      </c>
      <c r="AT131">
        <f>IF(M131&gt;M$23,M$23,IF(M131&lt;M$24,M$24,M131))</f>
        <v>0</v>
      </c>
      <c r="AU131">
        <f>IF(O131&gt;O$23,O$23,IF(O131&lt;O$24,O$24,O131))</f>
        <v>0</v>
      </c>
      <c r="AV131">
        <f>IF(P131&gt;P$23,P$23,IF(P131&lt;P$24,P$24,P131))</f>
        <v>0</v>
      </c>
    </row>
    <row r="132" spans="1:48" x14ac:dyDescent="0.3">
      <c r="A132" s="1" t="s">
        <v>8</v>
      </c>
      <c r="B132" s="2">
        <v>41533</v>
      </c>
      <c r="C132">
        <v>0.56279999999999997</v>
      </c>
      <c r="D132">
        <v>3634560000</v>
      </c>
      <c r="E132" s="2">
        <v>41533</v>
      </c>
      <c r="F132">
        <v>262.8</v>
      </c>
      <c r="G132">
        <v>40344450</v>
      </c>
      <c r="H132" s="2">
        <v>41533</v>
      </c>
      <c r="I132">
        <v>102.36</v>
      </c>
      <c r="J132">
        <v>527776860</v>
      </c>
      <c r="K132" s="2">
        <v>41533</v>
      </c>
      <c r="L132">
        <v>27.515000000000001</v>
      </c>
      <c r="M132">
        <v>134133000</v>
      </c>
      <c r="N132" s="2">
        <v>41533</v>
      </c>
      <c r="O132">
        <v>54.97</v>
      </c>
      <c r="P132">
        <v>12600100</v>
      </c>
      <c r="R132">
        <f>IF(C132&gt;C$23,1,0)</f>
        <v>1</v>
      </c>
      <c r="S132">
        <f>IF(D132&gt;D$23,1,0)</f>
        <v>1</v>
      </c>
      <c r="T132">
        <f>IF(C132&lt;C$24,1,0)</f>
        <v>0</v>
      </c>
      <c r="U132">
        <f>IF(D132&lt;D$24,1,0)</f>
        <v>0</v>
      </c>
      <c r="V132">
        <f>IF(F132&gt;F$23,1,0)</f>
        <v>1</v>
      </c>
      <c r="W132">
        <f>IF(G132&gt;G$23,1,0)</f>
        <v>1</v>
      </c>
      <c r="X132">
        <f>IF(F132&lt;F$24,1,0)</f>
        <v>0</v>
      </c>
      <c r="Y132">
        <f>IF(G132&lt;G$24,1,0)</f>
        <v>0</v>
      </c>
      <c r="Z132">
        <f>IF(I132&gt;I$23,1,0)</f>
        <v>1</v>
      </c>
      <c r="AA132">
        <f>IF(J132&gt;J$23,1,0)</f>
        <v>1</v>
      </c>
      <c r="AB132">
        <f>IF(I132&lt;I$24,1,0)</f>
        <v>0</v>
      </c>
      <c r="AC132">
        <f>IF(J132&lt;J$24,1,0)</f>
        <v>0</v>
      </c>
      <c r="AD132">
        <f>IF(L132&gt;L$23,1,0)</f>
        <v>1</v>
      </c>
      <c r="AE132">
        <f>IF(M132&gt;M$23,1,0)</f>
        <v>1</v>
      </c>
      <c r="AF132">
        <f>IF(L132&lt;L$24,1,0)</f>
        <v>0</v>
      </c>
      <c r="AG132">
        <f>IF(M132&lt;M$24,1,0)</f>
        <v>0</v>
      </c>
      <c r="AH132">
        <f>IF(O132&gt;O$23,1,0)</f>
        <v>1</v>
      </c>
      <c r="AI132">
        <f>IF(P132&gt;P$23,1,0)</f>
        <v>1</v>
      </c>
      <c r="AJ132">
        <f>IF(O132&lt;O$24,1,0)</f>
        <v>0</v>
      </c>
      <c r="AK132">
        <f>IF(P132&lt;P$24,1,0)</f>
        <v>0</v>
      </c>
      <c r="AM132">
        <f>IF(C132&gt;C$23,C$23,IF(C132&lt;C$24,C$24,C132))</f>
        <v>0</v>
      </c>
      <c r="AN132">
        <f>IF(D132&gt;D$23,D$23,IF(D132&lt;D$24,D$24,D132))</f>
        <v>0</v>
      </c>
      <c r="AO132">
        <f>IF(F132&gt;F$23,F$23,IF(F132&lt;F$24,F$24,F132))</f>
        <v>0</v>
      </c>
      <c r="AP132">
        <f>IF(G132&gt;G$23,G$23,IF(G132&lt;G$24,G$24,G132))</f>
        <v>0</v>
      </c>
      <c r="AQ132">
        <f>IF(I132&gt;I$23,I$23,IF(I132&lt;I$24,I$24,I132))</f>
        <v>0</v>
      </c>
      <c r="AR132">
        <f>IF(J132&gt;J$23,J$23,IF(J132&lt;J$24,J$24,J132))</f>
        <v>0</v>
      </c>
      <c r="AS132">
        <f>IF(L132&gt;L$23,L$23,IF(L132&lt;L$24,L$24,L132))</f>
        <v>0</v>
      </c>
      <c r="AT132">
        <f>IF(M132&gt;M$23,M$23,IF(M132&lt;M$24,M$24,M132))</f>
        <v>0</v>
      </c>
      <c r="AU132">
        <f>IF(O132&gt;O$23,O$23,IF(O132&lt;O$24,O$24,O132))</f>
        <v>0</v>
      </c>
      <c r="AV132">
        <f>IF(P132&gt;P$23,P$23,IF(P132&lt;P$24,P$24,P132))</f>
        <v>0</v>
      </c>
    </row>
    <row r="133" spans="1:48" x14ac:dyDescent="0.3">
      <c r="A133" s="1" t="s">
        <v>8</v>
      </c>
      <c r="B133" s="2">
        <v>41540</v>
      </c>
      <c r="C133">
        <v>0.55000000000000004</v>
      </c>
      <c r="D133">
        <v>2478644000</v>
      </c>
      <c r="E133" s="2">
        <v>41540</v>
      </c>
      <c r="F133">
        <v>265.3</v>
      </c>
      <c r="G133">
        <v>35476470</v>
      </c>
      <c r="H133" s="2">
        <v>41540</v>
      </c>
      <c r="I133">
        <v>98.59</v>
      </c>
      <c r="J133">
        <v>398787340</v>
      </c>
      <c r="K133" s="2">
        <v>41540</v>
      </c>
      <c r="L133">
        <v>28.56</v>
      </c>
      <c r="M133">
        <v>114815500</v>
      </c>
      <c r="N133" s="2">
        <v>41540</v>
      </c>
      <c r="O133">
        <v>54.64</v>
      </c>
      <c r="P133">
        <v>7515900</v>
      </c>
      <c r="R133">
        <f>IF(C133&gt;C$23,1,0)</f>
        <v>1</v>
      </c>
      <c r="S133">
        <f>IF(D133&gt;D$23,1,0)</f>
        <v>1</v>
      </c>
      <c r="T133">
        <f>IF(C133&lt;C$24,1,0)</f>
        <v>0</v>
      </c>
      <c r="U133">
        <f>IF(D133&lt;D$24,1,0)</f>
        <v>0</v>
      </c>
      <c r="V133">
        <f>IF(F133&gt;F$23,1,0)</f>
        <v>1</v>
      </c>
      <c r="W133">
        <f>IF(G133&gt;G$23,1,0)</f>
        <v>1</v>
      </c>
      <c r="X133">
        <f>IF(F133&lt;F$24,1,0)</f>
        <v>0</v>
      </c>
      <c r="Y133">
        <f>IF(G133&lt;G$24,1,0)</f>
        <v>0</v>
      </c>
      <c r="Z133">
        <f>IF(I133&gt;I$23,1,0)</f>
        <v>1</v>
      </c>
      <c r="AA133">
        <f>IF(J133&gt;J$23,1,0)</f>
        <v>1</v>
      </c>
      <c r="AB133">
        <f>IF(I133&lt;I$24,1,0)</f>
        <v>0</v>
      </c>
      <c r="AC133">
        <f>IF(J133&lt;J$24,1,0)</f>
        <v>0</v>
      </c>
      <c r="AD133">
        <f>IF(L133&gt;L$23,1,0)</f>
        <v>1</v>
      </c>
      <c r="AE133">
        <f>IF(M133&gt;M$23,1,0)</f>
        <v>1</v>
      </c>
      <c r="AF133">
        <f>IF(L133&lt;L$24,1,0)</f>
        <v>0</v>
      </c>
      <c r="AG133">
        <f>IF(M133&lt;M$24,1,0)</f>
        <v>0</v>
      </c>
      <c r="AH133">
        <f>IF(O133&gt;O$23,1,0)</f>
        <v>1</v>
      </c>
      <c r="AI133">
        <f>IF(P133&gt;P$23,1,0)</f>
        <v>1</v>
      </c>
      <c r="AJ133">
        <f>IF(O133&lt;O$24,1,0)</f>
        <v>0</v>
      </c>
      <c r="AK133">
        <f>IF(P133&lt;P$24,1,0)</f>
        <v>0</v>
      </c>
      <c r="AM133">
        <f>IF(C133&gt;C$23,C$23,IF(C133&lt;C$24,C$24,C133))</f>
        <v>0</v>
      </c>
      <c r="AN133">
        <f>IF(D133&gt;D$23,D$23,IF(D133&lt;D$24,D$24,D133))</f>
        <v>0</v>
      </c>
      <c r="AO133">
        <f>IF(F133&gt;F$23,F$23,IF(F133&lt;F$24,F$24,F133))</f>
        <v>0</v>
      </c>
      <c r="AP133">
        <f>IF(G133&gt;G$23,G$23,IF(G133&lt;G$24,G$24,G133))</f>
        <v>0</v>
      </c>
      <c r="AQ133">
        <f>IF(I133&gt;I$23,I$23,IF(I133&lt;I$24,I$24,I133))</f>
        <v>0</v>
      </c>
      <c r="AR133">
        <f>IF(J133&gt;J$23,J$23,IF(J133&lt;J$24,J$24,J133))</f>
        <v>0</v>
      </c>
      <c r="AS133">
        <f>IF(L133&gt;L$23,L$23,IF(L133&lt;L$24,L$24,L133))</f>
        <v>0</v>
      </c>
      <c r="AT133">
        <f>IF(M133&gt;M$23,M$23,IF(M133&lt;M$24,M$24,M133))</f>
        <v>0</v>
      </c>
      <c r="AU133">
        <f>IF(O133&gt;O$23,O$23,IF(O133&lt;O$24,O$24,O133))</f>
        <v>0</v>
      </c>
      <c r="AV133">
        <f>IF(P133&gt;P$23,P$23,IF(P133&lt;P$24,P$24,P133))</f>
        <v>0</v>
      </c>
    </row>
    <row r="134" spans="1:48" x14ac:dyDescent="0.3">
      <c r="A134" s="1" t="s">
        <v>8</v>
      </c>
      <c r="B134" s="2">
        <v>41547</v>
      </c>
      <c r="C134">
        <v>0.53280000000000005</v>
      </c>
      <c r="D134">
        <v>3426601000</v>
      </c>
      <c r="E134" s="2">
        <v>41547</v>
      </c>
      <c r="F134">
        <v>262.19</v>
      </c>
      <c r="G134">
        <v>29310320</v>
      </c>
      <c r="H134" s="2">
        <v>41547</v>
      </c>
      <c r="I134">
        <v>100.39</v>
      </c>
      <c r="J134">
        <v>382244250</v>
      </c>
      <c r="K134" s="2">
        <v>41547</v>
      </c>
      <c r="L134">
        <v>28.099</v>
      </c>
      <c r="M134">
        <v>116481800</v>
      </c>
      <c r="N134" s="2">
        <v>41547</v>
      </c>
      <c r="O134">
        <v>55.2</v>
      </c>
      <c r="P134">
        <v>4905600</v>
      </c>
      <c r="R134">
        <f>IF(C134&gt;C$23,1,0)</f>
        <v>1</v>
      </c>
      <c r="S134">
        <f>IF(D134&gt;D$23,1,0)</f>
        <v>1</v>
      </c>
      <c r="T134">
        <f>IF(C134&lt;C$24,1,0)</f>
        <v>0</v>
      </c>
      <c r="U134">
        <f>IF(D134&lt;D$24,1,0)</f>
        <v>0</v>
      </c>
      <c r="V134">
        <f>IF(F134&gt;F$23,1,0)</f>
        <v>1</v>
      </c>
      <c r="W134">
        <f>IF(G134&gt;G$23,1,0)</f>
        <v>1</v>
      </c>
      <c r="X134">
        <f>IF(F134&lt;F$24,1,0)</f>
        <v>0</v>
      </c>
      <c r="Y134">
        <f>IF(G134&lt;G$24,1,0)</f>
        <v>0</v>
      </c>
      <c r="Z134">
        <f>IF(I134&gt;I$23,1,0)</f>
        <v>1</v>
      </c>
      <c r="AA134">
        <f>IF(J134&gt;J$23,1,0)</f>
        <v>1</v>
      </c>
      <c r="AB134">
        <f>IF(I134&lt;I$24,1,0)</f>
        <v>0</v>
      </c>
      <c r="AC134">
        <f>IF(J134&lt;J$24,1,0)</f>
        <v>0</v>
      </c>
      <c r="AD134">
        <f>IF(L134&gt;L$23,1,0)</f>
        <v>1</v>
      </c>
      <c r="AE134">
        <f>IF(M134&gt;M$23,1,0)</f>
        <v>1</v>
      </c>
      <c r="AF134">
        <f>IF(L134&lt;L$24,1,0)</f>
        <v>0</v>
      </c>
      <c r="AG134">
        <f>IF(M134&lt;M$24,1,0)</f>
        <v>0</v>
      </c>
      <c r="AH134">
        <f>IF(O134&gt;O$23,1,0)</f>
        <v>1</v>
      </c>
      <c r="AI134">
        <f>IF(P134&gt;P$23,1,0)</f>
        <v>1</v>
      </c>
      <c r="AJ134">
        <f>IF(O134&lt;O$24,1,0)</f>
        <v>0</v>
      </c>
      <c r="AK134">
        <f>IF(P134&lt;P$24,1,0)</f>
        <v>0</v>
      </c>
      <c r="AM134">
        <f>IF(C134&gt;C$23,C$23,IF(C134&lt;C$24,C$24,C134))</f>
        <v>0</v>
      </c>
      <c r="AN134">
        <f>IF(D134&gt;D$23,D$23,IF(D134&lt;D$24,D$24,D134))</f>
        <v>0</v>
      </c>
      <c r="AO134">
        <f>IF(F134&gt;F$23,F$23,IF(F134&lt;F$24,F$24,F134))</f>
        <v>0</v>
      </c>
      <c r="AP134">
        <f>IF(G134&gt;G$23,G$23,IF(G134&lt;G$24,G$24,G134))</f>
        <v>0</v>
      </c>
      <c r="AQ134">
        <f>IF(I134&gt;I$23,I$23,IF(I134&lt;I$24,I$24,I134))</f>
        <v>0</v>
      </c>
      <c r="AR134">
        <f>IF(J134&gt;J$23,J$23,IF(J134&lt;J$24,J$24,J134))</f>
        <v>0</v>
      </c>
      <c r="AS134">
        <f>IF(L134&gt;L$23,L$23,IF(L134&lt;L$24,L$24,L134))</f>
        <v>0</v>
      </c>
      <c r="AT134">
        <f>IF(M134&gt;M$23,M$23,IF(M134&lt;M$24,M$24,M134))</f>
        <v>0</v>
      </c>
      <c r="AU134">
        <f>IF(O134&gt;O$23,O$23,IF(O134&lt;O$24,O$24,O134))</f>
        <v>0</v>
      </c>
      <c r="AV134">
        <f>IF(P134&gt;P$23,P$23,IF(P134&lt;P$24,P$24,P134))</f>
        <v>0</v>
      </c>
    </row>
    <row r="135" spans="1:48" x14ac:dyDescent="0.3">
      <c r="A135" s="1" t="s">
        <v>8</v>
      </c>
      <c r="B135" s="2">
        <v>41554</v>
      </c>
      <c r="C135">
        <v>0.55200000000000005</v>
      </c>
      <c r="D135">
        <v>3129126000</v>
      </c>
      <c r="E135" s="2">
        <v>41554</v>
      </c>
      <c r="F135">
        <v>265.08999999999997</v>
      </c>
      <c r="G135">
        <v>33203430</v>
      </c>
      <c r="H135" s="2">
        <v>41554</v>
      </c>
      <c r="I135">
        <v>102.87</v>
      </c>
      <c r="J135">
        <v>496780500</v>
      </c>
      <c r="K135" s="2">
        <v>41554</v>
      </c>
      <c r="L135">
        <v>28.995999999999999</v>
      </c>
      <c r="M135">
        <v>96163000</v>
      </c>
      <c r="N135" s="2">
        <v>41554</v>
      </c>
      <c r="O135">
        <v>55.05</v>
      </c>
      <c r="P135">
        <v>11297600</v>
      </c>
      <c r="R135">
        <f>IF(C135&gt;C$23,1,0)</f>
        <v>1</v>
      </c>
      <c r="S135">
        <f>IF(D135&gt;D$23,1,0)</f>
        <v>1</v>
      </c>
      <c r="T135">
        <f>IF(C135&lt;C$24,1,0)</f>
        <v>0</v>
      </c>
      <c r="U135">
        <f>IF(D135&lt;D$24,1,0)</f>
        <v>0</v>
      </c>
      <c r="V135">
        <f>IF(F135&gt;F$23,1,0)</f>
        <v>1</v>
      </c>
      <c r="W135">
        <f>IF(G135&gt;G$23,1,0)</f>
        <v>1</v>
      </c>
      <c r="X135">
        <f>IF(F135&lt;F$24,1,0)</f>
        <v>0</v>
      </c>
      <c r="Y135">
        <f>IF(G135&lt;G$24,1,0)</f>
        <v>0</v>
      </c>
      <c r="Z135">
        <f>IF(I135&gt;I$23,1,0)</f>
        <v>1</v>
      </c>
      <c r="AA135">
        <f>IF(J135&gt;J$23,1,0)</f>
        <v>1</v>
      </c>
      <c r="AB135">
        <f>IF(I135&lt;I$24,1,0)</f>
        <v>0</v>
      </c>
      <c r="AC135">
        <f>IF(J135&lt;J$24,1,0)</f>
        <v>0</v>
      </c>
      <c r="AD135">
        <f>IF(L135&gt;L$23,1,0)</f>
        <v>1</v>
      </c>
      <c r="AE135">
        <f>IF(M135&gt;M$23,1,0)</f>
        <v>1</v>
      </c>
      <c r="AF135">
        <f>IF(L135&lt;L$24,1,0)</f>
        <v>0</v>
      </c>
      <c r="AG135">
        <f>IF(M135&lt;M$24,1,0)</f>
        <v>0</v>
      </c>
      <c r="AH135">
        <f>IF(O135&gt;O$23,1,0)</f>
        <v>1</v>
      </c>
      <c r="AI135">
        <f>IF(P135&gt;P$23,1,0)</f>
        <v>1</v>
      </c>
      <c r="AJ135">
        <f>IF(O135&lt;O$24,1,0)</f>
        <v>0</v>
      </c>
      <c r="AK135">
        <f>IF(P135&lt;P$24,1,0)</f>
        <v>0</v>
      </c>
      <c r="AM135">
        <f>IF(C135&gt;C$23,C$23,IF(C135&lt;C$24,C$24,C135))</f>
        <v>0</v>
      </c>
      <c r="AN135">
        <f>IF(D135&gt;D$23,D$23,IF(D135&lt;D$24,D$24,D135))</f>
        <v>0</v>
      </c>
      <c r="AO135">
        <f>IF(F135&gt;F$23,F$23,IF(F135&lt;F$24,F$24,F135))</f>
        <v>0</v>
      </c>
      <c r="AP135">
        <f>IF(G135&gt;G$23,G$23,IF(G135&lt;G$24,G$24,G135))</f>
        <v>0</v>
      </c>
      <c r="AQ135">
        <f>IF(I135&gt;I$23,I$23,IF(I135&lt;I$24,I$24,I135))</f>
        <v>0</v>
      </c>
      <c r="AR135">
        <f>IF(J135&gt;J$23,J$23,IF(J135&lt;J$24,J$24,J135))</f>
        <v>0</v>
      </c>
      <c r="AS135">
        <f>IF(L135&gt;L$23,L$23,IF(L135&lt;L$24,L$24,L135))</f>
        <v>0</v>
      </c>
      <c r="AT135">
        <f>IF(M135&gt;M$23,M$23,IF(M135&lt;M$24,M$24,M135))</f>
        <v>0</v>
      </c>
      <c r="AU135">
        <f>IF(O135&gt;O$23,O$23,IF(O135&lt;O$24,O$24,O135))</f>
        <v>0</v>
      </c>
      <c r="AV135">
        <f>IF(P135&gt;P$23,P$23,IF(P135&lt;P$24,P$24,P135))</f>
        <v>0</v>
      </c>
    </row>
    <row r="136" spans="1:48" x14ac:dyDescent="0.3">
      <c r="A136" s="1" t="s">
        <v>8</v>
      </c>
      <c r="B136" s="2">
        <v>41561</v>
      </c>
      <c r="C136">
        <v>0.56299999999999994</v>
      </c>
      <c r="D136">
        <v>3124682000</v>
      </c>
      <c r="E136" s="2">
        <v>41561</v>
      </c>
      <c r="F136">
        <v>260.95999999999998</v>
      </c>
      <c r="G136">
        <v>35604120</v>
      </c>
      <c r="H136" s="2">
        <v>41561</v>
      </c>
      <c r="I136">
        <v>105.14</v>
      </c>
      <c r="J136">
        <v>450054730</v>
      </c>
      <c r="K136" s="2">
        <v>41561</v>
      </c>
      <c r="L136">
        <v>29.45</v>
      </c>
      <c r="M136">
        <v>130650100</v>
      </c>
      <c r="N136" s="2">
        <v>41561</v>
      </c>
      <c r="O136">
        <v>55.41</v>
      </c>
      <c r="P136">
        <v>13622300</v>
      </c>
      <c r="R136">
        <f>IF(C136&gt;C$23,1,0)</f>
        <v>1</v>
      </c>
      <c r="S136">
        <f>IF(D136&gt;D$23,1,0)</f>
        <v>1</v>
      </c>
      <c r="T136">
        <f>IF(C136&lt;C$24,1,0)</f>
        <v>0</v>
      </c>
      <c r="U136">
        <f>IF(D136&lt;D$24,1,0)</f>
        <v>0</v>
      </c>
      <c r="V136">
        <f>IF(F136&gt;F$23,1,0)</f>
        <v>1</v>
      </c>
      <c r="W136">
        <f>IF(G136&gt;G$23,1,0)</f>
        <v>1</v>
      </c>
      <c r="X136">
        <f>IF(F136&lt;F$24,1,0)</f>
        <v>0</v>
      </c>
      <c r="Y136">
        <f>IF(G136&lt;G$24,1,0)</f>
        <v>0</v>
      </c>
      <c r="Z136">
        <f>IF(I136&gt;I$23,1,0)</f>
        <v>1</v>
      </c>
      <c r="AA136">
        <f>IF(J136&gt;J$23,1,0)</f>
        <v>1</v>
      </c>
      <c r="AB136">
        <f>IF(I136&lt;I$24,1,0)</f>
        <v>0</v>
      </c>
      <c r="AC136">
        <f>IF(J136&lt;J$24,1,0)</f>
        <v>0</v>
      </c>
      <c r="AD136">
        <f>IF(L136&gt;L$23,1,0)</f>
        <v>1</v>
      </c>
      <c r="AE136">
        <f>IF(M136&gt;M$23,1,0)</f>
        <v>1</v>
      </c>
      <c r="AF136">
        <f>IF(L136&lt;L$24,1,0)</f>
        <v>0</v>
      </c>
      <c r="AG136">
        <f>IF(M136&lt;M$24,1,0)</f>
        <v>0</v>
      </c>
      <c r="AH136">
        <f>IF(O136&gt;O$23,1,0)</f>
        <v>1</v>
      </c>
      <c r="AI136">
        <f>IF(P136&gt;P$23,1,0)</f>
        <v>1</v>
      </c>
      <c r="AJ136">
        <f>IF(O136&lt;O$24,1,0)</f>
        <v>0</v>
      </c>
      <c r="AK136">
        <f>IF(P136&lt;P$24,1,0)</f>
        <v>0</v>
      </c>
      <c r="AM136">
        <f>IF(C136&gt;C$23,C$23,IF(C136&lt;C$24,C$24,C136))</f>
        <v>0</v>
      </c>
      <c r="AN136">
        <f>IF(D136&gt;D$23,D$23,IF(D136&lt;D$24,D$24,D136))</f>
        <v>0</v>
      </c>
      <c r="AO136">
        <f>IF(F136&gt;F$23,F$23,IF(F136&lt;F$24,F$24,F136))</f>
        <v>0</v>
      </c>
      <c r="AP136">
        <f>IF(G136&gt;G$23,G$23,IF(G136&lt;G$24,G$24,G136))</f>
        <v>0</v>
      </c>
      <c r="AQ136">
        <f>IF(I136&gt;I$23,I$23,IF(I136&lt;I$24,I$24,I136))</f>
        <v>0</v>
      </c>
      <c r="AR136">
        <f>IF(J136&gt;J$23,J$23,IF(J136&lt;J$24,J$24,J136))</f>
        <v>0</v>
      </c>
      <c r="AS136">
        <f>IF(L136&gt;L$23,L$23,IF(L136&lt;L$24,L$24,L136))</f>
        <v>0</v>
      </c>
      <c r="AT136">
        <f>IF(M136&gt;M$23,M$23,IF(M136&lt;M$24,M$24,M136))</f>
        <v>0</v>
      </c>
      <c r="AU136">
        <f>IF(O136&gt;O$23,O$23,IF(O136&lt;O$24,O$24,O136))</f>
        <v>0</v>
      </c>
      <c r="AV136">
        <f>IF(P136&gt;P$23,P$23,IF(P136&lt;P$24,P$24,P136))</f>
        <v>0</v>
      </c>
    </row>
    <row r="137" spans="1:48" x14ac:dyDescent="0.3">
      <c r="A137" s="1" t="s">
        <v>8</v>
      </c>
      <c r="B137" s="2">
        <v>41568</v>
      </c>
      <c r="C137">
        <v>0.5423</v>
      </c>
      <c r="D137">
        <v>4015313000</v>
      </c>
      <c r="E137" s="2">
        <v>41568</v>
      </c>
      <c r="F137">
        <v>252.2</v>
      </c>
      <c r="G137">
        <v>40123710</v>
      </c>
      <c r="H137" s="2">
        <v>41568</v>
      </c>
      <c r="I137">
        <v>102.99</v>
      </c>
      <c r="J137">
        <v>359298160</v>
      </c>
      <c r="K137" s="2">
        <v>41568</v>
      </c>
      <c r="L137">
        <v>28.388000000000002</v>
      </c>
      <c r="M137">
        <v>116526700</v>
      </c>
      <c r="N137" s="2">
        <v>41568</v>
      </c>
      <c r="O137">
        <v>57.02</v>
      </c>
      <c r="P137">
        <v>15171700</v>
      </c>
      <c r="R137">
        <f>IF(C137&gt;C$23,1,0)</f>
        <v>1</v>
      </c>
      <c r="S137">
        <f>IF(D137&gt;D$23,1,0)</f>
        <v>1</v>
      </c>
      <c r="T137">
        <f>IF(C137&lt;C$24,1,0)</f>
        <v>0</v>
      </c>
      <c r="U137">
        <f>IF(D137&lt;D$24,1,0)</f>
        <v>0</v>
      </c>
      <c r="V137">
        <f>IF(F137&gt;F$23,1,0)</f>
        <v>1</v>
      </c>
      <c r="W137">
        <f>IF(G137&gt;G$23,1,0)</f>
        <v>1</v>
      </c>
      <c r="X137">
        <f>IF(F137&lt;F$24,1,0)</f>
        <v>0</v>
      </c>
      <c r="Y137">
        <f>IF(G137&lt;G$24,1,0)</f>
        <v>0</v>
      </c>
      <c r="Z137">
        <f>IF(I137&gt;I$23,1,0)</f>
        <v>1</v>
      </c>
      <c r="AA137">
        <f>IF(J137&gt;J$23,1,0)</f>
        <v>1</v>
      </c>
      <c r="AB137">
        <f>IF(I137&lt;I$24,1,0)</f>
        <v>0</v>
      </c>
      <c r="AC137">
        <f>IF(J137&lt;J$24,1,0)</f>
        <v>0</v>
      </c>
      <c r="AD137">
        <f>IF(L137&gt;L$23,1,0)</f>
        <v>1</v>
      </c>
      <c r="AE137">
        <f>IF(M137&gt;M$23,1,0)</f>
        <v>1</v>
      </c>
      <c r="AF137">
        <f>IF(L137&lt;L$24,1,0)</f>
        <v>0</v>
      </c>
      <c r="AG137">
        <f>IF(M137&lt;M$24,1,0)</f>
        <v>0</v>
      </c>
      <c r="AH137">
        <f>IF(O137&gt;O$23,1,0)</f>
        <v>1</v>
      </c>
      <c r="AI137">
        <f>IF(P137&gt;P$23,1,0)</f>
        <v>1</v>
      </c>
      <c r="AJ137">
        <f>IF(O137&lt;O$24,1,0)</f>
        <v>0</v>
      </c>
      <c r="AK137">
        <f>IF(P137&lt;P$24,1,0)</f>
        <v>0</v>
      </c>
      <c r="AM137">
        <f>IF(C137&gt;C$23,C$23,IF(C137&lt;C$24,C$24,C137))</f>
        <v>0</v>
      </c>
      <c r="AN137">
        <f>IF(D137&gt;D$23,D$23,IF(D137&lt;D$24,D$24,D137))</f>
        <v>0</v>
      </c>
      <c r="AO137">
        <f>IF(F137&gt;F$23,F$23,IF(F137&lt;F$24,F$24,F137))</f>
        <v>0</v>
      </c>
      <c r="AP137">
        <f>IF(G137&gt;G$23,G$23,IF(G137&lt;G$24,G$24,G137))</f>
        <v>0</v>
      </c>
      <c r="AQ137">
        <f>IF(I137&gt;I$23,I$23,IF(I137&lt;I$24,I$24,I137))</f>
        <v>0</v>
      </c>
      <c r="AR137">
        <f>IF(J137&gt;J$23,J$23,IF(J137&lt;J$24,J$24,J137))</f>
        <v>0</v>
      </c>
      <c r="AS137">
        <f>IF(L137&gt;L$23,L$23,IF(L137&lt;L$24,L$24,L137))</f>
        <v>0</v>
      </c>
      <c r="AT137">
        <f>IF(M137&gt;M$23,M$23,IF(M137&lt;M$24,M$24,M137))</f>
        <v>0</v>
      </c>
      <c r="AU137">
        <f>IF(O137&gt;O$23,O$23,IF(O137&lt;O$24,O$24,O137))</f>
        <v>0</v>
      </c>
      <c r="AV137">
        <f>IF(P137&gt;P$23,P$23,IF(P137&lt;P$24,P$24,P137))</f>
        <v>0</v>
      </c>
    </row>
    <row r="138" spans="1:48" x14ac:dyDescent="0.3">
      <c r="A138" s="1" t="s">
        <v>8</v>
      </c>
      <c r="B138" s="2">
        <v>41575</v>
      </c>
      <c r="C138">
        <v>0.55879999999999996</v>
      </c>
      <c r="D138">
        <v>2352280000</v>
      </c>
      <c r="E138" s="2">
        <v>41575</v>
      </c>
      <c r="F138">
        <v>251.98</v>
      </c>
      <c r="G138">
        <v>44790590</v>
      </c>
      <c r="H138" s="2">
        <v>41575</v>
      </c>
      <c r="I138">
        <v>103.65</v>
      </c>
      <c r="J138">
        <v>366375090</v>
      </c>
      <c r="K138" s="2">
        <v>41575</v>
      </c>
      <c r="L138">
        <v>28.75</v>
      </c>
      <c r="M138">
        <v>104075400</v>
      </c>
      <c r="N138" s="2">
        <v>41575</v>
      </c>
      <c r="O138">
        <v>57.38</v>
      </c>
      <c r="P138">
        <v>14533200</v>
      </c>
      <c r="R138">
        <f>IF(C138&gt;C$23,1,0)</f>
        <v>1</v>
      </c>
      <c r="S138">
        <f>IF(D138&gt;D$23,1,0)</f>
        <v>1</v>
      </c>
      <c r="T138">
        <f>IF(C138&lt;C$24,1,0)</f>
        <v>0</v>
      </c>
      <c r="U138">
        <f>IF(D138&lt;D$24,1,0)</f>
        <v>0</v>
      </c>
      <c r="V138">
        <f>IF(F138&gt;F$23,1,0)</f>
        <v>1</v>
      </c>
      <c r="W138">
        <f>IF(G138&gt;G$23,1,0)</f>
        <v>1</v>
      </c>
      <c r="X138">
        <f>IF(F138&lt;F$24,1,0)</f>
        <v>0</v>
      </c>
      <c r="Y138">
        <f>IF(G138&lt;G$24,1,0)</f>
        <v>0</v>
      </c>
      <c r="Z138">
        <f>IF(I138&gt;I$23,1,0)</f>
        <v>1</v>
      </c>
      <c r="AA138">
        <f>IF(J138&gt;J$23,1,0)</f>
        <v>1</v>
      </c>
      <c r="AB138">
        <f>IF(I138&lt;I$24,1,0)</f>
        <v>0</v>
      </c>
      <c r="AC138">
        <f>IF(J138&lt;J$24,1,0)</f>
        <v>0</v>
      </c>
      <c r="AD138">
        <f>IF(L138&gt;L$23,1,0)</f>
        <v>1</v>
      </c>
      <c r="AE138">
        <f>IF(M138&gt;M$23,1,0)</f>
        <v>1</v>
      </c>
      <c r="AF138">
        <f>IF(L138&lt;L$24,1,0)</f>
        <v>0</v>
      </c>
      <c r="AG138">
        <f>IF(M138&lt;M$24,1,0)</f>
        <v>0</v>
      </c>
      <c r="AH138">
        <f>IF(O138&gt;O$23,1,0)</f>
        <v>1</v>
      </c>
      <c r="AI138">
        <f>IF(P138&gt;P$23,1,0)</f>
        <v>1</v>
      </c>
      <c r="AJ138">
        <f>IF(O138&lt;O$24,1,0)</f>
        <v>0</v>
      </c>
      <c r="AK138">
        <f>IF(P138&lt;P$24,1,0)</f>
        <v>0</v>
      </c>
      <c r="AM138">
        <f>IF(C138&gt;C$23,C$23,IF(C138&lt;C$24,C$24,C138))</f>
        <v>0</v>
      </c>
      <c r="AN138">
        <f>IF(D138&gt;D$23,D$23,IF(D138&lt;D$24,D$24,D138))</f>
        <v>0</v>
      </c>
      <c r="AO138">
        <f>IF(F138&gt;F$23,F$23,IF(F138&lt;F$24,F$24,F138))</f>
        <v>0</v>
      </c>
      <c r="AP138">
        <f>IF(G138&gt;G$23,G$23,IF(G138&lt;G$24,G$24,G138))</f>
        <v>0</v>
      </c>
      <c r="AQ138">
        <f>IF(I138&gt;I$23,I$23,IF(I138&lt;I$24,I$24,I138))</f>
        <v>0</v>
      </c>
      <c r="AR138">
        <f>IF(J138&gt;J$23,J$23,IF(J138&lt;J$24,J$24,J138))</f>
        <v>0</v>
      </c>
      <c r="AS138">
        <f>IF(L138&gt;L$23,L$23,IF(L138&lt;L$24,L$24,L138))</f>
        <v>0</v>
      </c>
      <c r="AT138">
        <f>IF(M138&gt;M$23,M$23,IF(M138&lt;M$24,M$24,M138))</f>
        <v>0</v>
      </c>
      <c r="AU138">
        <f>IF(O138&gt;O$23,O$23,IF(O138&lt;O$24,O$24,O138))</f>
        <v>0</v>
      </c>
      <c r="AV138">
        <f>IF(P138&gt;P$23,P$23,IF(P138&lt;P$24,P$24,P138))</f>
        <v>0</v>
      </c>
    </row>
    <row r="139" spans="1:48" x14ac:dyDescent="0.3">
      <c r="A139" s="1" t="s">
        <v>8</v>
      </c>
      <c r="B139" s="2">
        <v>41582</v>
      </c>
      <c r="C139">
        <v>0.55430000000000001</v>
      </c>
      <c r="D139">
        <v>1812664000</v>
      </c>
      <c r="E139" s="2">
        <v>41582</v>
      </c>
      <c r="F139">
        <v>245.92</v>
      </c>
      <c r="G139">
        <v>31233410</v>
      </c>
      <c r="H139" s="2">
        <v>41582</v>
      </c>
      <c r="I139">
        <v>101.86</v>
      </c>
      <c r="J139">
        <v>291139790</v>
      </c>
      <c r="K139" s="2">
        <v>41582</v>
      </c>
      <c r="L139">
        <v>28.401</v>
      </c>
      <c r="M139">
        <v>98099200</v>
      </c>
      <c r="N139" s="2">
        <v>41582</v>
      </c>
      <c r="O139">
        <v>57.1</v>
      </c>
      <c r="P139">
        <v>5435700</v>
      </c>
      <c r="R139">
        <f>IF(C139&gt;C$23,1,0)</f>
        <v>1</v>
      </c>
      <c r="S139">
        <f>IF(D139&gt;D$23,1,0)</f>
        <v>1</v>
      </c>
      <c r="T139">
        <f>IF(C139&lt;C$24,1,0)</f>
        <v>0</v>
      </c>
      <c r="U139">
        <f>IF(D139&lt;D$24,1,0)</f>
        <v>0</v>
      </c>
      <c r="V139">
        <f>IF(F139&gt;F$23,1,0)</f>
        <v>1</v>
      </c>
      <c r="W139">
        <f>IF(G139&gt;G$23,1,0)</f>
        <v>1</v>
      </c>
      <c r="X139">
        <f>IF(F139&lt;F$24,1,0)</f>
        <v>0</v>
      </c>
      <c r="Y139">
        <f>IF(G139&lt;G$24,1,0)</f>
        <v>0</v>
      </c>
      <c r="Z139">
        <f>IF(I139&gt;I$23,1,0)</f>
        <v>1</v>
      </c>
      <c r="AA139">
        <f>IF(J139&gt;J$23,1,0)</f>
        <v>1</v>
      </c>
      <c r="AB139">
        <f>IF(I139&lt;I$24,1,0)</f>
        <v>0</v>
      </c>
      <c r="AC139">
        <f>IF(J139&lt;J$24,1,0)</f>
        <v>0</v>
      </c>
      <c r="AD139">
        <f>IF(L139&gt;L$23,1,0)</f>
        <v>1</v>
      </c>
      <c r="AE139">
        <f>IF(M139&gt;M$23,1,0)</f>
        <v>1</v>
      </c>
      <c r="AF139">
        <f>IF(L139&lt;L$24,1,0)</f>
        <v>0</v>
      </c>
      <c r="AG139">
        <f>IF(M139&lt;M$24,1,0)</f>
        <v>0</v>
      </c>
      <c r="AH139">
        <f>IF(O139&gt;O$23,1,0)</f>
        <v>1</v>
      </c>
      <c r="AI139">
        <f>IF(P139&gt;P$23,1,0)</f>
        <v>1</v>
      </c>
      <c r="AJ139">
        <f>IF(O139&lt;O$24,1,0)</f>
        <v>0</v>
      </c>
      <c r="AK139">
        <f>IF(P139&lt;P$24,1,0)</f>
        <v>0</v>
      </c>
      <c r="AM139">
        <f>IF(C139&gt;C$23,C$23,IF(C139&lt;C$24,C$24,C139))</f>
        <v>0</v>
      </c>
      <c r="AN139">
        <f>IF(D139&gt;D$23,D$23,IF(D139&lt;D$24,D$24,D139))</f>
        <v>0</v>
      </c>
      <c r="AO139">
        <f>IF(F139&gt;F$23,F$23,IF(F139&lt;F$24,F$24,F139))</f>
        <v>0</v>
      </c>
      <c r="AP139">
        <f>IF(G139&gt;G$23,G$23,IF(G139&lt;G$24,G$24,G139))</f>
        <v>0</v>
      </c>
      <c r="AQ139">
        <f>IF(I139&gt;I$23,I$23,IF(I139&lt;I$24,I$24,I139))</f>
        <v>0</v>
      </c>
      <c r="AR139">
        <f>IF(J139&gt;J$23,J$23,IF(J139&lt;J$24,J$24,J139))</f>
        <v>0</v>
      </c>
      <c r="AS139">
        <f>IF(L139&gt;L$23,L$23,IF(L139&lt;L$24,L$24,L139))</f>
        <v>0</v>
      </c>
      <c r="AT139">
        <f>IF(M139&gt;M$23,M$23,IF(M139&lt;M$24,M$24,M139))</f>
        <v>0</v>
      </c>
      <c r="AU139">
        <f>IF(O139&gt;O$23,O$23,IF(O139&lt;O$24,O$24,O139))</f>
        <v>0</v>
      </c>
      <c r="AV139">
        <f>IF(P139&gt;P$23,P$23,IF(P139&lt;P$24,P$24,P139))</f>
        <v>0</v>
      </c>
    </row>
    <row r="140" spans="1:48" x14ac:dyDescent="0.3">
      <c r="A140" s="1" t="s">
        <v>8</v>
      </c>
      <c r="B140" s="2">
        <v>41589</v>
      </c>
      <c r="C140">
        <v>0.56010000000000004</v>
      </c>
      <c r="D140">
        <v>2273919000</v>
      </c>
      <c r="E140" s="2">
        <v>41589</v>
      </c>
      <c r="F140">
        <v>244.2</v>
      </c>
      <c r="G140">
        <v>28924620</v>
      </c>
      <c r="H140" s="2">
        <v>41589</v>
      </c>
      <c r="I140">
        <v>103.69</v>
      </c>
      <c r="J140">
        <v>488440110</v>
      </c>
      <c r="K140" s="2">
        <v>41589</v>
      </c>
      <c r="L140">
        <v>28.13</v>
      </c>
      <c r="M140">
        <v>117138900</v>
      </c>
      <c r="N140" s="2">
        <v>41589</v>
      </c>
      <c r="O140">
        <v>59.88</v>
      </c>
      <c r="P140">
        <v>8100900</v>
      </c>
      <c r="R140">
        <f>IF(C140&gt;C$23,1,0)</f>
        <v>1</v>
      </c>
      <c r="S140">
        <f>IF(D140&gt;D$23,1,0)</f>
        <v>1</v>
      </c>
      <c r="T140">
        <f>IF(C140&lt;C$24,1,0)</f>
        <v>0</v>
      </c>
      <c r="U140">
        <f>IF(D140&lt;D$24,1,0)</f>
        <v>0</v>
      </c>
      <c r="V140">
        <f>IF(F140&gt;F$23,1,0)</f>
        <v>1</v>
      </c>
      <c r="W140">
        <f>IF(G140&gt;G$23,1,0)</f>
        <v>1</v>
      </c>
      <c r="X140">
        <f>IF(F140&lt;F$24,1,0)</f>
        <v>0</v>
      </c>
      <c r="Y140">
        <f>IF(G140&lt;G$24,1,0)</f>
        <v>0</v>
      </c>
      <c r="Z140">
        <f>IF(I140&gt;I$23,1,0)</f>
        <v>1</v>
      </c>
      <c r="AA140">
        <f>IF(J140&gt;J$23,1,0)</f>
        <v>1</v>
      </c>
      <c r="AB140">
        <f>IF(I140&lt;I$24,1,0)</f>
        <v>0</v>
      </c>
      <c r="AC140">
        <f>IF(J140&lt;J$24,1,0)</f>
        <v>0</v>
      </c>
      <c r="AD140">
        <f>IF(L140&gt;L$23,1,0)</f>
        <v>1</v>
      </c>
      <c r="AE140">
        <f>IF(M140&gt;M$23,1,0)</f>
        <v>1</v>
      </c>
      <c r="AF140">
        <f>IF(L140&lt;L$24,1,0)</f>
        <v>0</v>
      </c>
      <c r="AG140">
        <f>IF(M140&lt;M$24,1,0)</f>
        <v>0</v>
      </c>
      <c r="AH140">
        <f>IF(O140&gt;O$23,1,0)</f>
        <v>1</v>
      </c>
      <c r="AI140">
        <f>IF(P140&gt;P$23,1,0)</f>
        <v>1</v>
      </c>
      <c r="AJ140">
        <f>IF(O140&lt;O$24,1,0)</f>
        <v>0</v>
      </c>
      <c r="AK140">
        <f>IF(P140&lt;P$24,1,0)</f>
        <v>0</v>
      </c>
      <c r="AM140">
        <f>IF(C140&gt;C$23,C$23,IF(C140&lt;C$24,C$24,C140))</f>
        <v>0</v>
      </c>
      <c r="AN140">
        <f>IF(D140&gt;D$23,D$23,IF(D140&lt;D$24,D$24,D140))</f>
        <v>0</v>
      </c>
      <c r="AO140">
        <f>IF(F140&gt;F$23,F$23,IF(F140&lt;F$24,F$24,F140))</f>
        <v>0</v>
      </c>
      <c r="AP140">
        <f>IF(G140&gt;G$23,G$23,IF(G140&lt;G$24,G$24,G140))</f>
        <v>0</v>
      </c>
      <c r="AQ140">
        <f>IF(I140&gt;I$23,I$23,IF(I140&lt;I$24,I$24,I140))</f>
        <v>0</v>
      </c>
      <c r="AR140">
        <f>IF(J140&gt;J$23,J$23,IF(J140&lt;J$24,J$24,J140))</f>
        <v>0</v>
      </c>
      <c r="AS140">
        <f>IF(L140&gt;L$23,L$23,IF(L140&lt;L$24,L$24,L140))</f>
        <v>0</v>
      </c>
      <c r="AT140">
        <f>IF(M140&gt;M$23,M$23,IF(M140&lt;M$24,M$24,M140))</f>
        <v>0</v>
      </c>
      <c r="AU140">
        <f>IF(O140&gt;O$23,O$23,IF(O140&lt;O$24,O$24,O140))</f>
        <v>0</v>
      </c>
      <c r="AV140">
        <f>IF(P140&gt;P$23,P$23,IF(P140&lt;P$24,P$24,P140))</f>
        <v>0</v>
      </c>
    </row>
    <row r="141" spans="1:48" x14ac:dyDescent="0.3">
      <c r="A141" s="1" t="s">
        <v>8</v>
      </c>
      <c r="B141" s="2">
        <v>41596</v>
      </c>
      <c r="C141">
        <v>0.57779999999999998</v>
      </c>
      <c r="D141">
        <v>1723472000</v>
      </c>
      <c r="E141" s="2">
        <v>41596</v>
      </c>
      <c r="F141">
        <v>246.66</v>
      </c>
      <c r="G141">
        <v>31970080</v>
      </c>
      <c r="H141" s="2">
        <v>41596</v>
      </c>
      <c r="I141">
        <v>105.1</v>
      </c>
      <c r="J141">
        <v>418030770</v>
      </c>
      <c r="K141" s="2">
        <v>41596</v>
      </c>
      <c r="L141">
        <v>28.265000000000001</v>
      </c>
      <c r="M141">
        <v>100812000</v>
      </c>
      <c r="N141" s="2">
        <v>41596</v>
      </c>
      <c r="O141">
        <v>58.29</v>
      </c>
      <c r="P141">
        <v>5976700</v>
      </c>
      <c r="R141">
        <f>IF(C141&gt;C$23,1,0)</f>
        <v>1</v>
      </c>
      <c r="S141">
        <f>IF(D141&gt;D$23,1,0)</f>
        <v>1</v>
      </c>
      <c r="T141">
        <f>IF(C141&lt;C$24,1,0)</f>
        <v>0</v>
      </c>
      <c r="U141">
        <f>IF(D141&lt;D$24,1,0)</f>
        <v>0</v>
      </c>
      <c r="V141">
        <f>IF(F141&gt;F$23,1,0)</f>
        <v>1</v>
      </c>
      <c r="W141">
        <f>IF(G141&gt;G$23,1,0)</f>
        <v>1</v>
      </c>
      <c r="X141">
        <f>IF(F141&lt;F$24,1,0)</f>
        <v>0</v>
      </c>
      <c r="Y141">
        <f>IF(G141&lt;G$24,1,0)</f>
        <v>0</v>
      </c>
      <c r="Z141">
        <f>IF(I141&gt;I$23,1,0)</f>
        <v>1</v>
      </c>
      <c r="AA141">
        <f>IF(J141&gt;J$23,1,0)</f>
        <v>1</v>
      </c>
      <c r="AB141">
        <f>IF(I141&lt;I$24,1,0)</f>
        <v>0</v>
      </c>
      <c r="AC141">
        <f>IF(J141&lt;J$24,1,0)</f>
        <v>0</v>
      </c>
      <c r="AD141">
        <f>IF(L141&gt;L$23,1,0)</f>
        <v>1</v>
      </c>
      <c r="AE141">
        <f>IF(M141&gt;M$23,1,0)</f>
        <v>1</v>
      </c>
      <c r="AF141">
        <f>IF(L141&lt;L$24,1,0)</f>
        <v>0</v>
      </c>
      <c r="AG141">
        <f>IF(M141&lt;M$24,1,0)</f>
        <v>0</v>
      </c>
      <c r="AH141">
        <f>IF(O141&gt;O$23,1,0)</f>
        <v>1</v>
      </c>
      <c r="AI141">
        <f>IF(P141&gt;P$23,1,0)</f>
        <v>1</v>
      </c>
      <c r="AJ141">
        <f>IF(O141&lt;O$24,1,0)</f>
        <v>0</v>
      </c>
      <c r="AK141">
        <f>IF(P141&lt;P$24,1,0)</f>
        <v>0</v>
      </c>
      <c r="AM141">
        <f>IF(C141&gt;C$23,C$23,IF(C141&lt;C$24,C$24,C141))</f>
        <v>0</v>
      </c>
      <c r="AN141">
        <f>IF(D141&gt;D$23,D$23,IF(D141&lt;D$24,D$24,D141))</f>
        <v>0</v>
      </c>
      <c r="AO141">
        <f>IF(F141&gt;F$23,F$23,IF(F141&lt;F$24,F$24,F141))</f>
        <v>0</v>
      </c>
      <c r="AP141">
        <f>IF(G141&gt;G$23,G$23,IF(G141&lt;G$24,G$24,G141))</f>
        <v>0</v>
      </c>
      <c r="AQ141">
        <f>IF(I141&gt;I$23,I$23,IF(I141&lt;I$24,I$24,I141))</f>
        <v>0</v>
      </c>
      <c r="AR141">
        <f>IF(J141&gt;J$23,J$23,IF(J141&lt;J$24,J$24,J141))</f>
        <v>0</v>
      </c>
      <c r="AS141">
        <f>IF(L141&gt;L$23,L$23,IF(L141&lt;L$24,L$24,L141))</f>
        <v>0</v>
      </c>
      <c r="AT141">
        <f>IF(M141&gt;M$23,M$23,IF(M141&lt;M$24,M$24,M141))</f>
        <v>0</v>
      </c>
      <c r="AU141">
        <f>IF(O141&gt;O$23,O$23,IF(O141&lt;O$24,O$24,O141))</f>
        <v>0</v>
      </c>
      <c r="AV141">
        <f>IF(P141&gt;P$23,P$23,IF(P141&lt;P$24,P$24,P141))</f>
        <v>0</v>
      </c>
    </row>
    <row r="142" spans="1:48" x14ac:dyDescent="0.3">
      <c r="A142" s="1" t="s">
        <v>8</v>
      </c>
      <c r="B142" s="2">
        <v>41603</v>
      </c>
      <c r="C142">
        <v>0.57099999999999995</v>
      </c>
      <c r="D142">
        <v>3160829000</v>
      </c>
      <c r="E142" s="2">
        <v>41603</v>
      </c>
      <c r="F142">
        <v>238.49</v>
      </c>
      <c r="G142">
        <v>40135350</v>
      </c>
      <c r="H142" s="2">
        <v>41603</v>
      </c>
      <c r="I142">
        <v>103.07</v>
      </c>
      <c r="J142">
        <v>388095560</v>
      </c>
      <c r="K142" s="2">
        <v>41603</v>
      </c>
      <c r="L142">
        <v>27.398</v>
      </c>
      <c r="M142">
        <v>126311500</v>
      </c>
      <c r="N142" s="2">
        <v>41603</v>
      </c>
      <c r="O142">
        <v>60.42</v>
      </c>
      <c r="P142">
        <v>8757500</v>
      </c>
      <c r="R142">
        <f>IF(C142&gt;C$23,1,0)</f>
        <v>1</v>
      </c>
      <c r="S142">
        <f>IF(D142&gt;D$23,1,0)</f>
        <v>1</v>
      </c>
      <c r="T142">
        <f>IF(C142&lt;C$24,1,0)</f>
        <v>0</v>
      </c>
      <c r="U142">
        <f>IF(D142&lt;D$24,1,0)</f>
        <v>0</v>
      </c>
      <c r="V142">
        <f>IF(F142&gt;F$23,1,0)</f>
        <v>1</v>
      </c>
      <c r="W142">
        <f>IF(G142&gt;G$23,1,0)</f>
        <v>1</v>
      </c>
      <c r="X142">
        <f>IF(F142&lt;F$24,1,0)</f>
        <v>0</v>
      </c>
      <c r="Y142">
        <f>IF(G142&lt;G$24,1,0)</f>
        <v>0</v>
      </c>
      <c r="Z142">
        <f>IF(I142&gt;I$23,1,0)</f>
        <v>1</v>
      </c>
      <c r="AA142">
        <f>IF(J142&gt;J$23,1,0)</f>
        <v>1</v>
      </c>
      <c r="AB142">
        <f>IF(I142&lt;I$24,1,0)</f>
        <v>0</v>
      </c>
      <c r="AC142">
        <f>IF(J142&lt;J$24,1,0)</f>
        <v>0</v>
      </c>
      <c r="AD142">
        <f>IF(L142&gt;L$23,1,0)</f>
        <v>1</v>
      </c>
      <c r="AE142">
        <f>IF(M142&gt;M$23,1,0)</f>
        <v>1</v>
      </c>
      <c r="AF142">
        <f>IF(L142&lt;L$24,1,0)</f>
        <v>0</v>
      </c>
      <c r="AG142">
        <f>IF(M142&lt;M$24,1,0)</f>
        <v>0</v>
      </c>
      <c r="AH142">
        <f>IF(O142&gt;O$23,1,0)</f>
        <v>1</v>
      </c>
      <c r="AI142">
        <f>IF(P142&gt;P$23,1,0)</f>
        <v>1</v>
      </c>
      <c r="AJ142">
        <f>IF(O142&lt;O$24,1,0)</f>
        <v>0</v>
      </c>
      <c r="AK142">
        <f>IF(P142&lt;P$24,1,0)</f>
        <v>0</v>
      </c>
      <c r="AM142">
        <f>IF(C142&gt;C$23,C$23,IF(C142&lt;C$24,C$24,C142))</f>
        <v>0</v>
      </c>
      <c r="AN142">
        <f>IF(D142&gt;D$23,D$23,IF(D142&lt;D$24,D$24,D142))</f>
        <v>0</v>
      </c>
      <c r="AO142">
        <f>IF(F142&gt;F$23,F$23,IF(F142&lt;F$24,F$24,F142))</f>
        <v>0</v>
      </c>
      <c r="AP142">
        <f>IF(G142&gt;G$23,G$23,IF(G142&lt;G$24,G$24,G142))</f>
        <v>0</v>
      </c>
      <c r="AQ142">
        <f>IF(I142&gt;I$23,I$23,IF(I142&lt;I$24,I$24,I142))</f>
        <v>0</v>
      </c>
      <c r="AR142">
        <f>IF(J142&gt;J$23,J$23,IF(J142&lt;J$24,J$24,J142))</f>
        <v>0</v>
      </c>
      <c r="AS142">
        <f>IF(L142&gt;L$23,L$23,IF(L142&lt;L$24,L$24,L142))</f>
        <v>0</v>
      </c>
      <c r="AT142">
        <f>IF(M142&gt;M$23,M$23,IF(M142&lt;M$24,M$24,M142))</f>
        <v>0</v>
      </c>
      <c r="AU142">
        <f>IF(O142&gt;O$23,O$23,IF(O142&lt;O$24,O$24,O142))</f>
        <v>0</v>
      </c>
      <c r="AV142">
        <f>IF(P142&gt;P$23,P$23,IF(P142&lt;P$24,P$24,P142))</f>
        <v>0</v>
      </c>
    </row>
    <row r="143" spans="1:48" x14ac:dyDescent="0.3">
      <c r="A143" s="1" t="s">
        <v>8</v>
      </c>
      <c r="B143" s="2">
        <v>41610</v>
      </c>
      <c r="C143">
        <v>0.5615</v>
      </c>
      <c r="D143">
        <v>3503185000</v>
      </c>
      <c r="E143" s="2">
        <v>41610</v>
      </c>
      <c r="F143">
        <v>235.16</v>
      </c>
      <c r="G143">
        <v>35380210</v>
      </c>
      <c r="H143" s="2">
        <v>41610</v>
      </c>
      <c r="I143">
        <v>99.9</v>
      </c>
      <c r="J143">
        <v>481667700</v>
      </c>
      <c r="K143" s="2">
        <v>41610</v>
      </c>
      <c r="L143">
        <v>26.9</v>
      </c>
      <c r="M143">
        <v>164063100</v>
      </c>
      <c r="N143" s="2">
        <v>41610</v>
      </c>
      <c r="O143">
        <v>68.8</v>
      </c>
      <c r="P143">
        <v>28714400</v>
      </c>
      <c r="R143">
        <f>IF(C143&gt;C$23,1,0)</f>
        <v>1</v>
      </c>
      <c r="S143">
        <f>IF(D143&gt;D$23,1,0)</f>
        <v>1</v>
      </c>
      <c r="T143">
        <f>IF(C143&lt;C$24,1,0)</f>
        <v>0</v>
      </c>
      <c r="U143">
        <f>IF(D143&lt;D$24,1,0)</f>
        <v>0</v>
      </c>
      <c r="V143">
        <f>IF(F143&gt;F$23,1,0)</f>
        <v>1</v>
      </c>
      <c r="W143">
        <f>IF(G143&gt;G$23,1,0)</f>
        <v>1</v>
      </c>
      <c r="X143">
        <f>IF(F143&lt;F$24,1,0)</f>
        <v>0</v>
      </c>
      <c r="Y143">
        <f>IF(G143&lt;G$24,1,0)</f>
        <v>0</v>
      </c>
      <c r="Z143">
        <f>IF(I143&gt;I$23,1,0)</f>
        <v>1</v>
      </c>
      <c r="AA143">
        <f>IF(J143&gt;J$23,1,0)</f>
        <v>1</v>
      </c>
      <c r="AB143">
        <f>IF(I143&lt;I$24,1,0)</f>
        <v>0</v>
      </c>
      <c r="AC143">
        <f>IF(J143&lt;J$24,1,0)</f>
        <v>0</v>
      </c>
      <c r="AD143">
        <f>IF(L143&gt;L$23,1,0)</f>
        <v>1</v>
      </c>
      <c r="AE143">
        <f>IF(M143&gt;M$23,1,0)</f>
        <v>1</v>
      </c>
      <c r="AF143">
        <f>IF(L143&lt;L$24,1,0)</f>
        <v>0</v>
      </c>
      <c r="AG143">
        <f>IF(M143&lt;M$24,1,0)</f>
        <v>0</v>
      </c>
      <c r="AH143">
        <f>IF(O143&gt;O$23,1,0)</f>
        <v>1</v>
      </c>
      <c r="AI143">
        <f>IF(P143&gt;P$23,1,0)</f>
        <v>1</v>
      </c>
      <c r="AJ143">
        <f>IF(O143&lt;O$24,1,0)</f>
        <v>0</v>
      </c>
      <c r="AK143">
        <f>IF(P143&lt;P$24,1,0)</f>
        <v>0</v>
      </c>
      <c r="AM143">
        <f>IF(C143&gt;C$23,C$23,IF(C143&lt;C$24,C$24,C143))</f>
        <v>0</v>
      </c>
      <c r="AN143">
        <f>IF(D143&gt;D$23,D$23,IF(D143&lt;D$24,D$24,D143))</f>
        <v>0</v>
      </c>
      <c r="AO143">
        <f>IF(F143&gt;F$23,F$23,IF(F143&lt;F$24,F$24,F143))</f>
        <v>0</v>
      </c>
      <c r="AP143">
        <f>IF(G143&gt;G$23,G$23,IF(G143&lt;G$24,G$24,G143))</f>
        <v>0</v>
      </c>
      <c r="AQ143">
        <f>IF(I143&gt;I$23,I$23,IF(I143&lt;I$24,I$24,I143))</f>
        <v>0</v>
      </c>
      <c r="AR143">
        <f>IF(J143&gt;J$23,J$23,IF(J143&lt;J$24,J$24,J143))</f>
        <v>0</v>
      </c>
      <c r="AS143">
        <f>IF(L143&gt;L$23,L$23,IF(L143&lt;L$24,L$24,L143))</f>
        <v>0</v>
      </c>
      <c r="AT143">
        <f>IF(M143&gt;M$23,M$23,IF(M143&lt;M$24,M$24,M143))</f>
        <v>0</v>
      </c>
      <c r="AU143">
        <f>IF(O143&gt;O$23,O$23,IF(O143&lt;O$24,O$24,O143))</f>
        <v>0</v>
      </c>
      <c r="AV143">
        <f>IF(P143&gt;P$23,P$23,IF(P143&lt;P$24,P$24,P143))</f>
        <v>0</v>
      </c>
    </row>
    <row r="144" spans="1:48" x14ac:dyDescent="0.3">
      <c r="A144" s="1" t="s">
        <v>8</v>
      </c>
      <c r="B144" s="2">
        <v>41617</v>
      </c>
      <c r="C144">
        <v>0.55800000000000005</v>
      </c>
      <c r="D144">
        <v>2540484000</v>
      </c>
      <c r="E144" s="2">
        <v>41617</v>
      </c>
      <c r="F144">
        <v>232.28</v>
      </c>
      <c r="G144">
        <v>28914600</v>
      </c>
      <c r="H144" s="2">
        <v>41617</v>
      </c>
      <c r="I144">
        <v>98.94</v>
      </c>
      <c r="J144">
        <v>452085030</v>
      </c>
      <c r="K144" s="2">
        <v>41617</v>
      </c>
      <c r="L144">
        <v>27.04</v>
      </c>
      <c r="M144">
        <v>130379500</v>
      </c>
      <c r="N144" s="2">
        <v>41617</v>
      </c>
      <c r="O144">
        <v>76.75</v>
      </c>
      <c r="P144">
        <v>25371200</v>
      </c>
      <c r="R144">
        <f>IF(C144&gt;C$23,1,0)</f>
        <v>1</v>
      </c>
      <c r="S144">
        <f>IF(D144&gt;D$23,1,0)</f>
        <v>1</v>
      </c>
      <c r="T144">
        <f>IF(C144&lt;C$24,1,0)</f>
        <v>0</v>
      </c>
      <c r="U144">
        <f>IF(D144&lt;D$24,1,0)</f>
        <v>0</v>
      </c>
      <c r="V144">
        <f>IF(F144&gt;F$23,1,0)</f>
        <v>1</v>
      </c>
      <c r="W144">
        <f>IF(G144&gt;G$23,1,0)</f>
        <v>1</v>
      </c>
      <c r="X144">
        <f>IF(F144&lt;F$24,1,0)</f>
        <v>0</v>
      </c>
      <c r="Y144">
        <f>IF(G144&lt;G$24,1,0)</f>
        <v>0</v>
      </c>
      <c r="Z144">
        <f>IF(I144&gt;I$23,1,0)</f>
        <v>1</v>
      </c>
      <c r="AA144">
        <f>IF(J144&gt;J$23,1,0)</f>
        <v>1</v>
      </c>
      <c r="AB144">
        <f>IF(I144&lt;I$24,1,0)</f>
        <v>0</v>
      </c>
      <c r="AC144">
        <f>IF(J144&lt;J$24,1,0)</f>
        <v>0</v>
      </c>
      <c r="AD144">
        <f>IF(L144&gt;L$23,1,0)</f>
        <v>1</v>
      </c>
      <c r="AE144">
        <f>IF(M144&gt;M$23,1,0)</f>
        <v>1</v>
      </c>
      <c r="AF144">
        <f>IF(L144&lt;L$24,1,0)</f>
        <v>0</v>
      </c>
      <c r="AG144">
        <f>IF(M144&lt;M$24,1,0)</f>
        <v>0</v>
      </c>
      <c r="AH144">
        <f>IF(O144&gt;O$23,1,0)</f>
        <v>1</v>
      </c>
      <c r="AI144">
        <f>IF(P144&gt;P$23,1,0)</f>
        <v>1</v>
      </c>
      <c r="AJ144">
        <f>IF(O144&lt;O$24,1,0)</f>
        <v>0</v>
      </c>
      <c r="AK144">
        <f>IF(P144&lt;P$24,1,0)</f>
        <v>0</v>
      </c>
      <c r="AM144">
        <f>IF(C144&gt;C$23,C$23,IF(C144&lt;C$24,C$24,C144))</f>
        <v>0</v>
      </c>
      <c r="AN144">
        <f>IF(D144&gt;D$23,D$23,IF(D144&lt;D$24,D$24,D144))</f>
        <v>0</v>
      </c>
      <c r="AO144">
        <f>IF(F144&gt;F$23,F$23,IF(F144&lt;F$24,F$24,F144))</f>
        <v>0</v>
      </c>
      <c r="AP144">
        <f>IF(G144&gt;G$23,G$23,IF(G144&lt;G$24,G$24,G144))</f>
        <v>0</v>
      </c>
      <c r="AQ144">
        <f>IF(I144&gt;I$23,I$23,IF(I144&lt;I$24,I$24,I144))</f>
        <v>0</v>
      </c>
      <c r="AR144">
        <f>IF(J144&gt;J$23,J$23,IF(J144&lt;J$24,J$24,J144))</f>
        <v>0</v>
      </c>
      <c r="AS144">
        <f>IF(L144&gt;L$23,L$23,IF(L144&lt;L$24,L$24,L144))</f>
        <v>0</v>
      </c>
      <c r="AT144">
        <f>IF(M144&gt;M$23,M$23,IF(M144&lt;M$24,M$24,M144))</f>
        <v>0</v>
      </c>
      <c r="AU144">
        <f>IF(O144&gt;O$23,O$23,IF(O144&lt;O$24,O$24,O144))</f>
        <v>0</v>
      </c>
      <c r="AV144">
        <f>IF(P144&gt;P$23,P$23,IF(P144&lt;P$24,P$24,P144))</f>
        <v>0</v>
      </c>
    </row>
    <row r="145" spans="1:48" x14ac:dyDescent="0.3">
      <c r="A145" s="1" t="s">
        <v>8</v>
      </c>
      <c r="B145" s="2">
        <v>41624</v>
      </c>
      <c r="C145">
        <v>0.58850000000000002</v>
      </c>
      <c r="D145">
        <v>3667945000</v>
      </c>
      <c r="E145" s="2">
        <v>41624</v>
      </c>
      <c r="F145">
        <v>243.58</v>
      </c>
      <c r="G145">
        <v>65468250</v>
      </c>
      <c r="H145" s="2">
        <v>41624</v>
      </c>
      <c r="I145">
        <v>102.2</v>
      </c>
      <c r="J145">
        <v>397189240</v>
      </c>
      <c r="K145" s="2">
        <v>41624</v>
      </c>
      <c r="L145">
        <v>28.030999999999999</v>
      </c>
      <c r="M145">
        <v>140643000</v>
      </c>
      <c r="N145" s="2">
        <v>41624</v>
      </c>
      <c r="O145">
        <v>79.23</v>
      </c>
      <c r="P145">
        <v>28295200</v>
      </c>
      <c r="R145">
        <f>IF(C145&gt;C$23,1,0)</f>
        <v>1</v>
      </c>
      <c r="S145">
        <f>IF(D145&gt;D$23,1,0)</f>
        <v>1</v>
      </c>
      <c r="T145">
        <f>IF(C145&lt;C$24,1,0)</f>
        <v>0</v>
      </c>
      <c r="U145">
        <f>IF(D145&lt;D$24,1,0)</f>
        <v>0</v>
      </c>
      <c r="V145">
        <f>IF(F145&gt;F$23,1,0)</f>
        <v>1</v>
      </c>
      <c r="W145">
        <f>IF(G145&gt;G$23,1,0)</f>
        <v>1</v>
      </c>
      <c r="X145">
        <f>IF(F145&lt;F$24,1,0)</f>
        <v>0</v>
      </c>
      <c r="Y145">
        <f>IF(G145&lt;G$24,1,0)</f>
        <v>0</v>
      </c>
      <c r="Z145">
        <f>IF(I145&gt;I$23,1,0)</f>
        <v>1</v>
      </c>
      <c r="AA145">
        <f>IF(J145&gt;J$23,1,0)</f>
        <v>1</v>
      </c>
      <c r="AB145">
        <f>IF(I145&lt;I$24,1,0)</f>
        <v>0</v>
      </c>
      <c r="AC145">
        <f>IF(J145&lt;J$24,1,0)</f>
        <v>0</v>
      </c>
      <c r="AD145">
        <f>IF(L145&gt;L$23,1,0)</f>
        <v>1</v>
      </c>
      <c r="AE145">
        <f>IF(M145&gt;M$23,1,0)</f>
        <v>1</v>
      </c>
      <c r="AF145">
        <f>IF(L145&lt;L$24,1,0)</f>
        <v>0</v>
      </c>
      <c r="AG145">
        <f>IF(M145&lt;M$24,1,0)</f>
        <v>0</v>
      </c>
      <c r="AH145">
        <f>IF(O145&gt;O$23,1,0)</f>
        <v>1</v>
      </c>
      <c r="AI145">
        <f>IF(P145&gt;P$23,1,0)</f>
        <v>1</v>
      </c>
      <c r="AJ145">
        <f>IF(O145&lt;O$24,1,0)</f>
        <v>0</v>
      </c>
      <c r="AK145">
        <f>IF(P145&lt;P$24,1,0)</f>
        <v>0</v>
      </c>
      <c r="AM145">
        <f>IF(C145&gt;C$23,C$23,IF(C145&lt;C$24,C$24,C145))</f>
        <v>0</v>
      </c>
      <c r="AN145">
        <f>IF(D145&gt;D$23,D$23,IF(D145&lt;D$24,D$24,D145))</f>
        <v>0</v>
      </c>
      <c r="AO145">
        <f>IF(F145&gt;F$23,F$23,IF(F145&lt;F$24,F$24,F145))</f>
        <v>0</v>
      </c>
      <c r="AP145">
        <f>IF(G145&gt;G$23,G$23,IF(G145&lt;G$24,G$24,G145))</f>
        <v>0</v>
      </c>
      <c r="AQ145">
        <f>IF(I145&gt;I$23,I$23,IF(I145&lt;I$24,I$24,I145))</f>
        <v>0</v>
      </c>
      <c r="AR145">
        <f>IF(J145&gt;J$23,J$23,IF(J145&lt;J$24,J$24,J145))</f>
        <v>0</v>
      </c>
      <c r="AS145">
        <f>IF(L145&gt;L$23,L$23,IF(L145&lt;L$24,L$24,L145))</f>
        <v>0</v>
      </c>
      <c r="AT145">
        <f>IF(M145&gt;M$23,M$23,IF(M145&lt;M$24,M$24,M145))</f>
        <v>0</v>
      </c>
      <c r="AU145">
        <f>IF(O145&gt;O$23,O$23,IF(O145&lt;O$24,O$24,O145))</f>
        <v>0</v>
      </c>
      <c r="AV145">
        <f>IF(P145&gt;P$23,P$23,IF(P145&lt;P$24,P$24,P145))</f>
        <v>0</v>
      </c>
    </row>
    <row r="146" spans="1:48" x14ac:dyDescent="0.3">
      <c r="A146" s="1" t="s">
        <v>8</v>
      </c>
      <c r="B146" s="2">
        <v>41631</v>
      </c>
      <c r="C146">
        <v>0.5696</v>
      </c>
      <c r="D146">
        <v>2200233000</v>
      </c>
      <c r="E146" s="2">
        <v>41631</v>
      </c>
      <c r="F146">
        <v>247.94</v>
      </c>
      <c r="G146">
        <v>18337480</v>
      </c>
      <c r="H146" s="2">
        <v>41631</v>
      </c>
      <c r="I146">
        <v>100.68</v>
      </c>
      <c r="J146">
        <v>187683690</v>
      </c>
      <c r="K146" s="2">
        <v>41631</v>
      </c>
      <c r="L146">
        <v>28.091000000000001</v>
      </c>
      <c r="M146">
        <v>53852700</v>
      </c>
      <c r="N146" s="2">
        <v>41631</v>
      </c>
      <c r="O146">
        <v>82.5</v>
      </c>
      <c r="P146">
        <v>25411700</v>
      </c>
      <c r="R146">
        <f>IF(C146&gt;C$23,1,0)</f>
        <v>1</v>
      </c>
      <c r="S146">
        <f>IF(D146&gt;D$23,1,0)</f>
        <v>1</v>
      </c>
      <c r="T146">
        <f>IF(C146&lt;C$24,1,0)</f>
        <v>0</v>
      </c>
      <c r="U146">
        <f>IF(D146&lt;D$24,1,0)</f>
        <v>0</v>
      </c>
      <c r="V146">
        <f>IF(F146&gt;F$23,1,0)</f>
        <v>1</v>
      </c>
      <c r="W146">
        <f>IF(G146&gt;G$23,1,0)</f>
        <v>1</v>
      </c>
      <c r="X146">
        <f>IF(F146&lt;F$24,1,0)</f>
        <v>0</v>
      </c>
      <c r="Y146">
        <f>IF(G146&lt;G$24,1,0)</f>
        <v>0</v>
      </c>
      <c r="Z146">
        <f>IF(I146&gt;I$23,1,0)</f>
        <v>1</v>
      </c>
      <c r="AA146">
        <f>IF(J146&gt;J$23,1,0)</f>
        <v>1</v>
      </c>
      <c r="AB146">
        <f>IF(I146&lt;I$24,1,0)</f>
        <v>0</v>
      </c>
      <c r="AC146">
        <f>IF(J146&lt;J$24,1,0)</f>
        <v>0</v>
      </c>
      <c r="AD146">
        <f>IF(L146&gt;L$23,1,0)</f>
        <v>1</v>
      </c>
      <c r="AE146">
        <f>IF(M146&gt;M$23,1,0)</f>
        <v>1</v>
      </c>
      <c r="AF146">
        <f>IF(L146&lt;L$24,1,0)</f>
        <v>0</v>
      </c>
      <c r="AG146">
        <f>IF(M146&lt;M$24,1,0)</f>
        <v>0</v>
      </c>
      <c r="AH146">
        <f>IF(O146&gt;O$23,1,0)</f>
        <v>1</v>
      </c>
      <c r="AI146">
        <f>IF(P146&gt;P$23,1,0)</f>
        <v>1</v>
      </c>
      <c r="AJ146">
        <f>IF(O146&lt;O$24,1,0)</f>
        <v>0</v>
      </c>
      <c r="AK146">
        <f>IF(P146&lt;P$24,1,0)</f>
        <v>0</v>
      </c>
      <c r="AM146">
        <f>IF(C146&gt;C$23,C$23,IF(C146&lt;C$24,C$24,C146))</f>
        <v>0</v>
      </c>
      <c r="AN146">
        <f>IF(D146&gt;D$23,D$23,IF(D146&lt;D$24,D$24,D146))</f>
        <v>0</v>
      </c>
      <c r="AO146">
        <f>IF(F146&gt;F$23,F$23,IF(F146&lt;F$24,F$24,F146))</f>
        <v>0</v>
      </c>
      <c r="AP146">
        <f>IF(G146&gt;G$23,G$23,IF(G146&lt;G$24,G$24,G146))</f>
        <v>0</v>
      </c>
      <c r="AQ146">
        <f>IF(I146&gt;I$23,I$23,IF(I146&lt;I$24,I$24,I146))</f>
        <v>0</v>
      </c>
      <c r="AR146">
        <f>IF(J146&gt;J$23,J$23,IF(J146&lt;J$24,J$24,J146))</f>
        <v>0</v>
      </c>
      <c r="AS146">
        <f>IF(L146&gt;L$23,L$23,IF(L146&lt;L$24,L$24,L146))</f>
        <v>0</v>
      </c>
      <c r="AT146">
        <f>IF(M146&gt;M$23,M$23,IF(M146&lt;M$24,M$24,M146))</f>
        <v>0</v>
      </c>
      <c r="AU146">
        <f>IF(O146&gt;O$23,O$23,IF(O146&lt;O$24,O$24,O146))</f>
        <v>0</v>
      </c>
      <c r="AV146">
        <f>IF(P146&gt;P$23,P$23,IF(P146&lt;P$24,P$24,P146))</f>
        <v>0</v>
      </c>
    </row>
    <row r="147" spans="1:48" x14ac:dyDescent="0.3">
      <c r="A147" s="1" t="s">
        <v>8</v>
      </c>
      <c r="B147" s="2">
        <v>41638</v>
      </c>
      <c r="C147">
        <v>0.5675</v>
      </c>
      <c r="D147">
        <v>347892000</v>
      </c>
      <c r="E147" s="2">
        <v>41638</v>
      </c>
      <c r="F147">
        <v>251.6</v>
      </c>
      <c r="G147">
        <v>6589060</v>
      </c>
      <c r="H147" s="2">
        <v>41638</v>
      </c>
      <c r="I147">
        <v>101.17</v>
      </c>
      <c r="J147">
        <v>34094760</v>
      </c>
      <c r="K147" s="2">
        <v>41638</v>
      </c>
      <c r="L147">
        <v>28.364000000000001</v>
      </c>
      <c r="M147">
        <v>8927400</v>
      </c>
      <c r="N147" s="2">
        <v>41638</v>
      </c>
      <c r="O147">
        <v>83.7</v>
      </c>
      <c r="P147">
        <v>5163800</v>
      </c>
      <c r="R147">
        <f>IF(C147&gt;C$23,1,0)</f>
        <v>1</v>
      </c>
      <c r="S147">
        <f>IF(D147&gt;D$23,1,0)</f>
        <v>1</v>
      </c>
      <c r="T147">
        <f>IF(C147&lt;C$24,1,0)</f>
        <v>0</v>
      </c>
      <c r="U147">
        <f>IF(D147&lt;D$24,1,0)</f>
        <v>0</v>
      </c>
      <c r="V147">
        <f>IF(F147&gt;F$23,1,0)</f>
        <v>1</v>
      </c>
      <c r="W147">
        <f>IF(G147&gt;G$23,1,0)</f>
        <v>1</v>
      </c>
      <c r="X147">
        <f>IF(F147&lt;F$24,1,0)</f>
        <v>0</v>
      </c>
      <c r="Y147">
        <f>IF(G147&lt;G$24,1,0)</f>
        <v>0</v>
      </c>
      <c r="Z147">
        <f>IF(I147&gt;I$23,1,0)</f>
        <v>1</v>
      </c>
      <c r="AA147">
        <f>IF(J147&gt;J$23,1,0)</f>
        <v>1</v>
      </c>
      <c r="AB147">
        <f>IF(I147&lt;I$24,1,0)</f>
        <v>0</v>
      </c>
      <c r="AC147">
        <f>IF(J147&lt;J$24,1,0)</f>
        <v>0</v>
      </c>
      <c r="AD147">
        <f>IF(L147&gt;L$23,1,0)</f>
        <v>1</v>
      </c>
      <c r="AE147">
        <f>IF(M147&gt;M$23,1,0)</f>
        <v>1</v>
      </c>
      <c r="AF147">
        <f>IF(L147&lt;L$24,1,0)</f>
        <v>0</v>
      </c>
      <c r="AG147">
        <f>IF(M147&lt;M$24,1,0)</f>
        <v>0</v>
      </c>
      <c r="AH147">
        <f>IF(O147&gt;O$23,1,0)</f>
        <v>1</v>
      </c>
      <c r="AI147">
        <f>IF(P147&gt;P$23,1,0)</f>
        <v>1</v>
      </c>
      <c r="AJ147">
        <f>IF(O147&lt;O$24,1,0)</f>
        <v>0</v>
      </c>
      <c r="AK147">
        <f>IF(P147&lt;P$24,1,0)</f>
        <v>0</v>
      </c>
      <c r="AM147">
        <f>IF(C147&gt;C$23,C$23,IF(C147&lt;C$24,C$24,C147))</f>
        <v>0</v>
      </c>
      <c r="AN147">
        <f>IF(D147&gt;D$23,D$23,IF(D147&lt;D$24,D$24,D147))</f>
        <v>0</v>
      </c>
      <c r="AO147">
        <f>IF(F147&gt;F$23,F$23,IF(F147&lt;F$24,F$24,F147))</f>
        <v>0</v>
      </c>
      <c r="AP147">
        <f>IF(G147&gt;G$23,G$23,IF(G147&lt;G$24,G$24,G147))</f>
        <v>0</v>
      </c>
      <c r="AQ147">
        <f>IF(I147&gt;I$23,I$23,IF(I147&lt;I$24,I$24,I147))</f>
        <v>0</v>
      </c>
      <c r="AR147">
        <f>IF(J147&gt;J$23,J$23,IF(J147&lt;J$24,J$24,J147))</f>
        <v>0</v>
      </c>
      <c r="AS147">
        <f>IF(L147&gt;L$23,L$23,IF(L147&lt;L$24,L$24,L147))</f>
        <v>0</v>
      </c>
      <c r="AT147">
        <f>IF(M147&gt;M$23,M$23,IF(M147&lt;M$24,M$24,M147))</f>
        <v>0</v>
      </c>
      <c r="AU147">
        <f>IF(O147&gt;O$23,O$23,IF(O147&lt;O$24,O$24,O147))</f>
        <v>0</v>
      </c>
      <c r="AV147">
        <f>IF(P147&gt;P$23,P$23,IF(P147&lt;P$24,P$24,P147))</f>
        <v>0</v>
      </c>
    </row>
    <row r="148" spans="1:48" x14ac:dyDescent="0.3">
      <c r="A148" s="1" t="s">
        <v>8</v>
      </c>
      <c r="B148" s="2">
        <v>41645</v>
      </c>
      <c r="C148">
        <v>0.56569999999999998</v>
      </c>
      <c r="D148">
        <v>1250199000</v>
      </c>
      <c r="E148" s="2">
        <v>41645</v>
      </c>
      <c r="F148">
        <v>242.43</v>
      </c>
      <c r="G148">
        <v>16999340</v>
      </c>
      <c r="H148" s="2">
        <v>41645</v>
      </c>
      <c r="I148">
        <v>99.2</v>
      </c>
      <c r="J148">
        <v>170507210</v>
      </c>
      <c r="K148" s="2">
        <v>41645</v>
      </c>
      <c r="L148">
        <v>27.51</v>
      </c>
      <c r="M148">
        <v>69694200</v>
      </c>
      <c r="N148" s="2">
        <v>41645</v>
      </c>
      <c r="O148">
        <v>82.83</v>
      </c>
      <c r="P148">
        <v>11229300</v>
      </c>
      <c r="R148">
        <f>IF(C148&gt;C$23,1,0)</f>
        <v>1</v>
      </c>
      <c r="S148">
        <f>IF(D148&gt;D$23,1,0)</f>
        <v>1</v>
      </c>
      <c r="T148">
        <f>IF(C148&lt;C$24,1,0)</f>
        <v>0</v>
      </c>
      <c r="U148">
        <f>IF(D148&lt;D$24,1,0)</f>
        <v>0</v>
      </c>
      <c r="V148">
        <f>IF(F148&gt;F$23,1,0)</f>
        <v>1</v>
      </c>
      <c r="W148">
        <f>IF(G148&gt;G$23,1,0)</f>
        <v>1</v>
      </c>
      <c r="X148">
        <f>IF(F148&lt;F$24,1,0)</f>
        <v>0</v>
      </c>
      <c r="Y148">
        <f>IF(G148&lt;G$24,1,0)</f>
        <v>0</v>
      </c>
      <c r="Z148">
        <f>IF(I148&gt;I$23,1,0)</f>
        <v>1</v>
      </c>
      <c r="AA148">
        <f>IF(J148&gt;J$23,1,0)</f>
        <v>1</v>
      </c>
      <c r="AB148">
        <f>IF(I148&lt;I$24,1,0)</f>
        <v>0</v>
      </c>
      <c r="AC148">
        <f>IF(J148&lt;J$24,1,0)</f>
        <v>0</v>
      </c>
      <c r="AD148">
        <f>IF(L148&gt;L$23,1,0)</f>
        <v>1</v>
      </c>
      <c r="AE148">
        <f>IF(M148&gt;M$23,1,0)</f>
        <v>1</v>
      </c>
      <c r="AF148">
        <f>IF(L148&lt;L$24,1,0)</f>
        <v>0</v>
      </c>
      <c r="AG148">
        <f>IF(M148&lt;M$24,1,0)</f>
        <v>0</v>
      </c>
      <c r="AH148">
        <f>IF(O148&gt;O$23,1,0)</f>
        <v>1</v>
      </c>
      <c r="AI148">
        <f>IF(P148&gt;P$23,1,0)</f>
        <v>1</v>
      </c>
      <c r="AJ148">
        <f>IF(O148&lt;O$24,1,0)</f>
        <v>0</v>
      </c>
      <c r="AK148">
        <f>IF(P148&lt;P$24,1,0)</f>
        <v>0</v>
      </c>
      <c r="AM148">
        <f>IF(C148&gt;C$23,C$23,IF(C148&lt;C$24,C$24,C148))</f>
        <v>0</v>
      </c>
      <c r="AN148">
        <f>IF(D148&gt;D$23,D$23,IF(D148&lt;D$24,D$24,D148))</f>
        <v>0</v>
      </c>
      <c r="AO148">
        <f>IF(F148&gt;F$23,F$23,IF(F148&lt;F$24,F$24,F148))</f>
        <v>0</v>
      </c>
      <c r="AP148">
        <f>IF(G148&gt;G$23,G$23,IF(G148&lt;G$24,G$24,G148))</f>
        <v>0</v>
      </c>
      <c r="AQ148">
        <f>IF(I148&gt;I$23,I$23,IF(I148&lt;I$24,I$24,I148))</f>
        <v>0</v>
      </c>
      <c r="AR148">
        <f>IF(J148&gt;J$23,J$23,IF(J148&lt;J$24,J$24,J148))</f>
        <v>0</v>
      </c>
      <c r="AS148">
        <f>IF(L148&gt;L$23,L$23,IF(L148&lt;L$24,L$24,L148))</f>
        <v>0</v>
      </c>
      <c r="AT148">
        <f>IF(M148&gt;M$23,M$23,IF(M148&lt;M$24,M$24,M148))</f>
        <v>0</v>
      </c>
      <c r="AU148">
        <f>IF(O148&gt;O$23,O$23,IF(O148&lt;O$24,O$24,O148))</f>
        <v>0</v>
      </c>
      <c r="AV148">
        <f>IF(P148&gt;P$23,P$23,IF(P148&lt;P$24,P$24,P148))</f>
        <v>0</v>
      </c>
    </row>
    <row r="149" spans="1:48" x14ac:dyDescent="0.3">
      <c r="A149" s="1" t="s">
        <v>8</v>
      </c>
      <c r="B149" s="2">
        <v>41652</v>
      </c>
      <c r="C149">
        <v>0.5645</v>
      </c>
      <c r="D149">
        <v>1894461000</v>
      </c>
      <c r="E149" s="2">
        <v>41652</v>
      </c>
      <c r="F149">
        <v>248.77</v>
      </c>
      <c r="G149">
        <v>43125210</v>
      </c>
      <c r="H149" s="2">
        <v>41652</v>
      </c>
      <c r="I149">
        <v>101.17</v>
      </c>
      <c r="J149">
        <v>347947120</v>
      </c>
      <c r="K149" s="2">
        <v>41652</v>
      </c>
      <c r="L149">
        <v>27.701000000000001</v>
      </c>
      <c r="M149">
        <v>102242900</v>
      </c>
      <c r="N149" s="2">
        <v>41652</v>
      </c>
      <c r="O149">
        <v>84.25</v>
      </c>
      <c r="P149">
        <v>28243800</v>
      </c>
      <c r="R149">
        <f>IF(C149&gt;C$23,1,0)</f>
        <v>1</v>
      </c>
      <c r="S149">
        <f>IF(D149&gt;D$23,1,0)</f>
        <v>1</v>
      </c>
      <c r="T149">
        <f>IF(C149&lt;C$24,1,0)</f>
        <v>0</v>
      </c>
      <c r="U149">
        <f>IF(D149&lt;D$24,1,0)</f>
        <v>0</v>
      </c>
      <c r="V149">
        <f>IF(F149&gt;F$23,1,0)</f>
        <v>1</v>
      </c>
      <c r="W149">
        <f>IF(G149&gt;G$23,1,0)</f>
        <v>1</v>
      </c>
      <c r="X149">
        <f>IF(F149&lt;F$24,1,0)</f>
        <v>0</v>
      </c>
      <c r="Y149">
        <f>IF(G149&lt;G$24,1,0)</f>
        <v>0</v>
      </c>
      <c r="Z149">
        <f>IF(I149&gt;I$23,1,0)</f>
        <v>1</v>
      </c>
      <c r="AA149">
        <f>IF(J149&gt;J$23,1,0)</f>
        <v>1</v>
      </c>
      <c r="AB149">
        <f>IF(I149&lt;I$24,1,0)</f>
        <v>0</v>
      </c>
      <c r="AC149">
        <f>IF(J149&lt;J$24,1,0)</f>
        <v>0</v>
      </c>
      <c r="AD149">
        <f>IF(L149&gt;L$23,1,0)</f>
        <v>1</v>
      </c>
      <c r="AE149">
        <f>IF(M149&gt;M$23,1,0)</f>
        <v>1</v>
      </c>
      <c r="AF149">
        <f>IF(L149&lt;L$24,1,0)</f>
        <v>0</v>
      </c>
      <c r="AG149">
        <f>IF(M149&lt;M$24,1,0)</f>
        <v>0</v>
      </c>
      <c r="AH149">
        <f>IF(O149&gt;O$23,1,0)</f>
        <v>1</v>
      </c>
      <c r="AI149">
        <f>IF(P149&gt;P$23,1,0)</f>
        <v>1</v>
      </c>
      <c r="AJ149">
        <f>IF(O149&lt;O$24,1,0)</f>
        <v>0</v>
      </c>
      <c r="AK149">
        <f>IF(P149&lt;P$24,1,0)</f>
        <v>0</v>
      </c>
      <c r="AM149">
        <f>IF(C149&gt;C$23,C$23,IF(C149&lt;C$24,C$24,C149))</f>
        <v>0</v>
      </c>
      <c r="AN149">
        <f>IF(D149&gt;D$23,D$23,IF(D149&lt;D$24,D$24,D149))</f>
        <v>0</v>
      </c>
      <c r="AO149">
        <f>IF(F149&gt;F$23,F$23,IF(F149&lt;F$24,F$24,F149))</f>
        <v>0</v>
      </c>
      <c r="AP149">
        <f>IF(G149&gt;G$23,G$23,IF(G149&lt;G$24,G$24,G149))</f>
        <v>0</v>
      </c>
      <c r="AQ149">
        <f>IF(I149&gt;I$23,I$23,IF(I149&lt;I$24,I$24,I149))</f>
        <v>0</v>
      </c>
      <c r="AR149">
        <f>IF(J149&gt;J$23,J$23,IF(J149&lt;J$24,J$24,J149))</f>
        <v>0</v>
      </c>
      <c r="AS149">
        <f>IF(L149&gt;L$23,L$23,IF(L149&lt;L$24,L$24,L149))</f>
        <v>0</v>
      </c>
      <c r="AT149">
        <f>IF(M149&gt;M$23,M$23,IF(M149&lt;M$24,M$24,M149))</f>
        <v>0</v>
      </c>
      <c r="AU149">
        <f>IF(O149&gt;O$23,O$23,IF(O149&lt;O$24,O$24,O149))</f>
        <v>0</v>
      </c>
      <c r="AV149">
        <f>IF(P149&gt;P$23,P$23,IF(P149&lt;P$24,P$24,P149))</f>
        <v>0</v>
      </c>
    </row>
    <row r="150" spans="1:48" x14ac:dyDescent="0.3">
      <c r="A150" s="1" t="s">
        <v>8</v>
      </c>
      <c r="B150" s="2">
        <v>41659</v>
      </c>
      <c r="C150">
        <v>0.56000000000000005</v>
      </c>
      <c r="D150">
        <v>1639508000</v>
      </c>
      <c r="E150" s="2">
        <v>41659</v>
      </c>
      <c r="F150">
        <v>247.91</v>
      </c>
      <c r="G150">
        <v>33820340</v>
      </c>
      <c r="H150" s="2">
        <v>41659</v>
      </c>
      <c r="I150">
        <v>99.7</v>
      </c>
      <c r="J150">
        <v>363905950</v>
      </c>
      <c r="K150" s="2">
        <v>41659</v>
      </c>
      <c r="L150">
        <v>28.417000000000002</v>
      </c>
      <c r="M150">
        <v>100740000</v>
      </c>
      <c r="N150" s="2">
        <v>41659</v>
      </c>
      <c r="O150">
        <v>78.7</v>
      </c>
      <c r="P150">
        <v>30490500</v>
      </c>
      <c r="R150">
        <f>IF(C150&gt;C$23,1,0)</f>
        <v>1</v>
      </c>
      <c r="S150">
        <f>IF(D150&gt;D$23,1,0)</f>
        <v>1</v>
      </c>
      <c r="T150">
        <f>IF(C150&lt;C$24,1,0)</f>
        <v>0</v>
      </c>
      <c r="U150">
        <f>IF(D150&lt;D$24,1,0)</f>
        <v>0</v>
      </c>
      <c r="V150">
        <f>IF(F150&gt;F$23,1,0)</f>
        <v>1</v>
      </c>
      <c r="W150">
        <f>IF(G150&gt;G$23,1,0)</f>
        <v>1</v>
      </c>
      <c r="X150">
        <f>IF(F150&lt;F$24,1,0)</f>
        <v>0</v>
      </c>
      <c r="Y150">
        <f>IF(G150&lt;G$24,1,0)</f>
        <v>0</v>
      </c>
      <c r="Z150">
        <f>IF(I150&gt;I$23,1,0)</f>
        <v>1</v>
      </c>
      <c r="AA150">
        <f>IF(J150&gt;J$23,1,0)</f>
        <v>1</v>
      </c>
      <c r="AB150">
        <f>IF(I150&lt;I$24,1,0)</f>
        <v>0</v>
      </c>
      <c r="AC150">
        <f>IF(J150&lt;J$24,1,0)</f>
        <v>0</v>
      </c>
      <c r="AD150">
        <f>IF(L150&gt;L$23,1,0)</f>
        <v>1</v>
      </c>
      <c r="AE150">
        <f>IF(M150&gt;M$23,1,0)</f>
        <v>1</v>
      </c>
      <c r="AF150">
        <f>IF(L150&lt;L$24,1,0)</f>
        <v>0</v>
      </c>
      <c r="AG150">
        <f>IF(M150&lt;M$24,1,0)</f>
        <v>0</v>
      </c>
      <c r="AH150">
        <f>IF(O150&gt;O$23,1,0)</f>
        <v>1</v>
      </c>
      <c r="AI150">
        <f>IF(P150&gt;P$23,1,0)</f>
        <v>1</v>
      </c>
      <c r="AJ150">
        <f>IF(O150&lt;O$24,1,0)</f>
        <v>0</v>
      </c>
      <c r="AK150">
        <f>IF(P150&lt;P$24,1,0)</f>
        <v>0</v>
      </c>
      <c r="AM150">
        <f>IF(C150&gt;C$23,C$23,IF(C150&lt;C$24,C$24,C150))</f>
        <v>0</v>
      </c>
      <c r="AN150">
        <f>IF(D150&gt;D$23,D$23,IF(D150&lt;D$24,D$24,D150))</f>
        <v>0</v>
      </c>
      <c r="AO150">
        <f>IF(F150&gt;F$23,F$23,IF(F150&lt;F$24,F$24,F150))</f>
        <v>0</v>
      </c>
      <c r="AP150">
        <f>IF(G150&gt;G$23,G$23,IF(G150&lt;G$24,G$24,G150))</f>
        <v>0</v>
      </c>
      <c r="AQ150">
        <f>IF(I150&gt;I$23,I$23,IF(I150&lt;I$24,I$24,I150))</f>
        <v>0</v>
      </c>
      <c r="AR150">
        <f>IF(J150&gt;J$23,J$23,IF(J150&lt;J$24,J$24,J150))</f>
        <v>0</v>
      </c>
      <c r="AS150">
        <f>IF(L150&gt;L$23,L$23,IF(L150&lt;L$24,L$24,L150))</f>
        <v>0</v>
      </c>
      <c r="AT150">
        <f>IF(M150&gt;M$23,M$23,IF(M150&lt;M$24,M$24,M150))</f>
        <v>0</v>
      </c>
      <c r="AU150">
        <f>IF(O150&gt;O$23,O$23,IF(O150&lt;O$24,O$24,O150))</f>
        <v>0</v>
      </c>
      <c r="AV150">
        <f>IF(P150&gt;P$23,P$23,IF(P150&lt;P$24,P$24,P150))</f>
        <v>0</v>
      </c>
    </row>
    <row r="151" spans="1:48" x14ac:dyDescent="0.3">
      <c r="A151" s="1" t="s">
        <v>8</v>
      </c>
      <c r="B151" s="2">
        <v>41666</v>
      </c>
      <c r="C151">
        <v>0.55400000000000005</v>
      </c>
      <c r="D151">
        <v>3540790000</v>
      </c>
      <c r="E151" s="2">
        <v>41666</v>
      </c>
      <c r="F151">
        <v>245</v>
      </c>
      <c r="G151">
        <v>28672860</v>
      </c>
      <c r="H151" s="2">
        <v>41666</v>
      </c>
      <c r="I151">
        <v>94.7</v>
      </c>
      <c r="J151">
        <v>534185980</v>
      </c>
      <c r="K151" s="2">
        <v>41666</v>
      </c>
      <c r="L151">
        <v>26.945</v>
      </c>
      <c r="M151">
        <v>191594700</v>
      </c>
      <c r="N151" s="2">
        <v>41666</v>
      </c>
      <c r="O151">
        <v>83</v>
      </c>
      <c r="P151">
        <v>16917400</v>
      </c>
      <c r="R151">
        <f>IF(C151&gt;C$23,1,0)</f>
        <v>1</v>
      </c>
      <c r="S151">
        <f>IF(D151&gt;D$23,1,0)</f>
        <v>1</v>
      </c>
      <c r="T151">
        <f>IF(C151&lt;C$24,1,0)</f>
        <v>0</v>
      </c>
      <c r="U151">
        <f>IF(D151&lt;D$24,1,0)</f>
        <v>0</v>
      </c>
      <c r="V151">
        <f>IF(F151&gt;F$23,1,0)</f>
        <v>1</v>
      </c>
      <c r="W151">
        <f>IF(G151&gt;G$23,1,0)</f>
        <v>1</v>
      </c>
      <c r="X151">
        <f>IF(F151&lt;F$24,1,0)</f>
        <v>0</v>
      </c>
      <c r="Y151">
        <f>IF(G151&lt;G$24,1,0)</f>
        <v>0</v>
      </c>
      <c r="Z151">
        <f>IF(I151&gt;I$23,1,0)</f>
        <v>1</v>
      </c>
      <c r="AA151">
        <f>IF(J151&gt;J$23,1,0)</f>
        <v>1</v>
      </c>
      <c r="AB151">
        <f>IF(I151&lt;I$24,1,0)</f>
        <v>0</v>
      </c>
      <c r="AC151">
        <f>IF(J151&lt;J$24,1,0)</f>
        <v>0</v>
      </c>
      <c r="AD151">
        <f>IF(L151&gt;L$23,1,0)</f>
        <v>1</v>
      </c>
      <c r="AE151">
        <f>IF(M151&gt;M$23,1,0)</f>
        <v>1</v>
      </c>
      <c r="AF151">
        <f>IF(L151&lt;L$24,1,0)</f>
        <v>0</v>
      </c>
      <c r="AG151">
        <f>IF(M151&lt;M$24,1,0)</f>
        <v>0</v>
      </c>
      <c r="AH151">
        <f>IF(O151&gt;O$23,1,0)</f>
        <v>1</v>
      </c>
      <c r="AI151">
        <f>IF(P151&gt;P$23,1,0)</f>
        <v>1</v>
      </c>
      <c r="AJ151">
        <f>IF(O151&lt;O$24,1,0)</f>
        <v>0</v>
      </c>
      <c r="AK151">
        <f>IF(P151&lt;P$24,1,0)</f>
        <v>0</v>
      </c>
      <c r="AM151">
        <f>IF(C151&gt;C$23,C$23,IF(C151&lt;C$24,C$24,C151))</f>
        <v>0</v>
      </c>
      <c r="AN151">
        <f>IF(D151&gt;D$23,D$23,IF(D151&lt;D$24,D$24,D151))</f>
        <v>0</v>
      </c>
      <c r="AO151">
        <f>IF(F151&gt;F$23,F$23,IF(F151&lt;F$24,F$24,F151))</f>
        <v>0</v>
      </c>
      <c r="AP151">
        <f>IF(G151&gt;G$23,G$23,IF(G151&lt;G$24,G$24,G151))</f>
        <v>0</v>
      </c>
      <c r="AQ151">
        <f>IF(I151&gt;I$23,I$23,IF(I151&lt;I$24,I$24,I151))</f>
        <v>0</v>
      </c>
      <c r="AR151">
        <f>IF(J151&gt;J$23,J$23,IF(J151&lt;J$24,J$24,J151))</f>
        <v>0</v>
      </c>
      <c r="AS151">
        <f>IF(L151&gt;L$23,L$23,IF(L151&lt;L$24,L$24,L151))</f>
        <v>0</v>
      </c>
      <c r="AT151">
        <f>IF(M151&gt;M$23,M$23,IF(M151&lt;M$24,M$24,M151))</f>
        <v>0</v>
      </c>
      <c r="AU151">
        <f>IF(O151&gt;O$23,O$23,IF(O151&lt;O$24,O$24,O151))</f>
        <v>0</v>
      </c>
      <c r="AV151">
        <f>IF(P151&gt;P$23,P$23,IF(P151&lt;P$24,P$24,P151))</f>
        <v>0</v>
      </c>
    </row>
    <row r="152" spans="1:48" x14ac:dyDescent="0.3">
      <c r="A152" s="1" t="s">
        <v>8</v>
      </c>
      <c r="B152" s="2">
        <v>41673</v>
      </c>
      <c r="C152">
        <v>0.56469999999999998</v>
      </c>
      <c r="D152">
        <v>2015133000</v>
      </c>
      <c r="E152" s="2">
        <v>41673</v>
      </c>
      <c r="F152">
        <v>246.1</v>
      </c>
      <c r="G152">
        <v>26616840</v>
      </c>
      <c r="H152" s="2">
        <v>41673</v>
      </c>
      <c r="I152">
        <v>96.53</v>
      </c>
      <c r="J152">
        <v>417532140</v>
      </c>
      <c r="K152" s="2">
        <v>41673</v>
      </c>
      <c r="L152">
        <v>27.298999999999999</v>
      </c>
      <c r="M152">
        <v>125849000</v>
      </c>
      <c r="N152" s="2">
        <v>41673</v>
      </c>
      <c r="O152">
        <v>79.5</v>
      </c>
      <c r="P152">
        <v>26733400</v>
      </c>
      <c r="R152">
        <f>IF(C152&gt;C$23,1,0)</f>
        <v>1</v>
      </c>
      <c r="S152">
        <f>IF(D152&gt;D$23,1,0)</f>
        <v>1</v>
      </c>
      <c r="T152">
        <f>IF(C152&lt;C$24,1,0)</f>
        <v>0</v>
      </c>
      <c r="U152">
        <f>IF(D152&lt;D$24,1,0)</f>
        <v>0</v>
      </c>
      <c r="V152">
        <f>IF(F152&gt;F$23,1,0)</f>
        <v>1</v>
      </c>
      <c r="W152">
        <f>IF(G152&gt;G$23,1,0)</f>
        <v>1</v>
      </c>
      <c r="X152">
        <f>IF(F152&lt;F$24,1,0)</f>
        <v>0</v>
      </c>
      <c r="Y152">
        <f>IF(G152&lt;G$24,1,0)</f>
        <v>0</v>
      </c>
      <c r="Z152">
        <f>IF(I152&gt;I$23,1,0)</f>
        <v>1</v>
      </c>
      <c r="AA152">
        <f>IF(J152&gt;J$23,1,0)</f>
        <v>1</v>
      </c>
      <c r="AB152">
        <f>IF(I152&lt;I$24,1,0)</f>
        <v>0</v>
      </c>
      <c r="AC152">
        <f>IF(J152&lt;J$24,1,0)</f>
        <v>0</v>
      </c>
      <c r="AD152">
        <f>IF(L152&gt;L$23,1,0)</f>
        <v>1</v>
      </c>
      <c r="AE152">
        <f>IF(M152&gt;M$23,1,0)</f>
        <v>1</v>
      </c>
      <c r="AF152">
        <f>IF(L152&lt;L$24,1,0)</f>
        <v>0</v>
      </c>
      <c r="AG152">
        <f>IF(M152&lt;M$24,1,0)</f>
        <v>0</v>
      </c>
      <c r="AH152">
        <f>IF(O152&gt;O$23,1,0)</f>
        <v>1</v>
      </c>
      <c r="AI152">
        <f>IF(P152&gt;P$23,1,0)</f>
        <v>1</v>
      </c>
      <c r="AJ152">
        <f>IF(O152&lt;O$24,1,0)</f>
        <v>0</v>
      </c>
      <c r="AK152">
        <f>IF(P152&lt;P$24,1,0)</f>
        <v>0</v>
      </c>
      <c r="AM152">
        <f>IF(C152&gt;C$23,C$23,IF(C152&lt;C$24,C$24,C152))</f>
        <v>0</v>
      </c>
      <c r="AN152">
        <f>IF(D152&gt;D$23,D$23,IF(D152&lt;D$24,D$24,D152))</f>
        <v>0</v>
      </c>
      <c r="AO152">
        <f>IF(F152&gt;F$23,F$23,IF(F152&lt;F$24,F$24,F152))</f>
        <v>0</v>
      </c>
      <c r="AP152">
        <f>IF(G152&gt;G$23,G$23,IF(G152&lt;G$24,G$24,G152))</f>
        <v>0</v>
      </c>
      <c r="AQ152">
        <f>IF(I152&gt;I$23,I$23,IF(I152&lt;I$24,I$24,I152))</f>
        <v>0</v>
      </c>
      <c r="AR152">
        <f>IF(J152&gt;J$23,J$23,IF(J152&lt;J$24,J$24,J152))</f>
        <v>0</v>
      </c>
      <c r="AS152">
        <f>IF(L152&gt;L$23,L$23,IF(L152&lt;L$24,L$24,L152))</f>
        <v>0</v>
      </c>
      <c r="AT152">
        <f>IF(M152&gt;M$23,M$23,IF(M152&lt;M$24,M$24,M152))</f>
        <v>0</v>
      </c>
      <c r="AU152">
        <f>IF(O152&gt;O$23,O$23,IF(O152&lt;O$24,O$24,O152))</f>
        <v>0</v>
      </c>
      <c r="AV152">
        <f>IF(P152&gt;P$23,P$23,IF(P152&lt;P$24,P$24,P152))</f>
        <v>0</v>
      </c>
    </row>
    <row r="153" spans="1:48" x14ac:dyDescent="0.3">
      <c r="A153" s="1" t="s">
        <v>8</v>
      </c>
      <c r="B153" s="2">
        <v>41680</v>
      </c>
      <c r="C153">
        <v>0.56240000000000001</v>
      </c>
      <c r="D153">
        <v>1309486000</v>
      </c>
      <c r="E153" s="2">
        <v>41680</v>
      </c>
      <c r="F153">
        <v>247.19</v>
      </c>
      <c r="G153">
        <v>19369500</v>
      </c>
      <c r="H153" s="2">
        <v>41680</v>
      </c>
      <c r="I153">
        <v>96.65</v>
      </c>
      <c r="J153">
        <v>316389420</v>
      </c>
      <c r="K153" s="2">
        <v>41680</v>
      </c>
      <c r="L153">
        <v>27.283999999999999</v>
      </c>
      <c r="M153">
        <v>109992200</v>
      </c>
      <c r="N153" s="2">
        <v>41680</v>
      </c>
      <c r="O153">
        <v>80.28</v>
      </c>
      <c r="P153">
        <v>16498400</v>
      </c>
      <c r="R153">
        <f>IF(C153&gt;C$23,1,0)</f>
        <v>1</v>
      </c>
      <c r="S153">
        <f>IF(D153&gt;D$23,1,0)</f>
        <v>1</v>
      </c>
      <c r="T153">
        <f>IF(C153&lt;C$24,1,0)</f>
        <v>0</v>
      </c>
      <c r="U153">
        <f>IF(D153&lt;D$24,1,0)</f>
        <v>0</v>
      </c>
      <c r="V153">
        <f>IF(F153&gt;F$23,1,0)</f>
        <v>1</v>
      </c>
      <c r="W153">
        <f>IF(G153&gt;G$23,1,0)</f>
        <v>1</v>
      </c>
      <c r="X153">
        <f>IF(F153&lt;F$24,1,0)</f>
        <v>0</v>
      </c>
      <c r="Y153">
        <f>IF(G153&lt;G$24,1,0)</f>
        <v>0</v>
      </c>
      <c r="Z153">
        <f>IF(I153&gt;I$23,1,0)</f>
        <v>1</v>
      </c>
      <c r="AA153">
        <f>IF(J153&gt;J$23,1,0)</f>
        <v>1</v>
      </c>
      <c r="AB153">
        <f>IF(I153&lt;I$24,1,0)</f>
        <v>0</v>
      </c>
      <c r="AC153">
        <f>IF(J153&lt;J$24,1,0)</f>
        <v>0</v>
      </c>
      <c r="AD153">
        <f>IF(L153&gt;L$23,1,0)</f>
        <v>1</v>
      </c>
      <c r="AE153">
        <f>IF(M153&gt;M$23,1,0)</f>
        <v>1</v>
      </c>
      <c r="AF153">
        <f>IF(L153&lt;L$24,1,0)</f>
        <v>0</v>
      </c>
      <c r="AG153">
        <f>IF(M153&lt;M$24,1,0)</f>
        <v>0</v>
      </c>
      <c r="AH153">
        <f>IF(O153&gt;O$23,1,0)</f>
        <v>1</v>
      </c>
      <c r="AI153">
        <f>IF(P153&gt;P$23,1,0)</f>
        <v>1</v>
      </c>
      <c r="AJ153">
        <f>IF(O153&lt;O$24,1,0)</f>
        <v>0</v>
      </c>
      <c r="AK153">
        <f>IF(P153&lt;P$24,1,0)</f>
        <v>0</v>
      </c>
      <c r="AM153">
        <f>IF(C153&gt;C$23,C$23,IF(C153&lt;C$24,C$24,C153))</f>
        <v>0</v>
      </c>
      <c r="AN153">
        <f>IF(D153&gt;D$23,D$23,IF(D153&lt;D$24,D$24,D153))</f>
        <v>0</v>
      </c>
      <c r="AO153">
        <f>IF(F153&gt;F$23,F$23,IF(F153&lt;F$24,F$24,F153))</f>
        <v>0</v>
      </c>
      <c r="AP153">
        <f>IF(G153&gt;G$23,G$23,IF(G153&lt;G$24,G$24,G153))</f>
        <v>0</v>
      </c>
      <c r="AQ153">
        <f>IF(I153&gt;I$23,I$23,IF(I153&lt;I$24,I$24,I153))</f>
        <v>0</v>
      </c>
      <c r="AR153">
        <f>IF(J153&gt;J$23,J$23,IF(J153&lt;J$24,J$24,J153))</f>
        <v>0</v>
      </c>
      <c r="AS153">
        <f>IF(L153&gt;L$23,L$23,IF(L153&lt;L$24,L$24,L153))</f>
        <v>0</v>
      </c>
      <c r="AT153">
        <f>IF(M153&gt;M$23,M$23,IF(M153&lt;M$24,M$24,M153))</f>
        <v>0</v>
      </c>
      <c r="AU153">
        <f>IF(O153&gt;O$23,O$23,IF(O153&lt;O$24,O$24,O153))</f>
        <v>0</v>
      </c>
      <c r="AV153">
        <f>IF(P153&gt;P$23,P$23,IF(P153&lt;P$24,P$24,P153))</f>
        <v>0</v>
      </c>
    </row>
    <row r="154" spans="1:48" x14ac:dyDescent="0.3">
      <c r="A154" s="1" t="s">
        <v>8</v>
      </c>
      <c r="B154" s="2">
        <v>41687</v>
      </c>
      <c r="C154">
        <v>0.56000000000000005</v>
      </c>
      <c r="D154">
        <v>1581918000</v>
      </c>
      <c r="E154" s="2">
        <v>41687</v>
      </c>
      <c r="F154">
        <v>250</v>
      </c>
      <c r="G154">
        <v>32025770</v>
      </c>
      <c r="H154" s="2">
        <v>41687</v>
      </c>
      <c r="I154">
        <v>95</v>
      </c>
      <c r="J154">
        <v>313628860</v>
      </c>
      <c r="K154" s="2">
        <v>41687</v>
      </c>
      <c r="L154">
        <v>27.683</v>
      </c>
      <c r="M154">
        <v>87329600</v>
      </c>
      <c r="N154" s="2">
        <v>41687</v>
      </c>
      <c r="O154">
        <v>77.88</v>
      </c>
      <c r="P154">
        <v>9075800</v>
      </c>
      <c r="R154">
        <f>IF(C154&gt;C$23,1,0)</f>
        <v>1</v>
      </c>
      <c r="S154">
        <f>IF(D154&gt;D$23,1,0)</f>
        <v>1</v>
      </c>
      <c r="T154">
        <f>IF(C154&lt;C$24,1,0)</f>
        <v>0</v>
      </c>
      <c r="U154">
        <f>IF(D154&lt;D$24,1,0)</f>
        <v>0</v>
      </c>
      <c r="V154">
        <f>IF(F154&gt;F$23,1,0)</f>
        <v>1</v>
      </c>
      <c r="W154">
        <f>IF(G154&gt;G$23,1,0)</f>
        <v>1</v>
      </c>
      <c r="X154">
        <f>IF(F154&lt;F$24,1,0)</f>
        <v>0</v>
      </c>
      <c r="Y154">
        <f>IF(G154&lt;G$24,1,0)</f>
        <v>0</v>
      </c>
      <c r="Z154">
        <f>IF(I154&gt;I$23,1,0)</f>
        <v>1</v>
      </c>
      <c r="AA154">
        <f>IF(J154&gt;J$23,1,0)</f>
        <v>1</v>
      </c>
      <c r="AB154">
        <f>IF(I154&lt;I$24,1,0)</f>
        <v>0</v>
      </c>
      <c r="AC154">
        <f>IF(J154&lt;J$24,1,0)</f>
        <v>0</v>
      </c>
      <c r="AD154">
        <f>IF(L154&gt;L$23,1,0)</f>
        <v>1</v>
      </c>
      <c r="AE154">
        <f>IF(M154&gt;M$23,1,0)</f>
        <v>1</v>
      </c>
      <c r="AF154">
        <f>IF(L154&lt;L$24,1,0)</f>
        <v>0</v>
      </c>
      <c r="AG154">
        <f>IF(M154&lt;M$24,1,0)</f>
        <v>0</v>
      </c>
      <c r="AH154">
        <f>IF(O154&gt;O$23,1,0)</f>
        <v>1</v>
      </c>
      <c r="AI154">
        <f>IF(P154&gt;P$23,1,0)</f>
        <v>1</v>
      </c>
      <c r="AJ154">
        <f>IF(O154&lt;O$24,1,0)</f>
        <v>0</v>
      </c>
      <c r="AK154">
        <f>IF(P154&lt;P$24,1,0)</f>
        <v>0</v>
      </c>
      <c r="AM154">
        <f>IF(C154&gt;C$23,C$23,IF(C154&lt;C$24,C$24,C154))</f>
        <v>0</v>
      </c>
      <c r="AN154">
        <f>IF(D154&gt;D$23,D$23,IF(D154&lt;D$24,D$24,D154))</f>
        <v>0</v>
      </c>
      <c r="AO154">
        <f>IF(F154&gt;F$23,F$23,IF(F154&lt;F$24,F$24,F154))</f>
        <v>0</v>
      </c>
      <c r="AP154">
        <f>IF(G154&gt;G$23,G$23,IF(G154&lt;G$24,G$24,G154))</f>
        <v>0</v>
      </c>
      <c r="AQ154">
        <f>IF(I154&gt;I$23,I$23,IF(I154&lt;I$24,I$24,I154))</f>
        <v>0</v>
      </c>
      <c r="AR154">
        <f>IF(J154&gt;J$23,J$23,IF(J154&lt;J$24,J$24,J154))</f>
        <v>0</v>
      </c>
      <c r="AS154">
        <f>IF(L154&gt;L$23,L$23,IF(L154&lt;L$24,L$24,L154))</f>
        <v>0</v>
      </c>
      <c r="AT154">
        <f>IF(M154&gt;M$23,M$23,IF(M154&lt;M$24,M$24,M154))</f>
        <v>0</v>
      </c>
      <c r="AU154">
        <f>IF(O154&gt;O$23,O$23,IF(O154&lt;O$24,O$24,O154))</f>
        <v>0</v>
      </c>
      <c r="AV154">
        <f>IF(P154&gt;P$23,P$23,IF(P154&lt;P$24,P$24,P154))</f>
        <v>0</v>
      </c>
    </row>
    <row r="155" spans="1:48" x14ac:dyDescent="0.3">
      <c r="A155" s="1" t="s">
        <v>8</v>
      </c>
      <c r="B155" s="2">
        <v>41694</v>
      </c>
      <c r="C155">
        <v>0.5595</v>
      </c>
      <c r="D155">
        <v>2065192000</v>
      </c>
      <c r="E155" s="2">
        <v>41694</v>
      </c>
      <c r="F155">
        <v>243.95</v>
      </c>
      <c r="G155">
        <v>23199520</v>
      </c>
      <c r="H155" s="2">
        <v>41694</v>
      </c>
      <c r="I155">
        <v>91.16</v>
      </c>
      <c r="J155">
        <v>451438030</v>
      </c>
      <c r="K155" s="2">
        <v>41694</v>
      </c>
      <c r="L155">
        <v>27.35</v>
      </c>
      <c r="M155">
        <v>148122600</v>
      </c>
      <c r="N155" s="2">
        <v>41694</v>
      </c>
      <c r="O155">
        <v>70.61</v>
      </c>
      <c r="P155">
        <v>16567400</v>
      </c>
      <c r="R155">
        <f>IF(C155&gt;C$23,1,0)</f>
        <v>1</v>
      </c>
      <c r="S155">
        <f>IF(D155&gt;D$23,1,0)</f>
        <v>1</v>
      </c>
      <c r="T155">
        <f>IF(C155&lt;C$24,1,0)</f>
        <v>0</v>
      </c>
      <c r="U155">
        <f>IF(D155&lt;D$24,1,0)</f>
        <v>0</v>
      </c>
      <c r="V155">
        <f>IF(F155&gt;F$23,1,0)</f>
        <v>1</v>
      </c>
      <c r="W155">
        <f>IF(G155&gt;G$23,1,0)</f>
        <v>1</v>
      </c>
      <c r="X155">
        <f>IF(F155&lt;F$24,1,0)</f>
        <v>0</v>
      </c>
      <c r="Y155">
        <f>IF(G155&lt;G$24,1,0)</f>
        <v>0</v>
      </c>
      <c r="Z155">
        <f>IF(I155&gt;I$23,1,0)</f>
        <v>1</v>
      </c>
      <c r="AA155">
        <f>IF(J155&gt;J$23,1,0)</f>
        <v>1</v>
      </c>
      <c r="AB155">
        <f>IF(I155&lt;I$24,1,0)</f>
        <v>0</v>
      </c>
      <c r="AC155">
        <f>IF(J155&lt;J$24,1,0)</f>
        <v>0</v>
      </c>
      <c r="AD155">
        <f>IF(L155&gt;L$23,1,0)</f>
        <v>1</v>
      </c>
      <c r="AE155">
        <f>IF(M155&gt;M$23,1,0)</f>
        <v>1</v>
      </c>
      <c r="AF155">
        <f>IF(L155&lt;L$24,1,0)</f>
        <v>0</v>
      </c>
      <c r="AG155">
        <f>IF(M155&lt;M$24,1,0)</f>
        <v>0</v>
      </c>
      <c r="AH155">
        <f>IF(O155&gt;O$23,1,0)</f>
        <v>1</v>
      </c>
      <c r="AI155">
        <f>IF(P155&gt;P$23,1,0)</f>
        <v>1</v>
      </c>
      <c r="AJ155">
        <f>IF(O155&lt;O$24,1,0)</f>
        <v>0</v>
      </c>
      <c r="AK155">
        <f>IF(P155&lt;P$24,1,0)</f>
        <v>0</v>
      </c>
      <c r="AM155">
        <f>IF(C155&gt;C$23,C$23,IF(C155&lt;C$24,C$24,C155))</f>
        <v>0</v>
      </c>
      <c r="AN155">
        <f>IF(D155&gt;D$23,D$23,IF(D155&lt;D$24,D$24,D155))</f>
        <v>0</v>
      </c>
      <c r="AO155">
        <f>IF(F155&gt;F$23,F$23,IF(F155&lt;F$24,F$24,F155))</f>
        <v>0</v>
      </c>
      <c r="AP155">
        <f>IF(G155&gt;G$23,G$23,IF(G155&lt;G$24,G$24,G155))</f>
        <v>0</v>
      </c>
      <c r="AQ155">
        <f>IF(I155&gt;I$23,I$23,IF(I155&lt;I$24,I$24,I155))</f>
        <v>0</v>
      </c>
      <c r="AR155">
        <f>IF(J155&gt;J$23,J$23,IF(J155&lt;J$24,J$24,J155))</f>
        <v>0</v>
      </c>
      <c r="AS155">
        <f>IF(L155&gt;L$23,L$23,IF(L155&lt;L$24,L$24,L155))</f>
        <v>0</v>
      </c>
      <c r="AT155">
        <f>IF(M155&gt;M$23,M$23,IF(M155&lt;M$24,M$24,M155))</f>
        <v>0</v>
      </c>
      <c r="AU155">
        <f>IF(O155&gt;O$23,O$23,IF(O155&lt;O$24,O$24,O155))</f>
        <v>0</v>
      </c>
      <c r="AV155">
        <f>IF(P155&gt;P$23,P$23,IF(P155&lt;P$24,P$24,P155))</f>
        <v>0</v>
      </c>
    </row>
    <row r="156" spans="1:48" x14ac:dyDescent="0.3">
      <c r="A156" s="1" t="s">
        <v>8</v>
      </c>
      <c r="B156" s="2">
        <v>41701</v>
      </c>
      <c r="C156">
        <v>0.5262</v>
      </c>
      <c r="D156">
        <v>3937662000</v>
      </c>
      <c r="E156" s="2">
        <v>41701</v>
      </c>
      <c r="F156">
        <v>236.38</v>
      </c>
      <c r="G156">
        <v>47187650</v>
      </c>
      <c r="H156" s="2">
        <v>41701</v>
      </c>
      <c r="I156">
        <v>79.989999999999995</v>
      </c>
      <c r="J156">
        <v>1443194180</v>
      </c>
      <c r="K156" s="2">
        <v>41701</v>
      </c>
      <c r="L156">
        <v>26.931999999999999</v>
      </c>
      <c r="M156">
        <v>216391300</v>
      </c>
      <c r="N156" s="2">
        <v>41701</v>
      </c>
      <c r="O156">
        <v>61.08</v>
      </c>
      <c r="P156">
        <v>41241800</v>
      </c>
      <c r="R156">
        <f>IF(C156&gt;C$23,1,0)</f>
        <v>1</v>
      </c>
      <c r="S156">
        <f>IF(D156&gt;D$23,1,0)</f>
        <v>1</v>
      </c>
      <c r="T156">
        <f>IF(C156&lt;C$24,1,0)</f>
        <v>0</v>
      </c>
      <c r="U156">
        <f>IF(D156&lt;D$24,1,0)</f>
        <v>0</v>
      </c>
      <c r="V156">
        <f>IF(F156&gt;F$23,1,0)</f>
        <v>1</v>
      </c>
      <c r="W156">
        <f>IF(G156&gt;G$23,1,0)</f>
        <v>1</v>
      </c>
      <c r="X156">
        <f>IF(F156&lt;F$24,1,0)</f>
        <v>0</v>
      </c>
      <c r="Y156">
        <f>IF(G156&lt;G$24,1,0)</f>
        <v>0</v>
      </c>
      <c r="Z156">
        <f>IF(I156&gt;I$23,1,0)</f>
        <v>1</v>
      </c>
      <c r="AA156">
        <f>IF(J156&gt;J$23,1,0)</f>
        <v>1</v>
      </c>
      <c r="AB156">
        <f>IF(I156&lt;I$24,1,0)</f>
        <v>0</v>
      </c>
      <c r="AC156">
        <f>IF(J156&lt;J$24,1,0)</f>
        <v>0</v>
      </c>
      <c r="AD156">
        <f>IF(L156&gt;L$23,1,0)</f>
        <v>1</v>
      </c>
      <c r="AE156">
        <f>IF(M156&gt;M$23,1,0)</f>
        <v>1</v>
      </c>
      <c r="AF156">
        <f>IF(L156&lt;L$24,1,0)</f>
        <v>0</v>
      </c>
      <c r="AG156">
        <f>IF(M156&lt;M$24,1,0)</f>
        <v>0</v>
      </c>
      <c r="AH156">
        <f>IF(O156&gt;O$23,1,0)</f>
        <v>1</v>
      </c>
      <c r="AI156">
        <f>IF(P156&gt;P$23,1,0)</f>
        <v>1</v>
      </c>
      <c r="AJ156">
        <f>IF(O156&lt;O$24,1,0)</f>
        <v>0</v>
      </c>
      <c r="AK156">
        <f>IF(P156&lt;P$24,1,0)</f>
        <v>0</v>
      </c>
      <c r="AM156">
        <f>IF(C156&gt;C$23,C$23,IF(C156&lt;C$24,C$24,C156))</f>
        <v>0</v>
      </c>
      <c r="AN156">
        <f>IF(D156&gt;D$23,D$23,IF(D156&lt;D$24,D$24,D156))</f>
        <v>0</v>
      </c>
      <c r="AO156">
        <f>IF(F156&gt;F$23,F$23,IF(F156&lt;F$24,F$24,F156))</f>
        <v>0</v>
      </c>
      <c r="AP156">
        <f>IF(G156&gt;G$23,G$23,IF(G156&lt;G$24,G$24,G156))</f>
        <v>0</v>
      </c>
      <c r="AQ156">
        <f>IF(I156&gt;I$23,I$23,IF(I156&lt;I$24,I$24,I156))</f>
        <v>0</v>
      </c>
      <c r="AR156">
        <f>IF(J156&gt;J$23,J$23,IF(J156&lt;J$24,J$24,J156))</f>
        <v>0</v>
      </c>
      <c r="AS156">
        <f>IF(L156&gt;L$23,L$23,IF(L156&lt;L$24,L$24,L156))</f>
        <v>0</v>
      </c>
      <c r="AT156">
        <f>IF(M156&gt;M$23,M$23,IF(M156&lt;M$24,M$24,M156))</f>
        <v>0</v>
      </c>
      <c r="AU156">
        <f>IF(O156&gt;O$23,O$23,IF(O156&lt;O$24,O$24,O156))</f>
        <v>0</v>
      </c>
      <c r="AV156">
        <f>IF(P156&gt;P$23,P$23,IF(P156&lt;P$24,P$24,P156))</f>
        <v>0</v>
      </c>
    </row>
    <row r="157" spans="1:48" x14ac:dyDescent="0.3">
      <c r="A157" s="1" t="s">
        <v>8</v>
      </c>
      <c r="B157" s="2">
        <v>41708</v>
      </c>
      <c r="C157">
        <v>0.50760000000000005</v>
      </c>
      <c r="D157">
        <v>2795302000</v>
      </c>
      <c r="E157" s="2">
        <v>41708</v>
      </c>
      <c r="F157">
        <v>225.81</v>
      </c>
      <c r="G157">
        <v>31452670</v>
      </c>
      <c r="H157" s="2">
        <v>41708</v>
      </c>
      <c r="I157">
        <v>71.75</v>
      </c>
      <c r="J157">
        <v>976528730</v>
      </c>
      <c r="K157" s="2">
        <v>41708</v>
      </c>
      <c r="L157">
        <v>25.477</v>
      </c>
      <c r="M157">
        <v>178884800</v>
      </c>
      <c r="N157" s="2">
        <v>41708</v>
      </c>
      <c r="O157">
        <v>47.29</v>
      </c>
      <c r="P157">
        <v>44197200</v>
      </c>
      <c r="R157">
        <f>IF(C157&gt;C$23,1,0)</f>
        <v>1</v>
      </c>
      <c r="S157">
        <f>IF(D157&gt;D$23,1,0)</f>
        <v>1</v>
      </c>
      <c r="T157">
        <f>IF(C157&lt;C$24,1,0)</f>
        <v>0</v>
      </c>
      <c r="U157">
        <f>IF(D157&lt;D$24,1,0)</f>
        <v>0</v>
      </c>
      <c r="V157">
        <f>IF(F157&gt;F$23,1,0)</f>
        <v>1</v>
      </c>
      <c r="W157">
        <f>IF(G157&gt;G$23,1,0)</f>
        <v>1</v>
      </c>
      <c r="X157">
        <f>IF(F157&lt;F$24,1,0)</f>
        <v>0</v>
      </c>
      <c r="Y157">
        <f>IF(G157&lt;G$24,1,0)</f>
        <v>0</v>
      </c>
      <c r="Z157">
        <f>IF(I157&gt;I$23,1,0)</f>
        <v>1</v>
      </c>
      <c r="AA157">
        <f>IF(J157&gt;J$23,1,0)</f>
        <v>1</v>
      </c>
      <c r="AB157">
        <f>IF(I157&lt;I$24,1,0)</f>
        <v>0</v>
      </c>
      <c r="AC157">
        <f>IF(J157&lt;J$24,1,0)</f>
        <v>0</v>
      </c>
      <c r="AD157">
        <f>IF(L157&gt;L$23,1,0)</f>
        <v>1</v>
      </c>
      <c r="AE157">
        <f>IF(M157&gt;M$23,1,0)</f>
        <v>1</v>
      </c>
      <c r="AF157">
        <f>IF(L157&lt;L$24,1,0)</f>
        <v>0</v>
      </c>
      <c r="AG157">
        <f>IF(M157&lt;M$24,1,0)</f>
        <v>0</v>
      </c>
      <c r="AH157">
        <f>IF(O157&gt;O$23,1,0)</f>
        <v>1</v>
      </c>
      <c r="AI157">
        <f>IF(P157&gt;P$23,1,0)</f>
        <v>1</v>
      </c>
      <c r="AJ157">
        <f>IF(O157&lt;O$24,1,0)</f>
        <v>0</v>
      </c>
      <c r="AK157">
        <f>IF(P157&lt;P$24,1,0)</f>
        <v>0</v>
      </c>
      <c r="AM157">
        <f>IF(C157&gt;C$23,C$23,IF(C157&lt;C$24,C$24,C157))</f>
        <v>0</v>
      </c>
      <c r="AN157">
        <f>IF(D157&gt;D$23,D$23,IF(D157&lt;D$24,D$24,D157))</f>
        <v>0</v>
      </c>
      <c r="AO157">
        <f>IF(F157&gt;F$23,F$23,IF(F157&lt;F$24,F$24,F157))</f>
        <v>0</v>
      </c>
      <c r="AP157">
        <f>IF(G157&gt;G$23,G$23,IF(G157&lt;G$24,G$24,G157))</f>
        <v>0</v>
      </c>
      <c r="AQ157">
        <f>IF(I157&gt;I$23,I$23,IF(I157&lt;I$24,I$24,I157))</f>
        <v>0</v>
      </c>
      <c r="AR157">
        <f>IF(J157&gt;J$23,J$23,IF(J157&lt;J$24,J$24,J157))</f>
        <v>0</v>
      </c>
      <c r="AS157">
        <f>IF(L157&gt;L$23,L$23,IF(L157&lt;L$24,L$24,L157))</f>
        <v>0</v>
      </c>
      <c r="AT157">
        <f>IF(M157&gt;M$23,M$23,IF(M157&lt;M$24,M$24,M157))</f>
        <v>0</v>
      </c>
      <c r="AU157">
        <f>IF(O157&gt;O$23,O$23,IF(O157&lt;O$24,O$24,O157))</f>
        <v>0</v>
      </c>
      <c r="AV157">
        <f>IF(P157&gt;P$23,P$23,IF(P157&lt;P$24,P$24,P157))</f>
        <v>0</v>
      </c>
    </row>
    <row r="158" spans="1:48" x14ac:dyDescent="0.3">
      <c r="A158" s="1" t="s">
        <v>8</v>
      </c>
      <c r="B158" s="2">
        <v>41715</v>
      </c>
      <c r="C158">
        <v>0.54320000000000002</v>
      </c>
      <c r="D158">
        <v>4814267000</v>
      </c>
      <c r="E158" s="2">
        <v>41715</v>
      </c>
      <c r="F158">
        <v>231.21</v>
      </c>
      <c r="G158">
        <v>45941540</v>
      </c>
      <c r="H158" s="2">
        <v>41715</v>
      </c>
      <c r="I158">
        <v>78.47</v>
      </c>
      <c r="J158">
        <v>1288107500</v>
      </c>
      <c r="K158" s="2">
        <v>41715</v>
      </c>
      <c r="L158">
        <v>26.289000000000001</v>
      </c>
      <c r="M158">
        <v>215056600</v>
      </c>
      <c r="N158" s="2">
        <v>41715</v>
      </c>
      <c r="O158">
        <v>55.15</v>
      </c>
      <c r="P158">
        <v>130623100</v>
      </c>
      <c r="R158">
        <f>IF(C158&gt;C$23,1,0)</f>
        <v>1</v>
      </c>
      <c r="S158">
        <f>IF(D158&gt;D$23,1,0)</f>
        <v>1</v>
      </c>
      <c r="T158">
        <f>IF(C158&lt;C$24,1,0)</f>
        <v>0</v>
      </c>
      <c r="U158">
        <f>IF(D158&lt;D$24,1,0)</f>
        <v>0</v>
      </c>
      <c r="V158">
        <f>IF(F158&gt;F$23,1,0)</f>
        <v>1</v>
      </c>
      <c r="W158">
        <f>IF(G158&gt;G$23,1,0)</f>
        <v>1</v>
      </c>
      <c r="X158">
        <f>IF(F158&lt;F$24,1,0)</f>
        <v>0</v>
      </c>
      <c r="Y158">
        <f>IF(G158&lt;G$24,1,0)</f>
        <v>0</v>
      </c>
      <c r="Z158">
        <f>IF(I158&gt;I$23,1,0)</f>
        <v>1</v>
      </c>
      <c r="AA158">
        <f>IF(J158&gt;J$23,1,0)</f>
        <v>1</v>
      </c>
      <c r="AB158">
        <f>IF(I158&lt;I$24,1,0)</f>
        <v>0</v>
      </c>
      <c r="AC158">
        <f>IF(J158&lt;J$24,1,0)</f>
        <v>0</v>
      </c>
      <c r="AD158">
        <f>IF(L158&gt;L$23,1,0)</f>
        <v>1</v>
      </c>
      <c r="AE158">
        <f>IF(M158&gt;M$23,1,0)</f>
        <v>1</v>
      </c>
      <c r="AF158">
        <f>IF(L158&lt;L$24,1,0)</f>
        <v>0</v>
      </c>
      <c r="AG158">
        <f>IF(M158&lt;M$24,1,0)</f>
        <v>0</v>
      </c>
      <c r="AH158">
        <f>IF(O158&gt;O$23,1,0)</f>
        <v>1</v>
      </c>
      <c r="AI158">
        <f>IF(P158&gt;P$23,1,0)</f>
        <v>1</v>
      </c>
      <c r="AJ158">
        <f>IF(O158&lt;O$24,1,0)</f>
        <v>0</v>
      </c>
      <c r="AK158">
        <f>IF(P158&lt;P$24,1,0)</f>
        <v>0</v>
      </c>
      <c r="AM158">
        <f>IF(C158&gt;C$23,C$23,IF(C158&lt;C$24,C$24,C158))</f>
        <v>0</v>
      </c>
      <c r="AN158">
        <f>IF(D158&gt;D$23,D$23,IF(D158&lt;D$24,D$24,D158))</f>
        <v>0</v>
      </c>
      <c r="AO158">
        <f>IF(F158&gt;F$23,F$23,IF(F158&lt;F$24,F$24,F158))</f>
        <v>0</v>
      </c>
      <c r="AP158">
        <f>IF(G158&gt;G$23,G$23,IF(G158&lt;G$24,G$24,G158))</f>
        <v>0</v>
      </c>
      <c r="AQ158">
        <f>IF(I158&gt;I$23,I$23,IF(I158&lt;I$24,I$24,I158))</f>
        <v>0</v>
      </c>
      <c r="AR158">
        <f>IF(J158&gt;J$23,J$23,IF(J158&lt;J$24,J$24,J158))</f>
        <v>0</v>
      </c>
      <c r="AS158">
        <f>IF(L158&gt;L$23,L$23,IF(L158&lt;L$24,L$24,L158))</f>
        <v>0</v>
      </c>
      <c r="AT158">
        <f>IF(M158&gt;M$23,M$23,IF(M158&lt;M$24,M$24,M158))</f>
        <v>0</v>
      </c>
      <c r="AU158">
        <f>IF(O158&gt;O$23,O$23,IF(O158&lt;O$24,O$24,O158))</f>
        <v>0</v>
      </c>
      <c r="AV158">
        <f>IF(P158&gt;P$23,P$23,IF(P158&lt;P$24,P$24,P158))</f>
        <v>0</v>
      </c>
    </row>
    <row r="159" spans="1:48" x14ac:dyDescent="0.3">
      <c r="A159" s="1" t="s">
        <v>8</v>
      </c>
      <c r="B159" s="2">
        <v>41722</v>
      </c>
      <c r="C159">
        <v>0.56799999999999995</v>
      </c>
      <c r="D159">
        <v>2451889000</v>
      </c>
      <c r="E159" s="2">
        <v>41722</v>
      </c>
      <c r="F159">
        <v>231.4</v>
      </c>
      <c r="G159">
        <v>29995320</v>
      </c>
      <c r="H159" s="2">
        <v>41722</v>
      </c>
      <c r="I159">
        <v>81.47</v>
      </c>
      <c r="J159">
        <v>983292360</v>
      </c>
      <c r="K159" s="2">
        <v>41722</v>
      </c>
      <c r="L159">
        <v>25.521000000000001</v>
      </c>
      <c r="M159">
        <v>155885700</v>
      </c>
      <c r="N159" s="2">
        <v>41722</v>
      </c>
      <c r="O159">
        <v>53.85</v>
      </c>
      <c r="P159">
        <v>46694800</v>
      </c>
      <c r="R159">
        <f>IF(C159&gt;C$23,1,0)</f>
        <v>1</v>
      </c>
      <c r="S159">
        <f>IF(D159&gt;D$23,1,0)</f>
        <v>1</v>
      </c>
      <c r="T159">
        <f>IF(C159&lt;C$24,1,0)</f>
        <v>0</v>
      </c>
      <c r="U159">
        <f>IF(D159&lt;D$24,1,0)</f>
        <v>0</v>
      </c>
      <c r="V159">
        <f>IF(F159&gt;F$23,1,0)</f>
        <v>1</v>
      </c>
      <c r="W159">
        <f>IF(G159&gt;G$23,1,0)</f>
        <v>1</v>
      </c>
      <c r="X159">
        <f>IF(F159&lt;F$24,1,0)</f>
        <v>0</v>
      </c>
      <c r="Y159">
        <f>IF(G159&lt;G$24,1,0)</f>
        <v>0</v>
      </c>
      <c r="Z159">
        <f>IF(I159&gt;I$23,1,0)</f>
        <v>1</v>
      </c>
      <c r="AA159">
        <f>IF(J159&gt;J$23,1,0)</f>
        <v>1</v>
      </c>
      <c r="AB159">
        <f>IF(I159&lt;I$24,1,0)</f>
        <v>0</v>
      </c>
      <c r="AC159">
        <f>IF(J159&lt;J$24,1,0)</f>
        <v>0</v>
      </c>
      <c r="AD159">
        <f>IF(L159&gt;L$23,1,0)</f>
        <v>1</v>
      </c>
      <c r="AE159">
        <f>IF(M159&gt;M$23,1,0)</f>
        <v>1</v>
      </c>
      <c r="AF159">
        <f>IF(L159&lt;L$24,1,0)</f>
        <v>0</v>
      </c>
      <c r="AG159">
        <f>IF(M159&lt;M$24,1,0)</f>
        <v>0</v>
      </c>
      <c r="AH159">
        <f>IF(O159&gt;O$23,1,0)</f>
        <v>1</v>
      </c>
      <c r="AI159">
        <f>IF(P159&gt;P$23,1,0)</f>
        <v>1</v>
      </c>
      <c r="AJ159">
        <f>IF(O159&lt;O$24,1,0)</f>
        <v>0</v>
      </c>
      <c r="AK159">
        <f>IF(P159&lt;P$24,1,0)</f>
        <v>0</v>
      </c>
      <c r="AM159">
        <f>IF(C159&gt;C$23,C$23,IF(C159&lt;C$24,C$24,C159))</f>
        <v>0</v>
      </c>
      <c r="AN159">
        <f>IF(D159&gt;D$23,D$23,IF(D159&lt;D$24,D$24,D159))</f>
        <v>0</v>
      </c>
      <c r="AO159">
        <f>IF(F159&gt;F$23,F$23,IF(F159&lt;F$24,F$24,F159))</f>
        <v>0</v>
      </c>
      <c r="AP159">
        <f>IF(G159&gt;G$23,G$23,IF(G159&lt;G$24,G$24,G159))</f>
        <v>0</v>
      </c>
      <c r="AQ159">
        <f>IF(I159&gt;I$23,I$23,IF(I159&lt;I$24,I$24,I159))</f>
        <v>0</v>
      </c>
      <c r="AR159">
        <f>IF(J159&gt;J$23,J$23,IF(J159&lt;J$24,J$24,J159))</f>
        <v>0</v>
      </c>
      <c r="AS159">
        <f>IF(L159&gt;L$23,L$23,IF(L159&lt;L$24,L$24,L159))</f>
        <v>0</v>
      </c>
      <c r="AT159">
        <f>IF(M159&gt;M$23,M$23,IF(M159&lt;M$24,M$24,M159))</f>
        <v>0</v>
      </c>
      <c r="AU159">
        <f>IF(O159&gt;O$23,O$23,IF(O159&lt;O$24,O$24,O159))</f>
        <v>0</v>
      </c>
      <c r="AV159">
        <f>IF(P159&gt;P$23,P$23,IF(P159&lt;P$24,P$24,P159))</f>
        <v>0</v>
      </c>
    </row>
    <row r="160" spans="1:48" x14ac:dyDescent="0.3">
      <c r="A160" s="1" t="s">
        <v>8</v>
      </c>
      <c r="B160" s="2">
        <v>41729</v>
      </c>
      <c r="C160">
        <v>0.56289999999999996</v>
      </c>
      <c r="D160">
        <v>2343894000</v>
      </c>
      <c r="E160" s="2">
        <v>41729</v>
      </c>
      <c r="F160">
        <v>232.49</v>
      </c>
      <c r="G160">
        <v>22307380</v>
      </c>
      <c r="H160" s="2">
        <v>41729</v>
      </c>
      <c r="I160">
        <v>82.98</v>
      </c>
      <c r="J160">
        <v>750823890</v>
      </c>
      <c r="K160" s="2">
        <v>41729</v>
      </c>
      <c r="L160">
        <v>26.146999999999998</v>
      </c>
      <c r="M160">
        <v>147442300</v>
      </c>
      <c r="N160" s="2">
        <v>41729</v>
      </c>
      <c r="O160">
        <v>56.02</v>
      </c>
      <c r="P160">
        <v>21700300</v>
      </c>
      <c r="R160">
        <f>IF(C160&gt;C$23,1,0)</f>
        <v>1</v>
      </c>
      <c r="S160">
        <f>IF(D160&gt;D$23,1,0)</f>
        <v>1</v>
      </c>
      <c r="T160">
        <f>IF(C160&lt;C$24,1,0)</f>
        <v>0</v>
      </c>
      <c r="U160">
        <f>IF(D160&lt;D$24,1,0)</f>
        <v>0</v>
      </c>
      <c r="V160">
        <f>IF(F160&gt;F$23,1,0)</f>
        <v>1</v>
      </c>
      <c r="W160">
        <f>IF(G160&gt;G$23,1,0)</f>
        <v>1</v>
      </c>
      <c r="X160">
        <f>IF(F160&lt;F$24,1,0)</f>
        <v>0</v>
      </c>
      <c r="Y160">
        <f>IF(G160&lt;G$24,1,0)</f>
        <v>0</v>
      </c>
      <c r="Z160">
        <f>IF(I160&gt;I$23,1,0)</f>
        <v>1</v>
      </c>
      <c r="AA160">
        <f>IF(J160&gt;J$23,1,0)</f>
        <v>1</v>
      </c>
      <c r="AB160">
        <f>IF(I160&lt;I$24,1,0)</f>
        <v>0</v>
      </c>
      <c r="AC160">
        <f>IF(J160&lt;J$24,1,0)</f>
        <v>0</v>
      </c>
      <c r="AD160">
        <f>IF(L160&gt;L$23,1,0)</f>
        <v>1</v>
      </c>
      <c r="AE160">
        <f>IF(M160&gt;M$23,1,0)</f>
        <v>1</v>
      </c>
      <c r="AF160">
        <f>IF(L160&lt;L$24,1,0)</f>
        <v>0</v>
      </c>
      <c r="AG160">
        <f>IF(M160&lt;M$24,1,0)</f>
        <v>0</v>
      </c>
      <c r="AH160">
        <f>IF(O160&gt;O$23,1,0)</f>
        <v>1</v>
      </c>
      <c r="AI160">
        <f>IF(P160&gt;P$23,1,0)</f>
        <v>1</v>
      </c>
      <c r="AJ160">
        <f>IF(O160&lt;O$24,1,0)</f>
        <v>0</v>
      </c>
      <c r="AK160">
        <f>IF(P160&lt;P$24,1,0)</f>
        <v>0</v>
      </c>
      <c r="AM160">
        <f>IF(C160&gt;C$23,C$23,IF(C160&lt;C$24,C$24,C160))</f>
        <v>0</v>
      </c>
      <c r="AN160">
        <f>IF(D160&gt;D$23,D$23,IF(D160&lt;D$24,D$24,D160))</f>
        <v>0</v>
      </c>
      <c r="AO160">
        <f>IF(F160&gt;F$23,F$23,IF(F160&lt;F$24,F$24,F160))</f>
        <v>0</v>
      </c>
      <c r="AP160">
        <f>IF(G160&gt;G$23,G$23,IF(G160&lt;G$24,G$24,G160))</f>
        <v>0</v>
      </c>
      <c r="AQ160">
        <f>IF(I160&gt;I$23,I$23,IF(I160&lt;I$24,I$24,I160))</f>
        <v>0</v>
      </c>
      <c r="AR160">
        <f>IF(J160&gt;J$23,J$23,IF(J160&lt;J$24,J$24,J160))</f>
        <v>0</v>
      </c>
      <c r="AS160">
        <f>IF(L160&gt;L$23,L$23,IF(L160&lt;L$24,L$24,L160))</f>
        <v>0</v>
      </c>
      <c r="AT160">
        <f>IF(M160&gt;M$23,M$23,IF(M160&lt;M$24,M$24,M160))</f>
        <v>0</v>
      </c>
      <c r="AU160">
        <f>IF(O160&gt;O$23,O$23,IF(O160&lt;O$24,O$24,O160))</f>
        <v>0</v>
      </c>
      <c r="AV160">
        <f>IF(P160&gt;P$23,P$23,IF(P160&lt;P$24,P$24,P160))</f>
        <v>0</v>
      </c>
    </row>
    <row r="161" spans="1:48" x14ac:dyDescent="0.3">
      <c r="A161" s="1" t="s">
        <v>8</v>
      </c>
      <c r="B161" s="2">
        <v>41736</v>
      </c>
      <c r="C161">
        <v>0.56730000000000003</v>
      </c>
      <c r="D161">
        <v>2256509000</v>
      </c>
      <c r="E161" s="2">
        <v>41736</v>
      </c>
      <c r="F161">
        <v>232.52</v>
      </c>
      <c r="G161">
        <v>27800560</v>
      </c>
      <c r="H161" s="2">
        <v>41736</v>
      </c>
      <c r="I161">
        <v>79.75</v>
      </c>
      <c r="J161">
        <v>892832850</v>
      </c>
      <c r="K161" s="2">
        <v>41736</v>
      </c>
      <c r="L161">
        <v>25.9</v>
      </c>
      <c r="M161">
        <v>145031500</v>
      </c>
      <c r="N161" s="2">
        <v>41736</v>
      </c>
      <c r="O161">
        <v>53.4</v>
      </c>
      <c r="P161">
        <v>23028800</v>
      </c>
      <c r="R161">
        <f>IF(C161&gt;C$23,1,0)</f>
        <v>1</v>
      </c>
      <c r="S161">
        <f>IF(D161&gt;D$23,1,0)</f>
        <v>1</v>
      </c>
      <c r="T161">
        <f>IF(C161&lt;C$24,1,0)</f>
        <v>0</v>
      </c>
      <c r="U161">
        <f>IF(D161&lt;D$24,1,0)</f>
        <v>0</v>
      </c>
      <c r="V161">
        <f>IF(F161&gt;F$23,1,0)</f>
        <v>1</v>
      </c>
      <c r="W161">
        <f>IF(G161&gt;G$23,1,0)</f>
        <v>1</v>
      </c>
      <c r="X161">
        <f>IF(F161&lt;F$24,1,0)</f>
        <v>0</v>
      </c>
      <c r="Y161">
        <f>IF(G161&lt;G$24,1,0)</f>
        <v>0</v>
      </c>
      <c r="Z161">
        <f>IF(I161&gt;I$23,1,0)</f>
        <v>1</v>
      </c>
      <c r="AA161">
        <f>IF(J161&gt;J$23,1,0)</f>
        <v>1</v>
      </c>
      <c r="AB161">
        <f>IF(I161&lt;I$24,1,0)</f>
        <v>0</v>
      </c>
      <c r="AC161">
        <f>IF(J161&lt;J$24,1,0)</f>
        <v>0</v>
      </c>
      <c r="AD161">
        <f>IF(L161&gt;L$23,1,0)</f>
        <v>1</v>
      </c>
      <c r="AE161">
        <f>IF(M161&gt;M$23,1,0)</f>
        <v>1</v>
      </c>
      <c r="AF161">
        <f>IF(L161&lt;L$24,1,0)</f>
        <v>0</v>
      </c>
      <c r="AG161">
        <f>IF(M161&lt;M$24,1,0)</f>
        <v>0</v>
      </c>
      <c r="AH161">
        <f>IF(O161&gt;O$23,1,0)</f>
        <v>1</v>
      </c>
      <c r="AI161">
        <f>IF(P161&gt;P$23,1,0)</f>
        <v>1</v>
      </c>
      <c r="AJ161">
        <f>IF(O161&lt;O$24,1,0)</f>
        <v>0</v>
      </c>
      <c r="AK161">
        <f>IF(P161&lt;P$24,1,0)</f>
        <v>0</v>
      </c>
      <c r="AM161">
        <f>IF(C161&gt;C$23,C$23,IF(C161&lt;C$24,C$24,C161))</f>
        <v>0</v>
      </c>
      <c r="AN161">
        <f>IF(D161&gt;D$23,D$23,IF(D161&lt;D$24,D$24,D161))</f>
        <v>0</v>
      </c>
      <c r="AO161">
        <f>IF(F161&gt;F$23,F$23,IF(F161&lt;F$24,F$24,F161))</f>
        <v>0</v>
      </c>
      <c r="AP161">
        <f>IF(G161&gt;G$23,G$23,IF(G161&lt;G$24,G$24,G161))</f>
        <v>0</v>
      </c>
      <c r="AQ161">
        <f>IF(I161&gt;I$23,I$23,IF(I161&lt;I$24,I$24,I161))</f>
        <v>0</v>
      </c>
      <c r="AR161">
        <f>IF(J161&gt;J$23,J$23,IF(J161&lt;J$24,J$24,J161))</f>
        <v>0</v>
      </c>
      <c r="AS161">
        <f>IF(L161&gt;L$23,L$23,IF(L161&lt;L$24,L$24,L161))</f>
        <v>0</v>
      </c>
      <c r="AT161">
        <f>IF(M161&gt;M$23,M$23,IF(M161&lt;M$24,M$24,M161))</f>
        <v>0</v>
      </c>
      <c r="AU161">
        <f>IF(O161&gt;O$23,O$23,IF(O161&lt;O$24,O$24,O161))</f>
        <v>0</v>
      </c>
      <c r="AV161">
        <f>IF(P161&gt;P$23,P$23,IF(P161&lt;P$24,P$24,P161))</f>
        <v>0</v>
      </c>
    </row>
    <row r="162" spans="1:48" x14ac:dyDescent="0.3">
      <c r="A162" s="1" t="s">
        <v>8</v>
      </c>
      <c r="B162" s="2">
        <v>41743</v>
      </c>
      <c r="C162">
        <v>0.54949999999999999</v>
      </c>
      <c r="D162">
        <v>1794344000</v>
      </c>
      <c r="E162" s="2">
        <v>41743</v>
      </c>
      <c r="F162">
        <v>231.77</v>
      </c>
      <c r="G162">
        <v>25789840</v>
      </c>
      <c r="H162" s="2">
        <v>41743</v>
      </c>
      <c r="I162">
        <v>78.819999999999993</v>
      </c>
      <c r="J162">
        <v>967619650</v>
      </c>
      <c r="K162" s="2">
        <v>41743</v>
      </c>
      <c r="L162">
        <v>25.7</v>
      </c>
      <c r="M162">
        <v>143217400</v>
      </c>
      <c r="N162" s="2">
        <v>41743</v>
      </c>
      <c r="O162">
        <v>53.75</v>
      </c>
      <c r="P162">
        <v>21347800</v>
      </c>
      <c r="R162">
        <f>IF(C162&gt;C$23,1,0)</f>
        <v>1</v>
      </c>
      <c r="S162">
        <f>IF(D162&gt;D$23,1,0)</f>
        <v>1</v>
      </c>
      <c r="T162">
        <f>IF(C162&lt;C$24,1,0)</f>
        <v>0</v>
      </c>
      <c r="U162">
        <f>IF(D162&lt;D$24,1,0)</f>
        <v>0</v>
      </c>
      <c r="V162">
        <f>IF(F162&gt;F$23,1,0)</f>
        <v>1</v>
      </c>
      <c r="W162">
        <f>IF(G162&gt;G$23,1,0)</f>
        <v>1</v>
      </c>
      <c r="X162">
        <f>IF(F162&lt;F$24,1,0)</f>
        <v>0</v>
      </c>
      <c r="Y162">
        <f>IF(G162&lt;G$24,1,0)</f>
        <v>0</v>
      </c>
      <c r="Z162">
        <f>IF(I162&gt;I$23,1,0)</f>
        <v>1</v>
      </c>
      <c r="AA162">
        <f>IF(J162&gt;J$23,1,0)</f>
        <v>1</v>
      </c>
      <c r="AB162">
        <f>IF(I162&lt;I$24,1,0)</f>
        <v>0</v>
      </c>
      <c r="AC162">
        <f>IF(J162&lt;J$24,1,0)</f>
        <v>0</v>
      </c>
      <c r="AD162">
        <f>IF(L162&gt;L$23,1,0)</f>
        <v>1</v>
      </c>
      <c r="AE162">
        <f>IF(M162&gt;M$23,1,0)</f>
        <v>1</v>
      </c>
      <c r="AF162">
        <f>IF(L162&lt;L$24,1,0)</f>
        <v>0</v>
      </c>
      <c r="AG162">
        <f>IF(M162&lt;M$24,1,0)</f>
        <v>0</v>
      </c>
      <c r="AH162">
        <f>IF(O162&gt;O$23,1,0)</f>
        <v>1</v>
      </c>
      <c r="AI162">
        <f>IF(P162&gt;P$23,1,0)</f>
        <v>1</v>
      </c>
      <c r="AJ162">
        <f>IF(O162&lt;O$24,1,0)</f>
        <v>0</v>
      </c>
      <c r="AK162">
        <f>IF(P162&lt;P$24,1,0)</f>
        <v>0</v>
      </c>
      <c r="AM162">
        <f>IF(C162&gt;C$23,C$23,IF(C162&lt;C$24,C$24,C162))</f>
        <v>0</v>
      </c>
      <c r="AN162">
        <f>IF(D162&gt;D$23,D$23,IF(D162&lt;D$24,D$24,D162))</f>
        <v>0</v>
      </c>
      <c r="AO162">
        <f>IF(F162&gt;F$23,F$23,IF(F162&lt;F$24,F$24,F162))</f>
        <v>0</v>
      </c>
      <c r="AP162">
        <f>IF(G162&gt;G$23,G$23,IF(G162&lt;G$24,G$24,G162))</f>
        <v>0</v>
      </c>
      <c r="AQ162">
        <f>IF(I162&gt;I$23,I$23,IF(I162&lt;I$24,I$24,I162))</f>
        <v>0</v>
      </c>
      <c r="AR162">
        <f>IF(J162&gt;J$23,J$23,IF(J162&lt;J$24,J$24,J162))</f>
        <v>0</v>
      </c>
      <c r="AS162">
        <f>IF(L162&gt;L$23,L$23,IF(L162&lt;L$24,L$24,L162))</f>
        <v>0</v>
      </c>
      <c r="AT162">
        <f>IF(M162&gt;M$23,M$23,IF(M162&lt;M$24,M$24,M162))</f>
        <v>0</v>
      </c>
      <c r="AU162">
        <f>IF(O162&gt;O$23,O$23,IF(O162&lt;O$24,O$24,O162))</f>
        <v>0</v>
      </c>
      <c r="AV162">
        <f>IF(P162&gt;P$23,P$23,IF(P162&lt;P$24,P$24,P162))</f>
        <v>0</v>
      </c>
    </row>
    <row r="163" spans="1:48" x14ac:dyDescent="0.3">
      <c r="A163" s="1" t="s">
        <v>8</v>
      </c>
      <c r="B163" s="2">
        <v>41750</v>
      </c>
      <c r="C163">
        <v>0.53039999999999998</v>
      </c>
      <c r="D163">
        <v>1708285000</v>
      </c>
      <c r="E163" s="2">
        <v>41750</v>
      </c>
      <c r="F163">
        <v>223.62</v>
      </c>
      <c r="G163">
        <v>19583390</v>
      </c>
      <c r="H163" s="2">
        <v>41750</v>
      </c>
      <c r="I163">
        <v>69.91</v>
      </c>
      <c r="J163">
        <v>899963490</v>
      </c>
      <c r="K163" s="2">
        <v>41750</v>
      </c>
      <c r="L163">
        <v>24.574999999999999</v>
      </c>
      <c r="M163">
        <v>101851500</v>
      </c>
      <c r="N163" s="2">
        <v>41750</v>
      </c>
      <c r="O163">
        <v>49.25</v>
      </c>
      <c r="P163">
        <v>15630400</v>
      </c>
      <c r="R163">
        <f>IF(C163&gt;C$23,1,0)</f>
        <v>1</v>
      </c>
      <c r="S163">
        <f>IF(D163&gt;D$23,1,0)</f>
        <v>1</v>
      </c>
      <c r="T163">
        <f>IF(C163&lt;C$24,1,0)</f>
        <v>0</v>
      </c>
      <c r="U163">
        <f>IF(D163&lt;D$24,1,0)</f>
        <v>0</v>
      </c>
      <c r="V163">
        <f>IF(F163&gt;F$23,1,0)</f>
        <v>1</v>
      </c>
      <c r="W163">
        <f>IF(G163&gt;G$23,1,0)</f>
        <v>1</v>
      </c>
      <c r="X163">
        <f>IF(F163&lt;F$24,1,0)</f>
        <v>0</v>
      </c>
      <c r="Y163">
        <f>IF(G163&lt;G$24,1,0)</f>
        <v>0</v>
      </c>
      <c r="Z163">
        <f>IF(I163&gt;I$23,1,0)</f>
        <v>1</v>
      </c>
      <c r="AA163">
        <f>IF(J163&gt;J$23,1,0)</f>
        <v>1</v>
      </c>
      <c r="AB163">
        <f>IF(I163&lt;I$24,1,0)</f>
        <v>0</v>
      </c>
      <c r="AC163">
        <f>IF(J163&lt;J$24,1,0)</f>
        <v>0</v>
      </c>
      <c r="AD163">
        <f>IF(L163&gt;L$23,1,0)</f>
        <v>1</v>
      </c>
      <c r="AE163">
        <f>IF(M163&gt;M$23,1,0)</f>
        <v>1</v>
      </c>
      <c r="AF163">
        <f>IF(L163&lt;L$24,1,0)</f>
        <v>0</v>
      </c>
      <c r="AG163">
        <f>IF(M163&lt;M$24,1,0)</f>
        <v>0</v>
      </c>
      <c r="AH163">
        <f>IF(O163&gt;O$23,1,0)</f>
        <v>1</v>
      </c>
      <c r="AI163">
        <f>IF(P163&gt;P$23,1,0)</f>
        <v>1</v>
      </c>
      <c r="AJ163">
        <f>IF(O163&lt;O$24,1,0)</f>
        <v>0</v>
      </c>
      <c r="AK163">
        <f>IF(P163&lt;P$24,1,0)</f>
        <v>0</v>
      </c>
      <c r="AM163">
        <f>IF(C163&gt;C$23,C$23,IF(C163&lt;C$24,C$24,C163))</f>
        <v>0</v>
      </c>
      <c r="AN163">
        <f>IF(D163&gt;D$23,D$23,IF(D163&lt;D$24,D$24,D163))</f>
        <v>0</v>
      </c>
      <c r="AO163">
        <f>IF(F163&gt;F$23,F$23,IF(F163&lt;F$24,F$24,F163))</f>
        <v>0</v>
      </c>
      <c r="AP163">
        <f>IF(G163&gt;G$23,G$23,IF(G163&lt;G$24,G$24,G163))</f>
        <v>0</v>
      </c>
      <c r="AQ163">
        <f>IF(I163&gt;I$23,I$23,IF(I163&lt;I$24,I$24,I163))</f>
        <v>0</v>
      </c>
      <c r="AR163">
        <f>IF(J163&gt;J$23,J$23,IF(J163&lt;J$24,J$24,J163))</f>
        <v>0</v>
      </c>
      <c r="AS163">
        <f>IF(L163&gt;L$23,L$23,IF(L163&lt;L$24,L$24,L163))</f>
        <v>0</v>
      </c>
      <c r="AT163">
        <f>IF(M163&gt;M$23,M$23,IF(M163&lt;M$24,M$24,M163))</f>
        <v>0</v>
      </c>
      <c r="AU163">
        <f>IF(O163&gt;O$23,O$23,IF(O163&lt;O$24,O$24,O163))</f>
        <v>0</v>
      </c>
      <c r="AV163">
        <f>IF(P163&gt;P$23,P$23,IF(P163&lt;P$24,P$24,P163))</f>
        <v>0</v>
      </c>
    </row>
    <row r="164" spans="1:48" x14ac:dyDescent="0.3">
      <c r="A164" s="1" t="s">
        <v>8</v>
      </c>
      <c r="B164" s="2">
        <v>41757</v>
      </c>
      <c r="C164">
        <v>0.57310000000000005</v>
      </c>
      <c r="D164">
        <v>1675908000</v>
      </c>
      <c r="E164" s="2">
        <v>41757</v>
      </c>
      <c r="F164">
        <v>222.8</v>
      </c>
      <c r="G164">
        <v>25038140</v>
      </c>
      <c r="H164" s="2">
        <v>41757</v>
      </c>
      <c r="I164">
        <v>72.22</v>
      </c>
      <c r="J164">
        <v>739599910</v>
      </c>
      <c r="K164" s="2">
        <v>41757</v>
      </c>
      <c r="L164">
        <v>24.82</v>
      </c>
      <c r="M164">
        <v>123008600</v>
      </c>
      <c r="N164" s="2">
        <v>41757</v>
      </c>
      <c r="O164">
        <v>50.35</v>
      </c>
      <c r="P164">
        <v>15099600</v>
      </c>
      <c r="R164">
        <f>IF(C164&gt;C$23,1,0)</f>
        <v>1</v>
      </c>
      <c r="S164">
        <f>IF(D164&gt;D$23,1,0)</f>
        <v>1</v>
      </c>
      <c r="T164">
        <f>IF(C164&lt;C$24,1,0)</f>
        <v>0</v>
      </c>
      <c r="U164">
        <f>IF(D164&lt;D$24,1,0)</f>
        <v>0</v>
      </c>
      <c r="V164">
        <f>IF(F164&gt;F$23,1,0)</f>
        <v>1</v>
      </c>
      <c r="W164">
        <f>IF(G164&gt;G$23,1,0)</f>
        <v>1</v>
      </c>
      <c r="X164">
        <f>IF(F164&lt;F$24,1,0)</f>
        <v>0</v>
      </c>
      <c r="Y164">
        <f>IF(G164&lt;G$24,1,0)</f>
        <v>0</v>
      </c>
      <c r="Z164">
        <f>IF(I164&gt;I$23,1,0)</f>
        <v>1</v>
      </c>
      <c r="AA164">
        <f>IF(J164&gt;J$23,1,0)</f>
        <v>1</v>
      </c>
      <c r="AB164">
        <f>IF(I164&lt;I$24,1,0)</f>
        <v>0</v>
      </c>
      <c r="AC164">
        <f>IF(J164&lt;J$24,1,0)</f>
        <v>0</v>
      </c>
      <c r="AD164">
        <f>IF(L164&gt;L$23,1,0)</f>
        <v>1</v>
      </c>
      <c r="AE164">
        <f>IF(M164&gt;M$23,1,0)</f>
        <v>1</v>
      </c>
      <c r="AF164">
        <f>IF(L164&lt;L$24,1,0)</f>
        <v>0</v>
      </c>
      <c r="AG164">
        <f>IF(M164&lt;M$24,1,0)</f>
        <v>0</v>
      </c>
      <c r="AH164">
        <f>IF(O164&gt;O$23,1,0)</f>
        <v>1</v>
      </c>
      <c r="AI164">
        <f>IF(P164&gt;P$23,1,0)</f>
        <v>1</v>
      </c>
      <c r="AJ164">
        <f>IF(O164&lt;O$24,1,0)</f>
        <v>0</v>
      </c>
      <c r="AK164">
        <f>IF(P164&lt;P$24,1,0)</f>
        <v>0</v>
      </c>
      <c r="AM164">
        <f>IF(C164&gt;C$23,C$23,IF(C164&lt;C$24,C$24,C164))</f>
        <v>0</v>
      </c>
      <c r="AN164">
        <f>IF(D164&gt;D$23,D$23,IF(D164&lt;D$24,D$24,D164))</f>
        <v>0</v>
      </c>
      <c r="AO164">
        <f>IF(F164&gt;F$23,F$23,IF(F164&lt;F$24,F$24,F164))</f>
        <v>0</v>
      </c>
      <c r="AP164">
        <f>IF(G164&gt;G$23,G$23,IF(G164&lt;G$24,G$24,G164))</f>
        <v>0</v>
      </c>
      <c r="AQ164">
        <f>IF(I164&gt;I$23,I$23,IF(I164&lt;I$24,I$24,I164))</f>
        <v>0</v>
      </c>
      <c r="AR164">
        <f>IF(J164&gt;J$23,J$23,IF(J164&lt;J$24,J$24,J164))</f>
        <v>0</v>
      </c>
      <c r="AS164">
        <f>IF(L164&gt;L$23,L$23,IF(L164&lt;L$24,L$24,L164))</f>
        <v>0</v>
      </c>
      <c r="AT164">
        <f>IF(M164&gt;M$23,M$23,IF(M164&lt;M$24,M$24,M164))</f>
        <v>0</v>
      </c>
      <c r="AU164">
        <f>IF(O164&gt;O$23,O$23,IF(O164&lt;O$24,O$24,O164))</f>
        <v>0</v>
      </c>
      <c r="AV164">
        <f>IF(P164&gt;P$23,P$23,IF(P164&lt;P$24,P$24,P164))</f>
        <v>0</v>
      </c>
    </row>
    <row r="165" spans="1:48" x14ac:dyDescent="0.3">
      <c r="A165" s="1" t="s">
        <v>8</v>
      </c>
      <c r="B165" s="2">
        <v>41764</v>
      </c>
      <c r="C165">
        <v>0.56999999999999995</v>
      </c>
      <c r="D165">
        <v>2680801000</v>
      </c>
      <c r="E165" s="2">
        <v>41764</v>
      </c>
      <c r="F165">
        <v>226.67</v>
      </c>
      <c r="G165">
        <v>25160290</v>
      </c>
      <c r="H165" s="2">
        <v>41764</v>
      </c>
      <c r="I165">
        <v>78.8</v>
      </c>
      <c r="J165">
        <v>715948220</v>
      </c>
      <c r="K165" s="2">
        <v>41764</v>
      </c>
      <c r="L165">
        <v>25.27</v>
      </c>
      <c r="M165">
        <v>93590800</v>
      </c>
      <c r="N165" s="2">
        <v>41764</v>
      </c>
      <c r="O165">
        <v>51.49</v>
      </c>
      <c r="P165">
        <v>20302400</v>
      </c>
      <c r="R165">
        <f>IF(C165&gt;C$23,1,0)</f>
        <v>1</v>
      </c>
      <c r="S165">
        <f>IF(D165&gt;D$23,1,0)</f>
        <v>1</v>
      </c>
      <c r="T165">
        <f>IF(C165&lt;C$24,1,0)</f>
        <v>0</v>
      </c>
      <c r="U165">
        <f>IF(D165&lt;D$24,1,0)</f>
        <v>0</v>
      </c>
      <c r="V165">
        <f>IF(F165&gt;F$23,1,0)</f>
        <v>1</v>
      </c>
      <c r="W165">
        <f>IF(G165&gt;G$23,1,0)</f>
        <v>1</v>
      </c>
      <c r="X165">
        <f>IF(F165&lt;F$24,1,0)</f>
        <v>0</v>
      </c>
      <c r="Y165">
        <f>IF(G165&lt;G$24,1,0)</f>
        <v>0</v>
      </c>
      <c r="Z165">
        <f>IF(I165&gt;I$23,1,0)</f>
        <v>1</v>
      </c>
      <c r="AA165">
        <f>IF(J165&gt;J$23,1,0)</f>
        <v>1</v>
      </c>
      <c r="AB165">
        <f>IF(I165&lt;I$24,1,0)</f>
        <v>0</v>
      </c>
      <c r="AC165">
        <f>IF(J165&lt;J$24,1,0)</f>
        <v>0</v>
      </c>
      <c r="AD165">
        <f>IF(L165&gt;L$23,1,0)</f>
        <v>1</v>
      </c>
      <c r="AE165">
        <f>IF(M165&gt;M$23,1,0)</f>
        <v>1</v>
      </c>
      <c r="AF165">
        <f>IF(L165&lt;L$24,1,0)</f>
        <v>0</v>
      </c>
      <c r="AG165">
        <f>IF(M165&lt;M$24,1,0)</f>
        <v>0</v>
      </c>
      <c r="AH165">
        <f>IF(O165&gt;O$23,1,0)</f>
        <v>1</v>
      </c>
      <c r="AI165">
        <f>IF(P165&gt;P$23,1,0)</f>
        <v>1</v>
      </c>
      <c r="AJ165">
        <f>IF(O165&lt;O$24,1,0)</f>
        <v>0</v>
      </c>
      <c r="AK165">
        <f>IF(P165&lt;P$24,1,0)</f>
        <v>0</v>
      </c>
      <c r="AM165">
        <f>IF(C165&gt;C$23,C$23,IF(C165&lt;C$24,C$24,C165))</f>
        <v>0</v>
      </c>
      <c r="AN165">
        <f>IF(D165&gt;D$23,D$23,IF(D165&lt;D$24,D$24,D165))</f>
        <v>0</v>
      </c>
      <c r="AO165">
        <f>IF(F165&gt;F$23,F$23,IF(F165&lt;F$24,F$24,F165))</f>
        <v>0</v>
      </c>
      <c r="AP165">
        <f>IF(G165&gt;G$23,G$23,IF(G165&lt;G$24,G$24,G165))</f>
        <v>0</v>
      </c>
      <c r="AQ165">
        <f>IF(I165&gt;I$23,I$23,IF(I165&lt;I$24,I$24,I165))</f>
        <v>0</v>
      </c>
      <c r="AR165">
        <f>IF(J165&gt;J$23,J$23,IF(J165&lt;J$24,J$24,J165))</f>
        <v>0</v>
      </c>
      <c r="AS165">
        <f>IF(L165&gt;L$23,L$23,IF(L165&lt;L$24,L$24,L165))</f>
        <v>0</v>
      </c>
      <c r="AT165">
        <f>IF(M165&gt;M$23,M$23,IF(M165&lt;M$24,M$24,M165))</f>
        <v>0</v>
      </c>
      <c r="AU165">
        <f>IF(O165&gt;O$23,O$23,IF(O165&lt;O$24,O$24,O165))</f>
        <v>0</v>
      </c>
      <c r="AV165">
        <f>IF(P165&gt;P$23,P$23,IF(P165&lt;P$24,P$24,P165))</f>
        <v>0</v>
      </c>
    </row>
    <row r="166" spans="1:48" x14ac:dyDescent="0.3">
      <c r="A166" s="1" t="s">
        <v>8</v>
      </c>
      <c r="B166" s="2">
        <v>41771</v>
      </c>
      <c r="C166">
        <v>0.59360000000000002</v>
      </c>
      <c r="D166">
        <v>2737693000</v>
      </c>
      <c r="E166" s="2">
        <v>41771</v>
      </c>
      <c r="F166">
        <v>227.24</v>
      </c>
      <c r="G166">
        <v>26511560</v>
      </c>
      <c r="H166" s="2">
        <v>41771</v>
      </c>
      <c r="I166">
        <v>79.2</v>
      </c>
      <c r="J166">
        <v>806530930</v>
      </c>
      <c r="K166" s="2">
        <v>41771</v>
      </c>
      <c r="L166">
        <v>25.574000000000002</v>
      </c>
      <c r="M166">
        <v>107268600</v>
      </c>
      <c r="N166" s="2">
        <v>41771</v>
      </c>
      <c r="O166">
        <v>52.65</v>
      </c>
      <c r="P166">
        <v>19274300</v>
      </c>
      <c r="R166">
        <f>IF(C166&gt;C$23,1,0)</f>
        <v>1</v>
      </c>
      <c r="S166">
        <f>IF(D166&gt;D$23,1,0)</f>
        <v>1</v>
      </c>
      <c r="T166">
        <f>IF(C166&lt;C$24,1,0)</f>
        <v>0</v>
      </c>
      <c r="U166">
        <f>IF(D166&lt;D$24,1,0)</f>
        <v>0</v>
      </c>
      <c r="V166">
        <f>IF(F166&gt;F$23,1,0)</f>
        <v>1</v>
      </c>
      <c r="W166">
        <f>IF(G166&gt;G$23,1,0)</f>
        <v>1</v>
      </c>
      <c r="X166">
        <f>IF(F166&lt;F$24,1,0)</f>
        <v>0</v>
      </c>
      <c r="Y166">
        <f>IF(G166&lt;G$24,1,0)</f>
        <v>0</v>
      </c>
      <c r="Z166">
        <f>IF(I166&gt;I$23,1,0)</f>
        <v>1</v>
      </c>
      <c r="AA166">
        <f>IF(J166&gt;J$23,1,0)</f>
        <v>1</v>
      </c>
      <c r="AB166">
        <f>IF(I166&lt;I$24,1,0)</f>
        <v>0</v>
      </c>
      <c r="AC166">
        <f>IF(J166&lt;J$24,1,0)</f>
        <v>0</v>
      </c>
      <c r="AD166">
        <f>IF(L166&gt;L$23,1,0)</f>
        <v>1</v>
      </c>
      <c r="AE166">
        <f>IF(M166&gt;M$23,1,0)</f>
        <v>1</v>
      </c>
      <c r="AF166">
        <f>IF(L166&lt;L$24,1,0)</f>
        <v>0</v>
      </c>
      <c r="AG166">
        <f>IF(M166&lt;M$24,1,0)</f>
        <v>0</v>
      </c>
      <c r="AH166">
        <f>IF(O166&gt;O$23,1,0)</f>
        <v>1</v>
      </c>
      <c r="AI166">
        <f>IF(P166&gt;P$23,1,0)</f>
        <v>1</v>
      </c>
      <c r="AJ166">
        <f>IF(O166&lt;O$24,1,0)</f>
        <v>0</v>
      </c>
      <c r="AK166">
        <f>IF(P166&lt;P$24,1,0)</f>
        <v>0</v>
      </c>
      <c r="AM166">
        <f>IF(C166&gt;C$23,C$23,IF(C166&lt;C$24,C$24,C166))</f>
        <v>0</v>
      </c>
      <c r="AN166">
        <f>IF(D166&gt;D$23,D$23,IF(D166&lt;D$24,D$24,D166))</f>
        <v>0</v>
      </c>
      <c r="AO166">
        <f>IF(F166&gt;F$23,F$23,IF(F166&lt;F$24,F$24,F166))</f>
        <v>0</v>
      </c>
      <c r="AP166">
        <f>IF(G166&gt;G$23,G$23,IF(G166&lt;G$24,G$24,G166))</f>
        <v>0</v>
      </c>
      <c r="AQ166">
        <f>IF(I166&gt;I$23,I$23,IF(I166&lt;I$24,I$24,I166))</f>
        <v>0</v>
      </c>
      <c r="AR166">
        <f>IF(J166&gt;J$23,J$23,IF(J166&lt;J$24,J$24,J166))</f>
        <v>0</v>
      </c>
      <c r="AS166">
        <f>IF(L166&gt;L$23,L$23,IF(L166&lt;L$24,L$24,L166))</f>
        <v>0</v>
      </c>
      <c r="AT166">
        <f>IF(M166&gt;M$23,M$23,IF(M166&lt;M$24,M$24,M166))</f>
        <v>0</v>
      </c>
      <c r="AU166">
        <f>IF(O166&gt;O$23,O$23,IF(O166&lt;O$24,O$24,O166))</f>
        <v>0</v>
      </c>
      <c r="AV166">
        <f>IF(P166&gt;P$23,P$23,IF(P166&lt;P$24,P$24,P166))</f>
        <v>0</v>
      </c>
    </row>
    <row r="167" spans="1:48" x14ac:dyDescent="0.3">
      <c r="A167" s="1" t="s">
        <v>8</v>
      </c>
      <c r="B167" s="2">
        <v>41778</v>
      </c>
      <c r="C167">
        <v>0.6835</v>
      </c>
      <c r="D167">
        <v>6009657000</v>
      </c>
      <c r="E167" s="2">
        <v>41778</v>
      </c>
      <c r="F167">
        <v>232.9</v>
      </c>
      <c r="G167">
        <v>34854860</v>
      </c>
      <c r="H167" s="2">
        <v>41778</v>
      </c>
      <c r="I167">
        <v>85.83</v>
      </c>
      <c r="J167">
        <v>789942390</v>
      </c>
      <c r="K167" s="2">
        <v>41778</v>
      </c>
      <c r="L167">
        <v>26.306999999999999</v>
      </c>
      <c r="M167">
        <v>129162600</v>
      </c>
      <c r="N167" s="2">
        <v>41778</v>
      </c>
      <c r="O167">
        <v>53.89</v>
      </c>
      <c r="P167">
        <v>18688800</v>
      </c>
      <c r="R167">
        <f>IF(C167&gt;C$23,1,0)</f>
        <v>1</v>
      </c>
      <c r="S167">
        <f>IF(D167&gt;D$23,1,0)</f>
        <v>1</v>
      </c>
      <c r="T167">
        <f>IF(C167&lt;C$24,1,0)</f>
        <v>0</v>
      </c>
      <c r="U167">
        <f>IF(D167&lt;D$24,1,0)</f>
        <v>0</v>
      </c>
      <c r="V167">
        <f>IF(F167&gt;F$23,1,0)</f>
        <v>1</v>
      </c>
      <c r="W167">
        <f>IF(G167&gt;G$23,1,0)</f>
        <v>1</v>
      </c>
      <c r="X167">
        <f>IF(F167&lt;F$24,1,0)</f>
        <v>0</v>
      </c>
      <c r="Y167">
        <f>IF(G167&lt;G$24,1,0)</f>
        <v>0</v>
      </c>
      <c r="Z167">
        <f>IF(I167&gt;I$23,1,0)</f>
        <v>1</v>
      </c>
      <c r="AA167">
        <f>IF(J167&gt;J$23,1,0)</f>
        <v>1</v>
      </c>
      <c r="AB167">
        <f>IF(I167&lt;I$24,1,0)</f>
        <v>0</v>
      </c>
      <c r="AC167">
        <f>IF(J167&lt;J$24,1,0)</f>
        <v>0</v>
      </c>
      <c r="AD167">
        <f>IF(L167&gt;L$23,1,0)</f>
        <v>1</v>
      </c>
      <c r="AE167">
        <f>IF(M167&gt;M$23,1,0)</f>
        <v>1</v>
      </c>
      <c r="AF167">
        <f>IF(L167&lt;L$24,1,0)</f>
        <v>0</v>
      </c>
      <c r="AG167">
        <f>IF(M167&lt;M$24,1,0)</f>
        <v>0</v>
      </c>
      <c r="AH167">
        <f>IF(O167&gt;O$23,1,0)</f>
        <v>1</v>
      </c>
      <c r="AI167">
        <f>IF(P167&gt;P$23,1,0)</f>
        <v>1</v>
      </c>
      <c r="AJ167">
        <f>IF(O167&lt;O$24,1,0)</f>
        <v>0</v>
      </c>
      <c r="AK167">
        <f>IF(P167&lt;P$24,1,0)</f>
        <v>0</v>
      </c>
      <c r="AM167">
        <f>IF(C167&gt;C$23,C$23,IF(C167&lt;C$24,C$24,C167))</f>
        <v>0</v>
      </c>
      <c r="AN167">
        <f>IF(D167&gt;D$23,D$23,IF(D167&lt;D$24,D$24,D167))</f>
        <v>0</v>
      </c>
      <c r="AO167">
        <f>IF(F167&gt;F$23,F$23,IF(F167&lt;F$24,F$24,F167))</f>
        <v>0</v>
      </c>
      <c r="AP167">
        <f>IF(G167&gt;G$23,G$23,IF(G167&lt;G$24,G$24,G167))</f>
        <v>0</v>
      </c>
      <c r="AQ167">
        <f>IF(I167&gt;I$23,I$23,IF(I167&lt;I$24,I$24,I167))</f>
        <v>0</v>
      </c>
      <c r="AR167">
        <f>IF(J167&gt;J$23,J$23,IF(J167&lt;J$24,J$24,J167))</f>
        <v>0</v>
      </c>
      <c r="AS167">
        <f>IF(L167&gt;L$23,L$23,IF(L167&lt;L$24,L$24,L167))</f>
        <v>0</v>
      </c>
      <c r="AT167">
        <f>IF(M167&gt;M$23,M$23,IF(M167&lt;M$24,M$24,M167))</f>
        <v>0</v>
      </c>
      <c r="AU167">
        <f>IF(O167&gt;O$23,O$23,IF(O167&lt;O$24,O$24,O167))</f>
        <v>0</v>
      </c>
      <c r="AV167">
        <f>IF(P167&gt;P$23,P$23,IF(P167&lt;P$24,P$24,P167))</f>
        <v>0</v>
      </c>
    </row>
    <row r="168" spans="1:48" x14ac:dyDescent="0.3">
      <c r="A168" s="1" t="s">
        <v>8</v>
      </c>
      <c r="B168" s="2">
        <v>41785</v>
      </c>
      <c r="C168">
        <v>0.68610000000000004</v>
      </c>
      <c r="D168">
        <v>3732245000</v>
      </c>
      <c r="E168" s="2">
        <v>41785</v>
      </c>
      <c r="F168">
        <v>226</v>
      </c>
      <c r="G168">
        <v>19899860</v>
      </c>
      <c r="H168" s="2">
        <v>41785</v>
      </c>
      <c r="I168">
        <v>84.5</v>
      </c>
      <c r="J168">
        <v>622555560</v>
      </c>
      <c r="K168" s="2">
        <v>41785</v>
      </c>
      <c r="L168">
        <v>25.088999999999999</v>
      </c>
      <c r="M168">
        <v>94363500</v>
      </c>
      <c r="N168" s="2">
        <v>41785</v>
      </c>
      <c r="O168">
        <v>55.15</v>
      </c>
      <c r="P168">
        <v>20002500</v>
      </c>
      <c r="R168">
        <f>IF(C168&gt;C$23,1,0)</f>
        <v>1</v>
      </c>
      <c r="S168">
        <f>IF(D168&gt;D$23,1,0)</f>
        <v>1</v>
      </c>
      <c r="T168">
        <f>IF(C168&lt;C$24,1,0)</f>
        <v>0</v>
      </c>
      <c r="U168">
        <f>IF(D168&lt;D$24,1,0)</f>
        <v>0</v>
      </c>
      <c r="V168">
        <f>IF(F168&gt;F$23,1,0)</f>
        <v>1</v>
      </c>
      <c r="W168">
        <f>IF(G168&gt;G$23,1,0)</f>
        <v>1</v>
      </c>
      <c r="X168">
        <f>IF(F168&lt;F$24,1,0)</f>
        <v>0</v>
      </c>
      <c r="Y168">
        <f>IF(G168&lt;G$24,1,0)</f>
        <v>0</v>
      </c>
      <c r="Z168">
        <f>IF(I168&gt;I$23,1,0)</f>
        <v>1</v>
      </c>
      <c r="AA168">
        <f>IF(J168&gt;J$23,1,0)</f>
        <v>1</v>
      </c>
      <c r="AB168">
        <f>IF(I168&lt;I$24,1,0)</f>
        <v>0</v>
      </c>
      <c r="AC168">
        <f>IF(J168&lt;J$24,1,0)</f>
        <v>0</v>
      </c>
      <c r="AD168">
        <f>IF(L168&gt;L$23,1,0)</f>
        <v>1</v>
      </c>
      <c r="AE168">
        <f>IF(M168&gt;M$23,1,0)</f>
        <v>1</v>
      </c>
      <c r="AF168">
        <f>IF(L168&lt;L$24,1,0)</f>
        <v>0</v>
      </c>
      <c r="AG168">
        <f>IF(M168&lt;M$24,1,0)</f>
        <v>0</v>
      </c>
      <c r="AH168">
        <f>IF(O168&gt;O$23,1,0)</f>
        <v>1</v>
      </c>
      <c r="AI168">
        <f>IF(P168&gt;P$23,1,0)</f>
        <v>1</v>
      </c>
      <c r="AJ168">
        <f>IF(O168&lt;O$24,1,0)</f>
        <v>0</v>
      </c>
      <c r="AK168">
        <f>IF(P168&lt;P$24,1,0)</f>
        <v>0</v>
      </c>
      <c r="AM168">
        <f>IF(C168&gt;C$23,C$23,IF(C168&lt;C$24,C$24,C168))</f>
        <v>0</v>
      </c>
      <c r="AN168">
        <f>IF(D168&gt;D$23,D$23,IF(D168&lt;D$24,D$24,D168))</f>
        <v>0</v>
      </c>
      <c r="AO168">
        <f>IF(F168&gt;F$23,F$23,IF(F168&lt;F$24,F$24,F168))</f>
        <v>0</v>
      </c>
      <c r="AP168">
        <f>IF(G168&gt;G$23,G$23,IF(G168&lt;G$24,G$24,G168))</f>
        <v>0</v>
      </c>
      <c r="AQ168">
        <f>IF(I168&gt;I$23,I$23,IF(I168&lt;I$24,I$24,I168))</f>
        <v>0</v>
      </c>
      <c r="AR168">
        <f>IF(J168&gt;J$23,J$23,IF(J168&lt;J$24,J$24,J168))</f>
        <v>0</v>
      </c>
      <c r="AS168">
        <f>IF(L168&gt;L$23,L$23,IF(L168&lt;L$24,L$24,L168))</f>
        <v>0</v>
      </c>
      <c r="AT168">
        <f>IF(M168&gt;M$23,M$23,IF(M168&lt;M$24,M$24,M168))</f>
        <v>0</v>
      </c>
      <c r="AU168">
        <f>IF(O168&gt;O$23,O$23,IF(O168&lt;O$24,O$24,O168))</f>
        <v>0</v>
      </c>
      <c r="AV168">
        <f>IF(P168&gt;P$23,P$23,IF(P168&lt;P$24,P$24,P168))</f>
        <v>0</v>
      </c>
    </row>
    <row r="169" spans="1:48" x14ac:dyDescent="0.3">
      <c r="A169" s="1" t="s">
        <v>8</v>
      </c>
      <c r="B169" s="2">
        <v>41792</v>
      </c>
      <c r="C169">
        <v>0.74339999999999995</v>
      </c>
      <c r="D169">
        <v>3409111000</v>
      </c>
      <c r="E169" s="2">
        <v>41792</v>
      </c>
      <c r="F169">
        <v>237</v>
      </c>
      <c r="G169">
        <v>23688480</v>
      </c>
      <c r="H169" s="2">
        <v>41792</v>
      </c>
      <c r="I169">
        <v>89</v>
      </c>
      <c r="J169">
        <v>638574780</v>
      </c>
      <c r="K169" s="2">
        <v>41792</v>
      </c>
      <c r="L169">
        <v>27.138999999999999</v>
      </c>
      <c r="M169">
        <v>124745800</v>
      </c>
      <c r="N169" s="2">
        <v>41792</v>
      </c>
      <c r="O169">
        <v>57.59</v>
      </c>
      <c r="P169">
        <v>21061000</v>
      </c>
      <c r="R169">
        <f>IF(C169&gt;C$23,1,0)</f>
        <v>1</v>
      </c>
      <c r="S169">
        <f>IF(D169&gt;D$23,1,0)</f>
        <v>1</v>
      </c>
      <c r="T169">
        <f>IF(C169&lt;C$24,1,0)</f>
        <v>0</v>
      </c>
      <c r="U169">
        <f>IF(D169&lt;D$24,1,0)</f>
        <v>0</v>
      </c>
      <c r="V169">
        <f>IF(F169&gt;F$23,1,0)</f>
        <v>1</v>
      </c>
      <c r="W169">
        <f>IF(G169&gt;G$23,1,0)</f>
        <v>1</v>
      </c>
      <c r="X169">
        <f>IF(F169&lt;F$24,1,0)</f>
        <v>0</v>
      </c>
      <c r="Y169">
        <f>IF(G169&lt;G$24,1,0)</f>
        <v>0</v>
      </c>
      <c r="Z169">
        <f>IF(I169&gt;I$23,1,0)</f>
        <v>1</v>
      </c>
      <c r="AA169">
        <f>IF(J169&gt;J$23,1,0)</f>
        <v>1</v>
      </c>
      <c r="AB169">
        <f>IF(I169&lt;I$24,1,0)</f>
        <v>0</v>
      </c>
      <c r="AC169">
        <f>IF(J169&lt;J$24,1,0)</f>
        <v>0</v>
      </c>
      <c r="AD169">
        <f>IF(L169&gt;L$23,1,0)</f>
        <v>1</v>
      </c>
      <c r="AE169">
        <f>IF(M169&gt;M$23,1,0)</f>
        <v>1</v>
      </c>
      <c r="AF169">
        <f>IF(L169&lt;L$24,1,0)</f>
        <v>0</v>
      </c>
      <c r="AG169">
        <f>IF(M169&lt;M$24,1,0)</f>
        <v>0</v>
      </c>
      <c r="AH169">
        <f>IF(O169&gt;O$23,1,0)</f>
        <v>1</v>
      </c>
      <c r="AI169">
        <f>IF(P169&gt;P$23,1,0)</f>
        <v>1</v>
      </c>
      <c r="AJ169">
        <f>IF(O169&lt;O$24,1,0)</f>
        <v>0</v>
      </c>
      <c r="AK169">
        <f>IF(P169&lt;P$24,1,0)</f>
        <v>0</v>
      </c>
      <c r="AM169">
        <f>IF(C169&gt;C$23,C$23,IF(C169&lt;C$24,C$24,C169))</f>
        <v>0</v>
      </c>
      <c r="AN169">
        <f>IF(D169&gt;D$23,D$23,IF(D169&lt;D$24,D$24,D169))</f>
        <v>0</v>
      </c>
      <c r="AO169">
        <f>IF(F169&gt;F$23,F$23,IF(F169&lt;F$24,F$24,F169))</f>
        <v>0</v>
      </c>
      <c r="AP169">
        <f>IF(G169&gt;G$23,G$23,IF(G169&lt;G$24,G$24,G169))</f>
        <v>0</v>
      </c>
      <c r="AQ169">
        <f>IF(I169&gt;I$23,I$23,IF(I169&lt;I$24,I$24,I169))</f>
        <v>0</v>
      </c>
      <c r="AR169">
        <f>IF(J169&gt;J$23,J$23,IF(J169&lt;J$24,J$24,J169))</f>
        <v>0</v>
      </c>
      <c r="AS169">
        <f>IF(L169&gt;L$23,L$23,IF(L169&lt;L$24,L$24,L169))</f>
        <v>0</v>
      </c>
      <c r="AT169">
        <f>IF(M169&gt;M$23,M$23,IF(M169&lt;M$24,M$24,M169))</f>
        <v>0</v>
      </c>
      <c r="AU169">
        <f>IF(O169&gt;O$23,O$23,IF(O169&lt;O$24,O$24,O169))</f>
        <v>0</v>
      </c>
      <c r="AV169">
        <f>IF(P169&gt;P$23,P$23,IF(P169&lt;P$24,P$24,P169))</f>
        <v>0</v>
      </c>
    </row>
    <row r="170" spans="1:48" x14ac:dyDescent="0.3">
      <c r="A170" s="1" t="s">
        <v>8</v>
      </c>
      <c r="B170" s="2">
        <v>41799</v>
      </c>
      <c r="C170">
        <v>0.74</v>
      </c>
      <c r="D170">
        <v>2395797000</v>
      </c>
      <c r="E170" s="2">
        <v>41799</v>
      </c>
      <c r="F170">
        <v>249.66</v>
      </c>
      <c r="G170">
        <v>24371640</v>
      </c>
      <c r="H170" s="2">
        <v>41799</v>
      </c>
      <c r="I170">
        <v>89</v>
      </c>
      <c r="J170">
        <v>238551510</v>
      </c>
      <c r="K170" s="2">
        <v>41799</v>
      </c>
      <c r="L170">
        <v>27.559000000000001</v>
      </c>
      <c r="M170">
        <v>53140800</v>
      </c>
      <c r="N170" s="2">
        <v>41799</v>
      </c>
      <c r="O170">
        <v>58.74</v>
      </c>
      <c r="P170">
        <v>8232700</v>
      </c>
      <c r="R170">
        <f>IF(C170&gt;C$23,1,0)</f>
        <v>1</v>
      </c>
      <c r="S170">
        <f>IF(D170&gt;D$23,1,0)</f>
        <v>1</v>
      </c>
      <c r="T170">
        <f>IF(C170&lt;C$24,1,0)</f>
        <v>0</v>
      </c>
      <c r="U170">
        <f>IF(D170&lt;D$24,1,0)</f>
        <v>0</v>
      </c>
      <c r="V170">
        <f>IF(F170&gt;F$23,1,0)</f>
        <v>1</v>
      </c>
      <c r="W170">
        <f>IF(G170&gt;G$23,1,0)</f>
        <v>1</v>
      </c>
      <c r="X170">
        <f>IF(F170&lt;F$24,1,0)</f>
        <v>0</v>
      </c>
      <c r="Y170">
        <f>IF(G170&lt;G$24,1,0)</f>
        <v>0</v>
      </c>
      <c r="Z170">
        <f>IF(I170&gt;I$23,1,0)</f>
        <v>1</v>
      </c>
      <c r="AA170">
        <f>IF(J170&gt;J$23,1,0)</f>
        <v>1</v>
      </c>
      <c r="AB170">
        <f>IF(I170&lt;I$24,1,0)</f>
        <v>0</v>
      </c>
      <c r="AC170">
        <f>IF(J170&lt;J$24,1,0)</f>
        <v>0</v>
      </c>
      <c r="AD170">
        <f>IF(L170&gt;L$23,1,0)</f>
        <v>1</v>
      </c>
      <c r="AE170">
        <f>IF(M170&gt;M$23,1,0)</f>
        <v>1</v>
      </c>
      <c r="AF170">
        <f>IF(L170&lt;L$24,1,0)</f>
        <v>0</v>
      </c>
      <c r="AG170">
        <f>IF(M170&lt;M$24,1,0)</f>
        <v>0</v>
      </c>
      <c r="AH170">
        <f>IF(O170&gt;O$23,1,0)</f>
        <v>1</v>
      </c>
      <c r="AI170">
        <f>IF(P170&gt;P$23,1,0)</f>
        <v>1</v>
      </c>
      <c r="AJ170">
        <f>IF(O170&lt;O$24,1,0)</f>
        <v>0</v>
      </c>
      <c r="AK170">
        <f>IF(P170&lt;P$24,1,0)</f>
        <v>0</v>
      </c>
      <c r="AM170">
        <f>IF(C170&gt;C$23,C$23,IF(C170&lt;C$24,C$24,C170))</f>
        <v>0</v>
      </c>
      <c r="AN170">
        <f>IF(D170&gt;D$23,D$23,IF(D170&lt;D$24,D$24,D170))</f>
        <v>0</v>
      </c>
      <c r="AO170">
        <f>IF(F170&gt;F$23,F$23,IF(F170&lt;F$24,F$24,F170))</f>
        <v>0</v>
      </c>
      <c r="AP170">
        <f>IF(G170&gt;G$23,G$23,IF(G170&lt;G$24,G$24,G170))</f>
        <v>0</v>
      </c>
      <c r="AQ170">
        <f>IF(I170&gt;I$23,I$23,IF(I170&lt;I$24,I$24,I170))</f>
        <v>0</v>
      </c>
      <c r="AR170">
        <f>IF(J170&gt;J$23,J$23,IF(J170&lt;J$24,J$24,J170))</f>
        <v>0</v>
      </c>
      <c r="AS170">
        <f>IF(L170&gt;L$23,L$23,IF(L170&lt;L$24,L$24,L170))</f>
        <v>0</v>
      </c>
      <c r="AT170">
        <f>IF(M170&gt;M$23,M$23,IF(M170&lt;M$24,M$24,M170))</f>
        <v>0</v>
      </c>
      <c r="AU170">
        <f>IF(O170&gt;O$23,O$23,IF(O170&lt;O$24,O$24,O170))</f>
        <v>0</v>
      </c>
      <c r="AV170">
        <f>IF(P170&gt;P$23,P$23,IF(P170&lt;P$24,P$24,P170))</f>
        <v>0</v>
      </c>
    </row>
    <row r="171" spans="1:48" x14ac:dyDescent="0.3">
      <c r="A171" s="1" t="s">
        <v>8</v>
      </c>
      <c r="B171" s="2">
        <v>41806</v>
      </c>
      <c r="C171">
        <v>0.70799999999999996</v>
      </c>
      <c r="D171">
        <v>3904287000</v>
      </c>
      <c r="E171" s="2">
        <v>41806</v>
      </c>
      <c r="F171">
        <v>250.11</v>
      </c>
      <c r="G171">
        <v>50468140</v>
      </c>
      <c r="H171" s="2">
        <v>41806</v>
      </c>
      <c r="I171">
        <v>84.16</v>
      </c>
      <c r="J171">
        <v>527388800</v>
      </c>
      <c r="K171" s="2">
        <v>41806</v>
      </c>
      <c r="L171">
        <v>27.186</v>
      </c>
      <c r="M171">
        <v>159229800</v>
      </c>
      <c r="N171" s="2">
        <v>41806</v>
      </c>
      <c r="O171">
        <v>55.68</v>
      </c>
      <c r="P171">
        <v>15710600</v>
      </c>
      <c r="R171">
        <f>IF(C171&gt;C$23,1,0)</f>
        <v>1</v>
      </c>
      <c r="S171">
        <f>IF(D171&gt;D$23,1,0)</f>
        <v>1</v>
      </c>
      <c r="T171">
        <f>IF(C171&lt;C$24,1,0)</f>
        <v>0</v>
      </c>
      <c r="U171">
        <f>IF(D171&lt;D$24,1,0)</f>
        <v>0</v>
      </c>
      <c r="V171">
        <f>IF(F171&gt;F$23,1,0)</f>
        <v>1</v>
      </c>
      <c r="W171">
        <f>IF(G171&gt;G$23,1,0)</f>
        <v>1</v>
      </c>
      <c r="X171">
        <f>IF(F171&lt;F$24,1,0)</f>
        <v>0</v>
      </c>
      <c r="Y171">
        <f>IF(G171&lt;G$24,1,0)</f>
        <v>0</v>
      </c>
      <c r="Z171">
        <f>IF(I171&gt;I$23,1,0)</f>
        <v>1</v>
      </c>
      <c r="AA171">
        <f>IF(J171&gt;J$23,1,0)</f>
        <v>1</v>
      </c>
      <c r="AB171">
        <f>IF(I171&lt;I$24,1,0)</f>
        <v>0</v>
      </c>
      <c r="AC171">
        <f>IF(J171&lt;J$24,1,0)</f>
        <v>0</v>
      </c>
      <c r="AD171">
        <f>IF(L171&gt;L$23,1,0)</f>
        <v>1</v>
      </c>
      <c r="AE171">
        <f>IF(M171&gt;M$23,1,0)</f>
        <v>1</v>
      </c>
      <c r="AF171">
        <f>IF(L171&lt;L$24,1,0)</f>
        <v>0</v>
      </c>
      <c r="AG171">
        <f>IF(M171&lt;M$24,1,0)</f>
        <v>0</v>
      </c>
      <c r="AH171">
        <f>IF(O171&gt;O$23,1,0)</f>
        <v>1</v>
      </c>
      <c r="AI171">
        <f>IF(P171&gt;P$23,1,0)</f>
        <v>1</v>
      </c>
      <c r="AJ171">
        <f>IF(O171&lt;O$24,1,0)</f>
        <v>0</v>
      </c>
      <c r="AK171">
        <f>IF(P171&lt;P$24,1,0)</f>
        <v>0</v>
      </c>
      <c r="AM171">
        <f>IF(C171&gt;C$23,C$23,IF(C171&lt;C$24,C$24,C171))</f>
        <v>0</v>
      </c>
      <c r="AN171">
        <f>IF(D171&gt;D$23,D$23,IF(D171&lt;D$24,D$24,D171))</f>
        <v>0</v>
      </c>
      <c r="AO171">
        <f>IF(F171&gt;F$23,F$23,IF(F171&lt;F$24,F$24,F171))</f>
        <v>0</v>
      </c>
      <c r="AP171">
        <f>IF(G171&gt;G$23,G$23,IF(G171&lt;G$24,G$24,G171))</f>
        <v>0</v>
      </c>
      <c r="AQ171">
        <f>IF(I171&gt;I$23,I$23,IF(I171&lt;I$24,I$24,I171))</f>
        <v>0</v>
      </c>
      <c r="AR171">
        <f>IF(J171&gt;J$23,J$23,IF(J171&lt;J$24,J$24,J171))</f>
        <v>0</v>
      </c>
      <c r="AS171">
        <f>IF(L171&gt;L$23,L$23,IF(L171&lt;L$24,L$24,L171))</f>
        <v>0</v>
      </c>
      <c r="AT171">
        <f>IF(M171&gt;M$23,M$23,IF(M171&lt;M$24,M$24,M171))</f>
        <v>0</v>
      </c>
      <c r="AU171">
        <f>IF(O171&gt;O$23,O$23,IF(O171&lt;O$24,O$24,O171))</f>
        <v>0</v>
      </c>
      <c r="AV171">
        <f>IF(P171&gt;P$23,P$23,IF(P171&lt;P$24,P$24,P171))</f>
        <v>0</v>
      </c>
    </row>
    <row r="172" spans="1:48" x14ac:dyDescent="0.3">
      <c r="A172" s="1" t="s">
        <v>8</v>
      </c>
      <c r="B172" s="2">
        <v>41813</v>
      </c>
      <c r="C172">
        <v>0.68020000000000003</v>
      </c>
      <c r="D172">
        <v>3354639000</v>
      </c>
      <c r="E172" s="2">
        <v>41813</v>
      </c>
      <c r="F172">
        <v>249.49</v>
      </c>
      <c r="G172">
        <v>28004290</v>
      </c>
      <c r="H172" s="2">
        <v>41813</v>
      </c>
      <c r="I172">
        <v>84.33</v>
      </c>
      <c r="J172">
        <v>520700160</v>
      </c>
      <c r="K172" s="2">
        <v>41813</v>
      </c>
      <c r="L172">
        <v>26.6</v>
      </c>
      <c r="M172">
        <v>78385300</v>
      </c>
      <c r="N172" s="2">
        <v>41813</v>
      </c>
      <c r="O172">
        <v>55.6</v>
      </c>
      <c r="P172">
        <v>13606400</v>
      </c>
      <c r="R172">
        <f>IF(C172&gt;C$23,1,0)</f>
        <v>1</v>
      </c>
      <c r="S172">
        <f>IF(D172&gt;D$23,1,0)</f>
        <v>1</v>
      </c>
      <c r="T172">
        <f>IF(C172&lt;C$24,1,0)</f>
        <v>0</v>
      </c>
      <c r="U172">
        <f>IF(D172&lt;D$24,1,0)</f>
        <v>0</v>
      </c>
      <c r="V172">
        <f>IF(F172&gt;F$23,1,0)</f>
        <v>1</v>
      </c>
      <c r="W172">
        <f>IF(G172&gt;G$23,1,0)</f>
        <v>1</v>
      </c>
      <c r="X172">
        <f>IF(F172&lt;F$24,1,0)</f>
        <v>0</v>
      </c>
      <c r="Y172">
        <f>IF(G172&lt;G$24,1,0)</f>
        <v>0</v>
      </c>
      <c r="Z172">
        <f>IF(I172&gt;I$23,1,0)</f>
        <v>1</v>
      </c>
      <c r="AA172">
        <f>IF(J172&gt;J$23,1,0)</f>
        <v>1</v>
      </c>
      <c r="AB172">
        <f>IF(I172&lt;I$24,1,0)</f>
        <v>0</v>
      </c>
      <c r="AC172">
        <f>IF(J172&lt;J$24,1,0)</f>
        <v>0</v>
      </c>
      <c r="AD172">
        <f>IF(L172&gt;L$23,1,0)</f>
        <v>1</v>
      </c>
      <c r="AE172">
        <f>IF(M172&gt;M$23,1,0)</f>
        <v>1</v>
      </c>
      <c r="AF172">
        <f>IF(L172&lt;L$24,1,0)</f>
        <v>0</v>
      </c>
      <c r="AG172">
        <f>IF(M172&lt;M$24,1,0)</f>
        <v>0</v>
      </c>
      <c r="AH172">
        <f>IF(O172&gt;O$23,1,0)</f>
        <v>1</v>
      </c>
      <c r="AI172">
        <f>IF(P172&gt;P$23,1,0)</f>
        <v>1</v>
      </c>
      <c r="AJ172">
        <f>IF(O172&lt;O$24,1,0)</f>
        <v>0</v>
      </c>
      <c r="AK172">
        <f>IF(P172&lt;P$24,1,0)</f>
        <v>0</v>
      </c>
      <c r="AM172">
        <f>IF(C172&gt;C$23,C$23,IF(C172&lt;C$24,C$24,C172))</f>
        <v>0</v>
      </c>
      <c r="AN172">
        <f>IF(D172&gt;D$23,D$23,IF(D172&lt;D$24,D$24,D172))</f>
        <v>0</v>
      </c>
      <c r="AO172">
        <f>IF(F172&gt;F$23,F$23,IF(F172&lt;F$24,F$24,F172))</f>
        <v>0</v>
      </c>
      <c r="AP172">
        <f>IF(G172&gt;G$23,G$23,IF(G172&lt;G$24,G$24,G172))</f>
        <v>0</v>
      </c>
      <c r="AQ172">
        <f>IF(I172&gt;I$23,I$23,IF(I172&lt;I$24,I$24,I172))</f>
        <v>0</v>
      </c>
      <c r="AR172">
        <f>IF(J172&gt;J$23,J$23,IF(J172&lt;J$24,J$24,J172))</f>
        <v>0</v>
      </c>
      <c r="AS172">
        <f>IF(L172&gt;L$23,L$23,IF(L172&lt;L$24,L$24,L172))</f>
        <v>0</v>
      </c>
      <c r="AT172">
        <f>IF(M172&gt;M$23,M$23,IF(M172&lt;M$24,M$24,M172))</f>
        <v>0</v>
      </c>
      <c r="AU172">
        <f>IF(O172&gt;O$23,O$23,IF(O172&lt;O$24,O$24,O172))</f>
        <v>0</v>
      </c>
      <c r="AV172">
        <f>IF(P172&gt;P$23,P$23,IF(P172&lt;P$24,P$24,P172))</f>
        <v>0</v>
      </c>
    </row>
    <row r="173" spans="1:48" x14ac:dyDescent="0.3">
      <c r="A173" s="1" t="s">
        <v>8</v>
      </c>
      <c r="B173" s="2">
        <v>41820</v>
      </c>
      <c r="C173">
        <v>0.69299999999999995</v>
      </c>
      <c r="D173">
        <v>2983241000</v>
      </c>
      <c r="E173" s="2">
        <v>41820</v>
      </c>
      <c r="F173">
        <v>253.9</v>
      </c>
      <c r="G173">
        <v>22664240</v>
      </c>
      <c r="H173" s="2">
        <v>41820</v>
      </c>
      <c r="I173">
        <v>84</v>
      </c>
      <c r="J173">
        <v>401260330</v>
      </c>
      <c r="K173" s="2">
        <v>41820</v>
      </c>
      <c r="L173">
        <v>26.594999999999999</v>
      </c>
      <c r="M173">
        <v>74719000</v>
      </c>
      <c r="N173" s="2">
        <v>41820</v>
      </c>
      <c r="O173">
        <v>57.3</v>
      </c>
      <c r="P173">
        <v>14659300</v>
      </c>
      <c r="R173">
        <f>IF(C173&gt;C$23,1,0)</f>
        <v>1</v>
      </c>
      <c r="S173">
        <f>IF(D173&gt;D$23,1,0)</f>
        <v>1</v>
      </c>
      <c r="T173">
        <f>IF(C173&lt;C$24,1,0)</f>
        <v>0</v>
      </c>
      <c r="U173">
        <f>IF(D173&lt;D$24,1,0)</f>
        <v>0</v>
      </c>
      <c r="V173">
        <f>IF(F173&gt;F$23,1,0)</f>
        <v>1</v>
      </c>
      <c r="W173">
        <f>IF(G173&gt;G$23,1,0)</f>
        <v>1</v>
      </c>
      <c r="X173">
        <f>IF(F173&lt;F$24,1,0)</f>
        <v>0</v>
      </c>
      <c r="Y173">
        <f>IF(G173&lt;G$24,1,0)</f>
        <v>0</v>
      </c>
      <c r="Z173">
        <f>IF(I173&gt;I$23,1,0)</f>
        <v>1</v>
      </c>
      <c r="AA173">
        <f>IF(J173&gt;J$23,1,0)</f>
        <v>1</v>
      </c>
      <c r="AB173">
        <f>IF(I173&lt;I$24,1,0)</f>
        <v>0</v>
      </c>
      <c r="AC173">
        <f>IF(J173&lt;J$24,1,0)</f>
        <v>0</v>
      </c>
      <c r="AD173">
        <f>IF(L173&gt;L$23,1,0)</f>
        <v>1</v>
      </c>
      <c r="AE173">
        <f>IF(M173&gt;M$23,1,0)</f>
        <v>1</v>
      </c>
      <c r="AF173">
        <f>IF(L173&lt;L$24,1,0)</f>
        <v>0</v>
      </c>
      <c r="AG173">
        <f>IF(M173&lt;M$24,1,0)</f>
        <v>0</v>
      </c>
      <c r="AH173">
        <f>IF(O173&gt;O$23,1,0)</f>
        <v>1</v>
      </c>
      <c r="AI173">
        <f>IF(P173&gt;P$23,1,0)</f>
        <v>1</v>
      </c>
      <c r="AJ173">
        <f>IF(O173&lt;O$24,1,0)</f>
        <v>0</v>
      </c>
      <c r="AK173">
        <f>IF(P173&lt;P$24,1,0)</f>
        <v>0</v>
      </c>
      <c r="AM173">
        <f>IF(C173&gt;C$23,C$23,IF(C173&lt;C$24,C$24,C173))</f>
        <v>0</v>
      </c>
      <c r="AN173">
        <f>IF(D173&gt;D$23,D$23,IF(D173&lt;D$24,D$24,D173))</f>
        <v>0</v>
      </c>
      <c r="AO173">
        <f>IF(F173&gt;F$23,F$23,IF(F173&lt;F$24,F$24,F173))</f>
        <v>0</v>
      </c>
      <c r="AP173">
        <f>IF(G173&gt;G$23,G$23,IF(G173&lt;G$24,G$24,G173))</f>
        <v>0</v>
      </c>
      <c r="AQ173">
        <f>IF(I173&gt;I$23,I$23,IF(I173&lt;I$24,I$24,I173))</f>
        <v>0</v>
      </c>
      <c r="AR173">
        <f>IF(J173&gt;J$23,J$23,IF(J173&lt;J$24,J$24,J173))</f>
        <v>0</v>
      </c>
      <c r="AS173">
        <f>IF(L173&gt;L$23,L$23,IF(L173&lt;L$24,L$24,L173))</f>
        <v>0</v>
      </c>
      <c r="AT173">
        <f>IF(M173&gt;M$23,M$23,IF(M173&lt;M$24,M$24,M173))</f>
        <v>0</v>
      </c>
      <c r="AU173">
        <f>IF(O173&gt;O$23,O$23,IF(O173&lt;O$24,O$24,O173))</f>
        <v>0</v>
      </c>
      <c r="AV173">
        <f>IF(P173&gt;P$23,P$23,IF(P173&lt;P$24,P$24,P173))</f>
        <v>0</v>
      </c>
    </row>
    <row r="174" spans="1:48" x14ac:dyDescent="0.3">
      <c r="A174" s="1" t="s">
        <v>8</v>
      </c>
      <c r="B174" s="2">
        <v>41827</v>
      </c>
      <c r="C174">
        <v>0.69410000000000005</v>
      </c>
      <c r="D174">
        <v>4177931000</v>
      </c>
      <c r="E174" s="2">
        <v>41827</v>
      </c>
      <c r="F174">
        <v>246.01</v>
      </c>
      <c r="G174">
        <v>29275830</v>
      </c>
      <c r="H174" s="2">
        <v>41827</v>
      </c>
      <c r="I174">
        <v>84.55</v>
      </c>
      <c r="J174">
        <v>443791270</v>
      </c>
      <c r="K174" s="2">
        <v>41827</v>
      </c>
      <c r="L174">
        <v>26.9</v>
      </c>
      <c r="M174">
        <v>89502800</v>
      </c>
      <c r="N174" s="2">
        <v>41827</v>
      </c>
      <c r="O174">
        <v>59.1</v>
      </c>
      <c r="P174">
        <v>22517600</v>
      </c>
      <c r="R174">
        <f>IF(C174&gt;C$23,1,0)</f>
        <v>1</v>
      </c>
      <c r="S174">
        <f>IF(D174&gt;D$23,1,0)</f>
        <v>1</v>
      </c>
      <c r="T174">
        <f>IF(C174&lt;C$24,1,0)</f>
        <v>0</v>
      </c>
      <c r="U174">
        <f>IF(D174&lt;D$24,1,0)</f>
        <v>0</v>
      </c>
      <c r="V174">
        <f>IF(F174&gt;F$23,1,0)</f>
        <v>1</v>
      </c>
      <c r="W174">
        <f>IF(G174&gt;G$23,1,0)</f>
        <v>1</v>
      </c>
      <c r="X174">
        <f>IF(F174&lt;F$24,1,0)</f>
        <v>0</v>
      </c>
      <c r="Y174">
        <f>IF(G174&lt;G$24,1,0)</f>
        <v>0</v>
      </c>
      <c r="Z174">
        <f>IF(I174&gt;I$23,1,0)</f>
        <v>1</v>
      </c>
      <c r="AA174">
        <f>IF(J174&gt;J$23,1,0)</f>
        <v>1</v>
      </c>
      <c r="AB174">
        <f>IF(I174&lt;I$24,1,0)</f>
        <v>0</v>
      </c>
      <c r="AC174">
        <f>IF(J174&lt;J$24,1,0)</f>
        <v>0</v>
      </c>
      <c r="AD174">
        <f>IF(L174&gt;L$23,1,0)</f>
        <v>1</v>
      </c>
      <c r="AE174">
        <f>IF(M174&gt;M$23,1,0)</f>
        <v>1</v>
      </c>
      <c r="AF174">
        <f>IF(L174&lt;L$24,1,0)</f>
        <v>0</v>
      </c>
      <c r="AG174">
        <f>IF(M174&lt;M$24,1,0)</f>
        <v>0</v>
      </c>
      <c r="AH174">
        <f>IF(O174&gt;O$23,1,0)</f>
        <v>1</v>
      </c>
      <c r="AI174">
        <f>IF(P174&gt;P$23,1,0)</f>
        <v>1</v>
      </c>
      <c r="AJ174">
        <f>IF(O174&lt;O$24,1,0)</f>
        <v>0</v>
      </c>
      <c r="AK174">
        <f>IF(P174&lt;P$24,1,0)</f>
        <v>0</v>
      </c>
      <c r="AM174">
        <f>IF(C174&gt;C$23,C$23,IF(C174&lt;C$24,C$24,C174))</f>
        <v>0</v>
      </c>
      <c r="AN174">
        <f>IF(D174&gt;D$23,D$23,IF(D174&lt;D$24,D$24,D174))</f>
        <v>0</v>
      </c>
      <c r="AO174">
        <f>IF(F174&gt;F$23,F$23,IF(F174&lt;F$24,F$24,F174))</f>
        <v>0</v>
      </c>
      <c r="AP174">
        <f>IF(G174&gt;G$23,G$23,IF(G174&lt;G$24,G$24,G174))</f>
        <v>0</v>
      </c>
      <c r="AQ174">
        <f>IF(I174&gt;I$23,I$23,IF(I174&lt;I$24,I$24,I174))</f>
        <v>0</v>
      </c>
      <c r="AR174">
        <f>IF(J174&gt;J$23,J$23,IF(J174&lt;J$24,J$24,J174))</f>
        <v>0</v>
      </c>
      <c r="AS174">
        <f>IF(L174&gt;L$23,L$23,IF(L174&lt;L$24,L$24,L174))</f>
        <v>0</v>
      </c>
      <c r="AT174">
        <f>IF(M174&gt;M$23,M$23,IF(M174&lt;M$24,M$24,M174))</f>
        <v>0</v>
      </c>
      <c r="AU174">
        <f>IF(O174&gt;O$23,O$23,IF(O174&lt;O$24,O$24,O174))</f>
        <v>0</v>
      </c>
      <c r="AV174">
        <f>IF(P174&gt;P$23,P$23,IF(P174&lt;P$24,P$24,P174))</f>
        <v>0</v>
      </c>
    </row>
    <row r="175" spans="1:48" x14ac:dyDescent="0.3">
      <c r="A175" s="1" t="s">
        <v>8</v>
      </c>
      <c r="B175" s="2">
        <v>41834</v>
      </c>
      <c r="C175">
        <v>0.63449999999999995</v>
      </c>
      <c r="D175">
        <v>2663169000</v>
      </c>
      <c r="E175" s="2">
        <v>41834</v>
      </c>
      <c r="F175">
        <v>231.75</v>
      </c>
      <c r="G175">
        <v>31253420</v>
      </c>
      <c r="H175" s="2">
        <v>41834</v>
      </c>
      <c r="I175">
        <v>80.27</v>
      </c>
      <c r="J175">
        <v>527638880</v>
      </c>
      <c r="K175" s="2">
        <v>41834</v>
      </c>
      <c r="L175">
        <v>24.811</v>
      </c>
      <c r="M175">
        <v>111525500</v>
      </c>
      <c r="N175" s="2">
        <v>41834</v>
      </c>
      <c r="O175">
        <v>54.4</v>
      </c>
      <c r="P175">
        <v>13725400</v>
      </c>
      <c r="R175">
        <f>IF(C175&gt;C$23,1,0)</f>
        <v>1</v>
      </c>
      <c r="S175">
        <f>IF(D175&gt;D$23,1,0)</f>
        <v>1</v>
      </c>
      <c r="T175">
        <f>IF(C175&lt;C$24,1,0)</f>
        <v>0</v>
      </c>
      <c r="U175">
        <f>IF(D175&lt;D$24,1,0)</f>
        <v>0</v>
      </c>
      <c r="V175">
        <f>IF(F175&gt;F$23,1,0)</f>
        <v>1</v>
      </c>
      <c r="W175">
        <f>IF(G175&gt;G$23,1,0)</f>
        <v>1</v>
      </c>
      <c r="X175">
        <f>IF(F175&lt;F$24,1,0)</f>
        <v>0</v>
      </c>
      <c r="Y175">
        <f>IF(G175&lt;G$24,1,0)</f>
        <v>0</v>
      </c>
      <c r="Z175">
        <f>IF(I175&gt;I$23,1,0)</f>
        <v>1</v>
      </c>
      <c r="AA175">
        <f>IF(J175&gt;J$23,1,0)</f>
        <v>1</v>
      </c>
      <c r="AB175">
        <f>IF(I175&lt;I$24,1,0)</f>
        <v>0</v>
      </c>
      <c r="AC175">
        <f>IF(J175&lt;J$24,1,0)</f>
        <v>0</v>
      </c>
      <c r="AD175">
        <f>IF(L175&gt;L$23,1,0)</f>
        <v>1</v>
      </c>
      <c r="AE175">
        <f>IF(M175&gt;M$23,1,0)</f>
        <v>1</v>
      </c>
      <c r="AF175">
        <f>IF(L175&lt;L$24,1,0)</f>
        <v>0</v>
      </c>
      <c r="AG175">
        <f>IF(M175&lt;M$24,1,0)</f>
        <v>0</v>
      </c>
      <c r="AH175">
        <f>IF(O175&gt;O$23,1,0)</f>
        <v>1</v>
      </c>
      <c r="AI175">
        <f>IF(P175&gt;P$23,1,0)</f>
        <v>1</v>
      </c>
      <c r="AJ175">
        <f>IF(O175&lt;O$24,1,0)</f>
        <v>0</v>
      </c>
      <c r="AK175">
        <f>IF(P175&lt;P$24,1,0)</f>
        <v>0</v>
      </c>
      <c r="AM175">
        <f>IF(C175&gt;C$23,C$23,IF(C175&lt;C$24,C$24,C175))</f>
        <v>0</v>
      </c>
      <c r="AN175">
        <f>IF(D175&gt;D$23,D$23,IF(D175&lt;D$24,D$24,D175))</f>
        <v>0</v>
      </c>
      <c r="AO175">
        <f>IF(F175&gt;F$23,F$23,IF(F175&lt;F$24,F$24,F175))</f>
        <v>0</v>
      </c>
      <c r="AP175">
        <f>IF(G175&gt;G$23,G$23,IF(G175&lt;G$24,G$24,G175))</f>
        <v>0</v>
      </c>
      <c r="AQ175">
        <f>IF(I175&gt;I$23,I$23,IF(I175&lt;I$24,I$24,I175))</f>
        <v>0</v>
      </c>
      <c r="AR175">
        <f>IF(J175&gt;J$23,J$23,IF(J175&lt;J$24,J$24,J175))</f>
        <v>0</v>
      </c>
      <c r="AS175">
        <f>IF(L175&gt;L$23,L$23,IF(L175&lt;L$24,L$24,L175))</f>
        <v>0</v>
      </c>
      <c r="AT175">
        <f>IF(M175&gt;M$23,M$23,IF(M175&lt;M$24,M$24,M175))</f>
        <v>0</v>
      </c>
      <c r="AU175">
        <f>IF(O175&gt;O$23,O$23,IF(O175&lt;O$24,O$24,O175))</f>
        <v>0</v>
      </c>
      <c r="AV175">
        <f>IF(P175&gt;P$23,P$23,IF(P175&lt;P$24,P$24,P175))</f>
        <v>0</v>
      </c>
    </row>
    <row r="176" spans="1:48" x14ac:dyDescent="0.3">
      <c r="A176" s="1" t="s">
        <v>8</v>
      </c>
      <c r="B176" s="2">
        <v>41841</v>
      </c>
      <c r="C176">
        <v>0.60760000000000003</v>
      </c>
      <c r="D176">
        <v>2566999000</v>
      </c>
      <c r="E176" s="2">
        <v>41841</v>
      </c>
      <c r="F176">
        <v>220.84</v>
      </c>
      <c r="G176">
        <v>32943580</v>
      </c>
      <c r="H176" s="2">
        <v>41841</v>
      </c>
      <c r="I176">
        <v>75.16</v>
      </c>
      <c r="J176">
        <v>641705210</v>
      </c>
      <c r="K176" s="2">
        <v>41841</v>
      </c>
      <c r="L176">
        <v>24.86</v>
      </c>
      <c r="M176">
        <v>103076800</v>
      </c>
      <c r="N176" s="2">
        <v>41841</v>
      </c>
      <c r="O176">
        <v>52.28</v>
      </c>
      <c r="P176">
        <v>15526000</v>
      </c>
      <c r="R176">
        <f>IF(C176&gt;C$23,1,0)</f>
        <v>1</v>
      </c>
      <c r="S176">
        <f>IF(D176&gt;D$23,1,0)</f>
        <v>1</v>
      </c>
      <c r="T176">
        <f>IF(C176&lt;C$24,1,0)</f>
        <v>0</v>
      </c>
      <c r="U176">
        <f>IF(D176&lt;D$24,1,0)</f>
        <v>0</v>
      </c>
      <c r="V176">
        <f>IF(F176&gt;F$23,1,0)</f>
        <v>1</v>
      </c>
      <c r="W176">
        <f>IF(G176&gt;G$23,1,0)</f>
        <v>1</v>
      </c>
      <c r="X176">
        <f>IF(F176&lt;F$24,1,0)</f>
        <v>0</v>
      </c>
      <c r="Y176">
        <f>IF(G176&lt;G$24,1,0)</f>
        <v>0</v>
      </c>
      <c r="Z176">
        <f>IF(I176&gt;I$23,1,0)</f>
        <v>1</v>
      </c>
      <c r="AA176">
        <f>IF(J176&gt;J$23,1,0)</f>
        <v>1</v>
      </c>
      <c r="AB176">
        <f>IF(I176&lt;I$24,1,0)</f>
        <v>0</v>
      </c>
      <c r="AC176">
        <f>IF(J176&lt;J$24,1,0)</f>
        <v>0</v>
      </c>
      <c r="AD176">
        <f>IF(L176&gt;L$23,1,0)</f>
        <v>1</v>
      </c>
      <c r="AE176">
        <f>IF(M176&gt;M$23,1,0)</f>
        <v>1</v>
      </c>
      <c r="AF176">
        <f>IF(L176&lt;L$24,1,0)</f>
        <v>0</v>
      </c>
      <c r="AG176">
        <f>IF(M176&lt;M$24,1,0)</f>
        <v>0</v>
      </c>
      <c r="AH176">
        <f>IF(O176&gt;O$23,1,0)</f>
        <v>1</v>
      </c>
      <c r="AI176">
        <f>IF(P176&gt;P$23,1,0)</f>
        <v>1</v>
      </c>
      <c r="AJ176">
        <f>IF(O176&lt;O$24,1,0)</f>
        <v>0</v>
      </c>
      <c r="AK176">
        <f>IF(P176&lt;P$24,1,0)</f>
        <v>0</v>
      </c>
      <c r="AM176">
        <f>IF(C176&gt;C$23,C$23,IF(C176&lt;C$24,C$24,C176))</f>
        <v>0</v>
      </c>
      <c r="AN176">
        <f>IF(D176&gt;D$23,D$23,IF(D176&lt;D$24,D$24,D176))</f>
        <v>0</v>
      </c>
      <c r="AO176">
        <f>IF(F176&gt;F$23,F$23,IF(F176&lt;F$24,F$24,F176))</f>
        <v>0</v>
      </c>
      <c r="AP176">
        <f>IF(G176&gt;G$23,G$23,IF(G176&lt;G$24,G$24,G176))</f>
        <v>0</v>
      </c>
      <c r="AQ176">
        <f>IF(I176&gt;I$23,I$23,IF(I176&lt;I$24,I$24,I176))</f>
        <v>0</v>
      </c>
      <c r="AR176">
        <f>IF(J176&gt;J$23,J$23,IF(J176&lt;J$24,J$24,J176))</f>
        <v>0</v>
      </c>
      <c r="AS176">
        <f>IF(L176&gt;L$23,L$23,IF(L176&lt;L$24,L$24,L176))</f>
        <v>0</v>
      </c>
      <c r="AT176">
        <f>IF(M176&gt;M$23,M$23,IF(M176&lt;M$24,M$24,M176))</f>
        <v>0</v>
      </c>
      <c r="AU176">
        <f>IF(O176&gt;O$23,O$23,IF(O176&lt;O$24,O$24,O176))</f>
        <v>0</v>
      </c>
      <c r="AV176">
        <f>IF(P176&gt;P$23,P$23,IF(P176&lt;P$24,P$24,P176))</f>
        <v>0</v>
      </c>
    </row>
    <row r="177" spans="1:48" x14ac:dyDescent="0.3">
      <c r="A177" s="1" t="s">
        <v>8</v>
      </c>
      <c r="B177" s="2">
        <v>41848</v>
      </c>
      <c r="C177">
        <v>0.59989999999999999</v>
      </c>
      <c r="D177">
        <v>2460720000</v>
      </c>
      <c r="E177" s="2">
        <v>41848</v>
      </c>
      <c r="F177">
        <v>221.79</v>
      </c>
      <c r="G177">
        <v>36413330</v>
      </c>
      <c r="H177" s="2">
        <v>41848</v>
      </c>
      <c r="I177">
        <v>72.37</v>
      </c>
      <c r="J177">
        <v>798155080</v>
      </c>
      <c r="K177" s="2">
        <v>41848</v>
      </c>
      <c r="L177">
        <v>25.510999999999999</v>
      </c>
      <c r="M177">
        <v>89208300</v>
      </c>
      <c r="N177" s="2">
        <v>41848</v>
      </c>
      <c r="O177">
        <v>49.53</v>
      </c>
      <c r="P177">
        <v>16768500</v>
      </c>
      <c r="R177">
        <f>IF(C177&gt;C$23,1,0)</f>
        <v>1</v>
      </c>
      <c r="S177">
        <f>IF(D177&gt;D$23,1,0)</f>
        <v>1</v>
      </c>
      <c r="T177">
        <f>IF(C177&lt;C$24,1,0)</f>
        <v>0</v>
      </c>
      <c r="U177">
        <f>IF(D177&lt;D$24,1,0)</f>
        <v>0</v>
      </c>
      <c r="V177">
        <f>IF(F177&gt;F$23,1,0)</f>
        <v>1</v>
      </c>
      <c r="W177">
        <f>IF(G177&gt;G$23,1,0)</f>
        <v>1</v>
      </c>
      <c r="X177">
        <f>IF(F177&lt;F$24,1,0)</f>
        <v>0</v>
      </c>
      <c r="Y177">
        <f>IF(G177&lt;G$24,1,0)</f>
        <v>0</v>
      </c>
      <c r="Z177">
        <f>IF(I177&gt;I$23,1,0)</f>
        <v>1</v>
      </c>
      <c r="AA177">
        <f>IF(J177&gt;J$23,1,0)</f>
        <v>1</v>
      </c>
      <c r="AB177">
        <f>IF(I177&lt;I$24,1,0)</f>
        <v>0</v>
      </c>
      <c r="AC177">
        <f>IF(J177&lt;J$24,1,0)</f>
        <v>0</v>
      </c>
      <c r="AD177">
        <f>IF(L177&gt;L$23,1,0)</f>
        <v>1</v>
      </c>
      <c r="AE177">
        <f>IF(M177&gt;M$23,1,0)</f>
        <v>1</v>
      </c>
      <c r="AF177">
        <f>IF(L177&lt;L$24,1,0)</f>
        <v>0</v>
      </c>
      <c r="AG177">
        <f>IF(M177&lt;M$24,1,0)</f>
        <v>0</v>
      </c>
      <c r="AH177">
        <f>IF(O177&gt;O$23,1,0)</f>
        <v>1</v>
      </c>
      <c r="AI177">
        <f>IF(P177&gt;P$23,1,0)</f>
        <v>1</v>
      </c>
      <c r="AJ177">
        <f>IF(O177&lt;O$24,1,0)</f>
        <v>0</v>
      </c>
      <c r="AK177">
        <f>IF(P177&lt;P$24,1,0)</f>
        <v>0</v>
      </c>
      <c r="AM177">
        <f>IF(C177&gt;C$23,C$23,IF(C177&lt;C$24,C$24,C177))</f>
        <v>0</v>
      </c>
      <c r="AN177">
        <f>IF(D177&gt;D$23,D$23,IF(D177&lt;D$24,D$24,D177))</f>
        <v>0</v>
      </c>
      <c r="AO177">
        <f>IF(F177&gt;F$23,F$23,IF(F177&lt;F$24,F$24,F177))</f>
        <v>0</v>
      </c>
      <c r="AP177">
        <f>IF(G177&gt;G$23,G$23,IF(G177&lt;G$24,G$24,G177))</f>
        <v>0</v>
      </c>
      <c r="AQ177">
        <f>IF(I177&gt;I$23,I$23,IF(I177&lt;I$24,I$24,I177))</f>
        <v>0</v>
      </c>
      <c r="AR177">
        <f>IF(J177&gt;J$23,J$23,IF(J177&lt;J$24,J$24,J177))</f>
        <v>0</v>
      </c>
      <c r="AS177">
        <f>IF(L177&gt;L$23,L$23,IF(L177&lt;L$24,L$24,L177))</f>
        <v>0</v>
      </c>
      <c r="AT177">
        <f>IF(M177&gt;M$23,M$23,IF(M177&lt;M$24,M$24,M177))</f>
        <v>0</v>
      </c>
      <c r="AU177">
        <f>IF(O177&gt;O$23,O$23,IF(O177&lt;O$24,O$24,O177))</f>
        <v>0</v>
      </c>
      <c r="AV177">
        <f>IF(P177&gt;P$23,P$23,IF(P177&lt;P$24,P$24,P177))</f>
        <v>0</v>
      </c>
    </row>
    <row r="178" spans="1:48" x14ac:dyDescent="0.3">
      <c r="A178" s="1" t="s">
        <v>8</v>
      </c>
      <c r="B178" s="2">
        <v>41855</v>
      </c>
      <c r="C178">
        <v>0.64149999999999996</v>
      </c>
      <c r="D178">
        <v>1908222000</v>
      </c>
      <c r="E178" s="2">
        <v>41855</v>
      </c>
      <c r="F178">
        <v>219.54</v>
      </c>
      <c r="G178">
        <v>24655150</v>
      </c>
      <c r="H178" s="2">
        <v>41855</v>
      </c>
      <c r="I178">
        <v>70.7</v>
      </c>
      <c r="J178">
        <v>878585840</v>
      </c>
      <c r="K178" s="2">
        <v>41855</v>
      </c>
      <c r="L178">
        <v>25.268999999999998</v>
      </c>
      <c r="M178">
        <v>136216600</v>
      </c>
      <c r="N178" s="2">
        <v>41855</v>
      </c>
      <c r="O178">
        <v>44.71</v>
      </c>
      <c r="P178">
        <v>45865100</v>
      </c>
      <c r="R178">
        <f>IF(C178&gt;C$23,1,0)</f>
        <v>1</v>
      </c>
      <c r="S178">
        <f>IF(D178&gt;D$23,1,0)</f>
        <v>1</v>
      </c>
      <c r="T178">
        <f>IF(C178&lt;C$24,1,0)</f>
        <v>0</v>
      </c>
      <c r="U178">
        <f>IF(D178&lt;D$24,1,0)</f>
        <v>0</v>
      </c>
      <c r="V178">
        <f>IF(F178&gt;F$23,1,0)</f>
        <v>1</v>
      </c>
      <c r="W178">
        <f>IF(G178&gt;G$23,1,0)</f>
        <v>1</v>
      </c>
      <c r="X178">
        <f>IF(F178&lt;F$24,1,0)</f>
        <v>0</v>
      </c>
      <c r="Y178">
        <f>IF(G178&lt;G$24,1,0)</f>
        <v>0</v>
      </c>
      <c r="Z178">
        <f>IF(I178&gt;I$23,1,0)</f>
        <v>1</v>
      </c>
      <c r="AA178">
        <f>IF(J178&gt;J$23,1,0)</f>
        <v>1</v>
      </c>
      <c r="AB178">
        <f>IF(I178&lt;I$24,1,0)</f>
        <v>0</v>
      </c>
      <c r="AC178">
        <f>IF(J178&lt;J$24,1,0)</f>
        <v>0</v>
      </c>
      <c r="AD178">
        <f>IF(L178&gt;L$23,1,0)</f>
        <v>1</v>
      </c>
      <c r="AE178">
        <f>IF(M178&gt;M$23,1,0)</f>
        <v>1</v>
      </c>
      <c r="AF178">
        <f>IF(L178&lt;L$24,1,0)</f>
        <v>0</v>
      </c>
      <c r="AG178">
        <f>IF(M178&lt;M$24,1,0)</f>
        <v>0</v>
      </c>
      <c r="AH178">
        <f>IF(O178&gt;O$23,1,0)</f>
        <v>1</v>
      </c>
      <c r="AI178">
        <f>IF(P178&gt;P$23,1,0)</f>
        <v>1</v>
      </c>
      <c r="AJ178">
        <f>IF(O178&lt;O$24,1,0)</f>
        <v>0</v>
      </c>
      <c r="AK178">
        <f>IF(P178&lt;P$24,1,0)</f>
        <v>0</v>
      </c>
      <c r="AM178">
        <f>IF(C178&gt;C$23,C$23,IF(C178&lt;C$24,C$24,C178))</f>
        <v>0</v>
      </c>
      <c r="AN178">
        <f>IF(D178&gt;D$23,D$23,IF(D178&lt;D$24,D$24,D178))</f>
        <v>0</v>
      </c>
      <c r="AO178">
        <f>IF(F178&gt;F$23,F$23,IF(F178&lt;F$24,F$24,F178))</f>
        <v>0</v>
      </c>
      <c r="AP178">
        <f>IF(G178&gt;G$23,G$23,IF(G178&lt;G$24,G$24,G178))</f>
        <v>0</v>
      </c>
      <c r="AQ178">
        <f>IF(I178&gt;I$23,I$23,IF(I178&lt;I$24,I$24,I178))</f>
        <v>0</v>
      </c>
      <c r="AR178">
        <f>IF(J178&gt;J$23,J$23,IF(J178&lt;J$24,J$24,J178))</f>
        <v>0</v>
      </c>
      <c r="AS178">
        <f>IF(L178&gt;L$23,L$23,IF(L178&lt;L$24,L$24,L178))</f>
        <v>0</v>
      </c>
      <c r="AT178">
        <f>IF(M178&gt;M$23,M$23,IF(M178&lt;M$24,M$24,M178))</f>
        <v>0</v>
      </c>
      <c r="AU178">
        <f>IF(O178&gt;O$23,O$23,IF(O178&lt;O$24,O$24,O178))</f>
        <v>0</v>
      </c>
      <c r="AV178">
        <f>IF(P178&gt;P$23,P$23,IF(P178&lt;P$24,P$24,P178))</f>
        <v>0</v>
      </c>
    </row>
    <row r="179" spans="1:48" x14ac:dyDescent="0.3">
      <c r="A179" s="1" t="s">
        <v>8</v>
      </c>
      <c r="B179" s="2">
        <v>41862</v>
      </c>
      <c r="C179">
        <v>0.68500000000000005</v>
      </c>
      <c r="D179">
        <v>2597748000</v>
      </c>
      <c r="E179" s="2">
        <v>41862</v>
      </c>
      <c r="F179">
        <v>225</v>
      </c>
      <c r="G179">
        <v>22903730</v>
      </c>
      <c r="H179" s="2">
        <v>41862</v>
      </c>
      <c r="I179">
        <v>75.05</v>
      </c>
      <c r="J179">
        <v>746932350</v>
      </c>
      <c r="K179" s="2">
        <v>41862</v>
      </c>
      <c r="L179">
        <v>26.116</v>
      </c>
      <c r="M179">
        <v>88815600</v>
      </c>
      <c r="N179" s="2">
        <v>41862</v>
      </c>
      <c r="O179">
        <v>48.6</v>
      </c>
      <c r="P179">
        <v>34153000</v>
      </c>
      <c r="R179">
        <f>IF(C179&gt;C$23,1,0)</f>
        <v>1</v>
      </c>
      <c r="S179">
        <f>IF(D179&gt;D$23,1,0)</f>
        <v>1</v>
      </c>
      <c r="T179">
        <f>IF(C179&lt;C$24,1,0)</f>
        <v>0</v>
      </c>
      <c r="U179">
        <f>IF(D179&lt;D$24,1,0)</f>
        <v>0</v>
      </c>
      <c r="V179">
        <f>IF(F179&gt;F$23,1,0)</f>
        <v>1</v>
      </c>
      <c r="W179">
        <f>IF(G179&gt;G$23,1,0)</f>
        <v>1</v>
      </c>
      <c r="X179">
        <f>IF(F179&lt;F$24,1,0)</f>
        <v>0</v>
      </c>
      <c r="Y179">
        <f>IF(G179&lt;G$24,1,0)</f>
        <v>0</v>
      </c>
      <c r="Z179">
        <f>IF(I179&gt;I$23,1,0)</f>
        <v>1</v>
      </c>
      <c r="AA179">
        <f>IF(J179&gt;J$23,1,0)</f>
        <v>1</v>
      </c>
      <c r="AB179">
        <f>IF(I179&lt;I$24,1,0)</f>
        <v>0</v>
      </c>
      <c r="AC179">
        <f>IF(J179&lt;J$24,1,0)</f>
        <v>0</v>
      </c>
      <c r="AD179">
        <f>IF(L179&gt;L$23,1,0)</f>
        <v>1</v>
      </c>
      <c r="AE179">
        <f>IF(M179&gt;M$23,1,0)</f>
        <v>1</v>
      </c>
      <c r="AF179">
        <f>IF(L179&lt;L$24,1,0)</f>
        <v>0</v>
      </c>
      <c r="AG179">
        <f>IF(M179&lt;M$24,1,0)</f>
        <v>0</v>
      </c>
      <c r="AH179">
        <f>IF(O179&gt;O$23,1,0)</f>
        <v>1</v>
      </c>
      <c r="AI179">
        <f>IF(P179&gt;P$23,1,0)</f>
        <v>1</v>
      </c>
      <c r="AJ179">
        <f>IF(O179&lt;O$24,1,0)</f>
        <v>0</v>
      </c>
      <c r="AK179">
        <f>IF(P179&lt;P$24,1,0)</f>
        <v>0</v>
      </c>
      <c r="AM179">
        <f>IF(C179&gt;C$23,C$23,IF(C179&lt;C$24,C$24,C179))</f>
        <v>0</v>
      </c>
      <c r="AN179">
        <f>IF(D179&gt;D$23,D$23,IF(D179&lt;D$24,D$24,D179))</f>
        <v>0</v>
      </c>
      <c r="AO179">
        <f>IF(F179&gt;F$23,F$23,IF(F179&lt;F$24,F$24,F179))</f>
        <v>0</v>
      </c>
      <c r="AP179">
        <f>IF(G179&gt;G$23,G$23,IF(G179&lt;G$24,G$24,G179))</f>
        <v>0</v>
      </c>
      <c r="AQ179">
        <f>IF(I179&gt;I$23,I$23,IF(I179&lt;I$24,I$24,I179))</f>
        <v>0</v>
      </c>
      <c r="AR179">
        <f>IF(J179&gt;J$23,J$23,IF(J179&lt;J$24,J$24,J179))</f>
        <v>0</v>
      </c>
      <c r="AS179">
        <f>IF(L179&gt;L$23,L$23,IF(L179&lt;L$24,L$24,L179))</f>
        <v>0</v>
      </c>
      <c r="AT179">
        <f>IF(M179&gt;M$23,M$23,IF(M179&lt;M$24,M$24,M179))</f>
        <v>0</v>
      </c>
      <c r="AU179">
        <f>IF(O179&gt;O$23,O$23,IF(O179&lt;O$24,O$24,O179))</f>
        <v>0</v>
      </c>
      <c r="AV179">
        <f>IF(P179&gt;P$23,P$23,IF(P179&lt;P$24,P$24,P179))</f>
        <v>0</v>
      </c>
    </row>
    <row r="180" spans="1:48" x14ac:dyDescent="0.3">
      <c r="A180" s="1" t="s">
        <v>8</v>
      </c>
      <c r="B180" s="2">
        <v>41869</v>
      </c>
      <c r="C180">
        <v>0.70299999999999996</v>
      </c>
      <c r="D180">
        <v>2102077000</v>
      </c>
      <c r="E180" s="2">
        <v>41869</v>
      </c>
      <c r="F180">
        <v>230.03</v>
      </c>
      <c r="G180">
        <v>24022670</v>
      </c>
      <c r="H180" s="2">
        <v>41869</v>
      </c>
      <c r="I180">
        <v>78.39</v>
      </c>
      <c r="J180">
        <v>561033910</v>
      </c>
      <c r="K180" s="2">
        <v>41869</v>
      </c>
      <c r="L180">
        <v>26.582999999999998</v>
      </c>
      <c r="M180">
        <v>79134900</v>
      </c>
      <c r="N180" s="2">
        <v>41869</v>
      </c>
      <c r="O180">
        <v>48.88</v>
      </c>
      <c r="P180">
        <v>16665400</v>
      </c>
      <c r="R180">
        <f>IF(C180&gt;C$23,1,0)</f>
        <v>1</v>
      </c>
      <c r="S180">
        <f>IF(D180&gt;D$23,1,0)</f>
        <v>1</v>
      </c>
      <c r="T180">
        <f>IF(C180&lt;C$24,1,0)</f>
        <v>0</v>
      </c>
      <c r="U180">
        <f>IF(D180&lt;D$24,1,0)</f>
        <v>0</v>
      </c>
      <c r="V180">
        <f>IF(F180&gt;F$23,1,0)</f>
        <v>1</v>
      </c>
      <c r="W180">
        <f>IF(G180&gt;G$23,1,0)</f>
        <v>1</v>
      </c>
      <c r="X180">
        <f>IF(F180&lt;F$24,1,0)</f>
        <v>0</v>
      </c>
      <c r="Y180">
        <f>IF(G180&lt;G$24,1,0)</f>
        <v>0</v>
      </c>
      <c r="Z180">
        <f>IF(I180&gt;I$23,1,0)</f>
        <v>1</v>
      </c>
      <c r="AA180">
        <f>IF(J180&gt;J$23,1,0)</f>
        <v>1</v>
      </c>
      <c r="AB180">
        <f>IF(I180&lt;I$24,1,0)</f>
        <v>0</v>
      </c>
      <c r="AC180">
        <f>IF(J180&lt;J$24,1,0)</f>
        <v>0</v>
      </c>
      <c r="AD180">
        <f>IF(L180&gt;L$23,1,0)</f>
        <v>1</v>
      </c>
      <c r="AE180">
        <f>IF(M180&gt;M$23,1,0)</f>
        <v>1</v>
      </c>
      <c r="AF180">
        <f>IF(L180&lt;L$24,1,0)</f>
        <v>0</v>
      </c>
      <c r="AG180">
        <f>IF(M180&lt;M$24,1,0)</f>
        <v>0</v>
      </c>
      <c r="AH180">
        <f>IF(O180&gt;O$23,1,0)</f>
        <v>1</v>
      </c>
      <c r="AI180">
        <f>IF(P180&gt;P$23,1,0)</f>
        <v>1</v>
      </c>
      <c r="AJ180">
        <f>IF(O180&lt;O$24,1,0)</f>
        <v>0</v>
      </c>
      <c r="AK180">
        <f>IF(P180&lt;P$24,1,0)</f>
        <v>0</v>
      </c>
      <c r="AM180">
        <f>IF(C180&gt;C$23,C$23,IF(C180&lt;C$24,C$24,C180))</f>
        <v>0</v>
      </c>
      <c r="AN180">
        <f>IF(D180&gt;D$23,D$23,IF(D180&lt;D$24,D$24,D180))</f>
        <v>0</v>
      </c>
      <c r="AO180">
        <f>IF(F180&gt;F$23,F$23,IF(F180&lt;F$24,F$24,F180))</f>
        <v>0</v>
      </c>
      <c r="AP180">
        <f>IF(G180&gt;G$23,G$23,IF(G180&lt;G$24,G$24,G180))</f>
        <v>0</v>
      </c>
      <c r="AQ180">
        <f>IF(I180&gt;I$23,I$23,IF(I180&lt;I$24,I$24,I180))</f>
        <v>0</v>
      </c>
      <c r="AR180">
        <f>IF(J180&gt;J$23,J$23,IF(J180&lt;J$24,J$24,J180))</f>
        <v>0</v>
      </c>
      <c r="AS180">
        <f>IF(L180&gt;L$23,L$23,IF(L180&lt;L$24,L$24,L180))</f>
        <v>0</v>
      </c>
      <c r="AT180">
        <f>IF(M180&gt;M$23,M$23,IF(M180&lt;M$24,M$24,M180))</f>
        <v>0</v>
      </c>
      <c r="AU180">
        <f>IF(O180&gt;O$23,O$23,IF(O180&lt;O$24,O$24,O180))</f>
        <v>0</v>
      </c>
      <c r="AV180">
        <f>IF(P180&gt;P$23,P$23,IF(P180&lt;P$24,P$24,P180))</f>
        <v>0</v>
      </c>
    </row>
    <row r="181" spans="1:48" x14ac:dyDescent="0.3">
      <c r="A181" s="1" t="s">
        <v>8</v>
      </c>
      <c r="B181" s="2">
        <v>41876</v>
      </c>
      <c r="C181">
        <v>0.69330000000000003</v>
      </c>
      <c r="D181">
        <v>1785041000</v>
      </c>
      <c r="E181" s="2">
        <v>41876</v>
      </c>
      <c r="F181">
        <v>226</v>
      </c>
      <c r="G181">
        <v>16084880</v>
      </c>
      <c r="H181" s="2">
        <v>41876</v>
      </c>
      <c r="I181">
        <v>73.209999999999994</v>
      </c>
      <c r="J181">
        <v>704166440</v>
      </c>
      <c r="K181" s="2">
        <v>41876</v>
      </c>
      <c r="L181">
        <v>25.524999999999999</v>
      </c>
      <c r="M181">
        <v>83027400</v>
      </c>
      <c r="N181" s="2">
        <v>41876</v>
      </c>
      <c r="O181">
        <v>46.73</v>
      </c>
      <c r="P181">
        <v>15248300</v>
      </c>
      <c r="R181">
        <f>IF(C181&gt;C$23,1,0)</f>
        <v>1</v>
      </c>
      <c r="S181">
        <f>IF(D181&gt;D$23,1,0)</f>
        <v>1</v>
      </c>
      <c r="T181">
        <f>IF(C181&lt;C$24,1,0)</f>
        <v>0</v>
      </c>
      <c r="U181">
        <f>IF(D181&lt;D$24,1,0)</f>
        <v>0</v>
      </c>
      <c r="V181">
        <f>IF(F181&gt;F$23,1,0)</f>
        <v>1</v>
      </c>
      <c r="W181">
        <f>IF(G181&gt;G$23,1,0)</f>
        <v>1</v>
      </c>
      <c r="X181">
        <f>IF(F181&lt;F$24,1,0)</f>
        <v>0</v>
      </c>
      <c r="Y181">
        <f>IF(G181&lt;G$24,1,0)</f>
        <v>0</v>
      </c>
      <c r="Z181">
        <f>IF(I181&gt;I$23,1,0)</f>
        <v>1</v>
      </c>
      <c r="AA181">
        <f>IF(J181&gt;J$23,1,0)</f>
        <v>1</v>
      </c>
      <c r="AB181">
        <f>IF(I181&lt;I$24,1,0)</f>
        <v>0</v>
      </c>
      <c r="AC181">
        <f>IF(J181&lt;J$24,1,0)</f>
        <v>0</v>
      </c>
      <c r="AD181">
        <f>IF(L181&gt;L$23,1,0)</f>
        <v>1</v>
      </c>
      <c r="AE181">
        <f>IF(M181&gt;M$23,1,0)</f>
        <v>1</v>
      </c>
      <c r="AF181">
        <f>IF(L181&lt;L$24,1,0)</f>
        <v>0</v>
      </c>
      <c r="AG181">
        <f>IF(M181&lt;M$24,1,0)</f>
        <v>0</v>
      </c>
      <c r="AH181">
        <f>IF(O181&gt;O$23,1,0)</f>
        <v>1</v>
      </c>
      <c r="AI181">
        <f>IF(P181&gt;P$23,1,0)</f>
        <v>1</v>
      </c>
      <c r="AJ181">
        <f>IF(O181&lt;O$24,1,0)</f>
        <v>0</v>
      </c>
      <c r="AK181">
        <f>IF(P181&lt;P$24,1,0)</f>
        <v>0</v>
      </c>
      <c r="AM181">
        <f>IF(C181&gt;C$23,C$23,IF(C181&lt;C$24,C$24,C181))</f>
        <v>0</v>
      </c>
      <c r="AN181">
        <f>IF(D181&gt;D$23,D$23,IF(D181&lt;D$24,D$24,D181))</f>
        <v>0</v>
      </c>
      <c r="AO181">
        <f>IF(F181&gt;F$23,F$23,IF(F181&lt;F$24,F$24,F181))</f>
        <v>0</v>
      </c>
      <c r="AP181">
        <f>IF(G181&gt;G$23,G$23,IF(G181&lt;G$24,G$24,G181))</f>
        <v>0</v>
      </c>
      <c r="AQ181">
        <f>IF(I181&gt;I$23,I$23,IF(I181&lt;I$24,I$24,I181))</f>
        <v>0</v>
      </c>
      <c r="AR181">
        <f>IF(J181&gt;J$23,J$23,IF(J181&lt;J$24,J$24,J181))</f>
        <v>0</v>
      </c>
      <c r="AS181">
        <f>IF(L181&gt;L$23,L$23,IF(L181&lt;L$24,L$24,L181))</f>
        <v>0</v>
      </c>
      <c r="AT181">
        <f>IF(M181&gt;M$23,M$23,IF(M181&lt;M$24,M$24,M181))</f>
        <v>0</v>
      </c>
      <c r="AU181">
        <f>IF(O181&gt;O$23,O$23,IF(O181&lt;O$24,O$24,O181))</f>
        <v>0</v>
      </c>
      <c r="AV181">
        <f>IF(P181&gt;P$23,P$23,IF(P181&lt;P$24,P$24,P181))</f>
        <v>0</v>
      </c>
    </row>
    <row r="182" spans="1:48" x14ac:dyDescent="0.3">
      <c r="A182" s="1" t="s">
        <v>8</v>
      </c>
      <c r="B182" s="2">
        <v>41883</v>
      </c>
      <c r="C182">
        <v>0.71750000000000003</v>
      </c>
      <c r="D182">
        <v>1703181000</v>
      </c>
      <c r="E182" s="2">
        <v>41883</v>
      </c>
      <c r="F182">
        <v>238</v>
      </c>
      <c r="G182">
        <v>25064920</v>
      </c>
      <c r="H182" s="2">
        <v>41883</v>
      </c>
      <c r="I182">
        <v>80.25</v>
      </c>
      <c r="J182">
        <v>863028040</v>
      </c>
      <c r="K182" s="2">
        <v>41883</v>
      </c>
      <c r="L182">
        <v>26.765999999999998</v>
      </c>
      <c r="M182">
        <v>89531700</v>
      </c>
      <c r="N182" s="2">
        <v>41883</v>
      </c>
      <c r="O182">
        <v>47.8</v>
      </c>
      <c r="P182">
        <v>24415700</v>
      </c>
      <c r="R182">
        <f>IF(C182&gt;C$23,1,0)</f>
        <v>1</v>
      </c>
      <c r="S182">
        <f>IF(D182&gt;D$23,1,0)</f>
        <v>1</v>
      </c>
      <c r="T182">
        <f>IF(C182&lt;C$24,1,0)</f>
        <v>0</v>
      </c>
      <c r="U182">
        <f>IF(D182&lt;D$24,1,0)</f>
        <v>0</v>
      </c>
      <c r="V182">
        <f>IF(F182&gt;F$23,1,0)</f>
        <v>1</v>
      </c>
      <c r="W182">
        <f>IF(G182&gt;G$23,1,0)</f>
        <v>1</v>
      </c>
      <c r="X182">
        <f>IF(F182&lt;F$24,1,0)</f>
        <v>0</v>
      </c>
      <c r="Y182">
        <f>IF(G182&lt;G$24,1,0)</f>
        <v>0</v>
      </c>
      <c r="Z182">
        <f>IF(I182&gt;I$23,1,0)</f>
        <v>1</v>
      </c>
      <c r="AA182">
        <f>IF(J182&gt;J$23,1,0)</f>
        <v>1</v>
      </c>
      <c r="AB182">
        <f>IF(I182&lt;I$24,1,0)</f>
        <v>0</v>
      </c>
      <c r="AC182">
        <f>IF(J182&lt;J$24,1,0)</f>
        <v>0</v>
      </c>
      <c r="AD182">
        <f>IF(L182&gt;L$23,1,0)</f>
        <v>1</v>
      </c>
      <c r="AE182">
        <f>IF(M182&gt;M$23,1,0)</f>
        <v>1</v>
      </c>
      <c r="AF182">
        <f>IF(L182&lt;L$24,1,0)</f>
        <v>0</v>
      </c>
      <c r="AG182">
        <f>IF(M182&lt;M$24,1,0)</f>
        <v>0</v>
      </c>
      <c r="AH182">
        <f>IF(O182&gt;O$23,1,0)</f>
        <v>1</v>
      </c>
      <c r="AI182">
        <f>IF(P182&gt;P$23,1,0)</f>
        <v>1</v>
      </c>
      <c r="AJ182">
        <f>IF(O182&lt;O$24,1,0)</f>
        <v>0</v>
      </c>
      <c r="AK182">
        <f>IF(P182&lt;P$24,1,0)</f>
        <v>0</v>
      </c>
      <c r="AM182">
        <f>IF(C182&gt;C$23,C$23,IF(C182&lt;C$24,C$24,C182))</f>
        <v>0</v>
      </c>
      <c r="AN182">
        <f>IF(D182&gt;D$23,D$23,IF(D182&lt;D$24,D$24,D182))</f>
        <v>0</v>
      </c>
      <c r="AO182">
        <f>IF(F182&gt;F$23,F$23,IF(F182&lt;F$24,F$24,F182))</f>
        <v>0</v>
      </c>
      <c r="AP182">
        <f>IF(G182&gt;G$23,G$23,IF(G182&lt;G$24,G$24,G182))</f>
        <v>0</v>
      </c>
      <c r="AQ182">
        <f>IF(I182&gt;I$23,I$23,IF(I182&lt;I$24,I$24,I182))</f>
        <v>0</v>
      </c>
      <c r="AR182">
        <f>IF(J182&gt;J$23,J$23,IF(J182&lt;J$24,J$24,J182))</f>
        <v>0</v>
      </c>
      <c r="AS182">
        <f>IF(L182&gt;L$23,L$23,IF(L182&lt;L$24,L$24,L182))</f>
        <v>0</v>
      </c>
      <c r="AT182">
        <f>IF(M182&gt;M$23,M$23,IF(M182&lt;M$24,M$24,M182))</f>
        <v>0</v>
      </c>
      <c r="AU182">
        <f>IF(O182&gt;O$23,O$23,IF(O182&lt;O$24,O$24,O182))</f>
        <v>0</v>
      </c>
      <c r="AV182">
        <f>IF(P182&gt;P$23,P$23,IF(P182&lt;P$24,P$24,P182))</f>
        <v>0</v>
      </c>
    </row>
    <row r="183" spans="1:48" x14ac:dyDescent="0.3">
      <c r="A183" s="1" t="s">
        <v>8</v>
      </c>
      <c r="B183" s="2">
        <v>41890</v>
      </c>
      <c r="C183">
        <v>0.70699999999999996</v>
      </c>
      <c r="D183">
        <v>1214286000</v>
      </c>
      <c r="E183" s="2">
        <v>41890</v>
      </c>
      <c r="F183">
        <v>233.2</v>
      </c>
      <c r="G183">
        <v>17278900</v>
      </c>
      <c r="H183" s="2">
        <v>41890</v>
      </c>
      <c r="I183">
        <v>76.650000000000006</v>
      </c>
      <c r="J183">
        <v>598313460</v>
      </c>
      <c r="K183" s="2">
        <v>41890</v>
      </c>
      <c r="L183">
        <v>26.95</v>
      </c>
      <c r="M183">
        <v>80216800</v>
      </c>
      <c r="N183" s="2">
        <v>41890</v>
      </c>
      <c r="O183">
        <v>46.25</v>
      </c>
      <c r="P183">
        <v>13646600</v>
      </c>
      <c r="R183">
        <f>IF(C183&gt;C$23,1,0)</f>
        <v>1</v>
      </c>
      <c r="S183">
        <f>IF(D183&gt;D$23,1,0)</f>
        <v>1</v>
      </c>
      <c r="T183">
        <f>IF(C183&lt;C$24,1,0)</f>
        <v>0</v>
      </c>
      <c r="U183">
        <f>IF(D183&lt;D$24,1,0)</f>
        <v>0</v>
      </c>
      <c r="V183">
        <f>IF(F183&gt;F$23,1,0)</f>
        <v>1</v>
      </c>
      <c r="W183">
        <f>IF(G183&gt;G$23,1,0)</f>
        <v>1</v>
      </c>
      <c r="X183">
        <f>IF(F183&lt;F$24,1,0)</f>
        <v>0</v>
      </c>
      <c r="Y183">
        <f>IF(G183&lt;G$24,1,0)</f>
        <v>0</v>
      </c>
      <c r="Z183">
        <f>IF(I183&gt;I$23,1,0)</f>
        <v>1</v>
      </c>
      <c r="AA183">
        <f>IF(J183&gt;J$23,1,0)</f>
        <v>1</v>
      </c>
      <c r="AB183">
        <f>IF(I183&lt;I$24,1,0)</f>
        <v>0</v>
      </c>
      <c r="AC183">
        <f>IF(J183&lt;J$24,1,0)</f>
        <v>0</v>
      </c>
      <c r="AD183">
        <f>IF(L183&gt;L$23,1,0)</f>
        <v>1</v>
      </c>
      <c r="AE183">
        <f>IF(M183&gt;M$23,1,0)</f>
        <v>1</v>
      </c>
      <c r="AF183">
        <f>IF(L183&lt;L$24,1,0)</f>
        <v>0</v>
      </c>
      <c r="AG183">
        <f>IF(M183&lt;M$24,1,0)</f>
        <v>0</v>
      </c>
      <c r="AH183">
        <f>IF(O183&gt;O$23,1,0)</f>
        <v>1</v>
      </c>
      <c r="AI183">
        <f>IF(P183&gt;P$23,1,0)</f>
        <v>1</v>
      </c>
      <c r="AJ183">
        <f>IF(O183&lt;O$24,1,0)</f>
        <v>0</v>
      </c>
      <c r="AK183">
        <f>IF(P183&lt;P$24,1,0)</f>
        <v>0</v>
      </c>
      <c r="AM183">
        <f>IF(C183&gt;C$23,C$23,IF(C183&lt;C$24,C$24,C183))</f>
        <v>0</v>
      </c>
      <c r="AN183">
        <f>IF(D183&gt;D$23,D$23,IF(D183&lt;D$24,D$24,D183))</f>
        <v>0</v>
      </c>
      <c r="AO183">
        <f>IF(F183&gt;F$23,F$23,IF(F183&lt;F$24,F$24,F183))</f>
        <v>0</v>
      </c>
      <c r="AP183">
        <f>IF(G183&gt;G$23,G$23,IF(G183&lt;G$24,G$24,G183))</f>
        <v>0</v>
      </c>
      <c r="AQ183">
        <f>IF(I183&gt;I$23,I$23,IF(I183&lt;I$24,I$24,I183))</f>
        <v>0</v>
      </c>
      <c r="AR183">
        <f>IF(J183&gt;J$23,J$23,IF(J183&lt;J$24,J$24,J183))</f>
        <v>0</v>
      </c>
      <c r="AS183">
        <f>IF(L183&gt;L$23,L$23,IF(L183&lt;L$24,L$24,L183))</f>
        <v>0</v>
      </c>
      <c r="AT183">
        <f>IF(M183&gt;M$23,M$23,IF(M183&lt;M$24,M$24,M183))</f>
        <v>0</v>
      </c>
      <c r="AU183">
        <f>IF(O183&gt;O$23,O$23,IF(O183&lt;O$24,O$24,O183))</f>
        <v>0</v>
      </c>
      <c r="AV183">
        <f>IF(P183&gt;P$23,P$23,IF(P183&lt;P$24,P$24,P183))</f>
        <v>0</v>
      </c>
    </row>
    <row r="184" spans="1:48" x14ac:dyDescent="0.3">
      <c r="A184" s="1" t="s">
        <v>8</v>
      </c>
      <c r="B184" s="2">
        <v>41897</v>
      </c>
      <c r="C184">
        <v>0.73</v>
      </c>
      <c r="D184">
        <v>2812809000</v>
      </c>
      <c r="E184" s="2">
        <v>41897</v>
      </c>
      <c r="F184">
        <v>233.5</v>
      </c>
      <c r="G184">
        <v>25331340</v>
      </c>
      <c r="H184" s="2">
        <v>41897</v>
      </c>
      <c r="I184">
        <v>77.400000000000006</v>
      </c>
      <c r="J184">
        <v>644044660</v>
      </c>
      <c r="K184" s="2">
        <v>41897</v>
      </c>
      <c r="L184">
        <v>27.135999999999999</v>
      </c>
      <c r="M184">
        <v>123569600</v>
      </c>
      <c r="N184" s="2">
        <v>41897</v>
      </c>
      <c r="O184">
        <v>45.8</v>
      </c>
      <c r="P184">
        <v>14078800</v>
      </c>
      <c r="R184">
        <f>IF(C184&gt;C$23,1,0)</f>
        <v>1</v>
      </c>
      <c r="S184">
        <f>IF(D184&gt;D$23,1,0)</f>
        <v>1</v>
      </c>
      <c r="T184">
        <f>IF(C184&lt;C$24,1,0)</f>
        <v>0</v>
      </c>
      <c r="U184">
        <f>IF(D184&lt;D$24,1,0)</f>
        <v>0</v>
      </c>
      <c r="V184">
        <f>IF(F184&gt;F$23,1,0)</f>
        <v>1</v>
      </c>
      <c r="W184">
        <f>IF(G184&gt;G$23,1,0)</f>
        <v>1</v>
      </c>
      <c r="X184">
        <f>IF(F184&lt;F$24,1,0)</f>
        <v>0</v>
      </c>
      <c r="Y184">
        <f>IF(G184&lt;G$24,1,0)</f>
        <v>0</v>
      </c>
      <c r="Z184">
        <f>IF(I184&gt;I$23,1,0)</f>
        <v>1</v>
      </c>
      <c r="AA184">
        <f>IF(J184&gt;J$23,1,0)</f>
        <v>1</v>
      </c>
      <c r="AB184">
        <f>IF(I184&lt;I$24,1,0)</f>
        <v>0</v>
      </c>
      <c r="AC184">
        <f>IF(J184&lt;J$24,1,0)</f>
        <v>0</v>
      </c>
      <c r="AD184">
        <f>IF(L184&gt;L$23,1,0)</f>
        <v>1</v>
      </c>
      <c r="AE184">
        <f>IF(M184&gt;M$23,1,0)</f>
        <v>1</v>
      </c>
      <c r="AF184">
        <f>IF(L184&lt;L$24,1,0)</f>
        <v>0</v>
      </c>
      <c r="AG184">
        <f>IF(M184&lt;M$24,1,0)</f>
        <v>0</v>
      </c>
      <c r="AH184">
        <f>IF(O184&gt;O$23,1,0)</f>
        <v>1</v>
      </c>
      <c r="AI184">
        <f>IF(P184&gt;P$23,1,0)</f>
        <v>1</v>
      </c>
      <c r="AJ184">
        <f>IF(O184&lt;O$24,1,0)</f>
        <v>0</v>
      </c>
      <c r="AK184">
        <f>IF(P184&lt;P$24,1,0)</f>
        <v>0</v>
      </c>
      <c r="AM184">
        <f>IF(C184&gt;C$23,C$23,IF(C184&lt;C$24,C$24,C184))</f>
        <v>0</v>
      </c>
      <c r="AN184">
        <f>IF(D184&gt;D$23,D$23,IF(D184&lt;D$24,D$24,D184))</f>
        <v>0</v>
      </c>
      <c r="AO184">
        <f>IF(F184&gt;F$23,F$23,IF(F184&lt;F$24,F$24,F184))</f>
        <v>0</v>
      </c>
      <c r="AP184">
        <f>IF(G184&gt;G$23,G$23,IF(G184&lt;G$24,G$24,G184))</f>
        <v>0</v>
      </c>
      <c r="AQ184">
        <f>IF(I184&gt;I$23,I$23,IF(I184&lt;I$24,I$24,I184))</f>
        <v>0</v>
      </c>
      <c r="AR184">
        <f>IF(J184&gt;J$23,J$23,IF(J184&lt;J$24,J$24,J184))</f>
        <v>0</v>
      </c>
      <c r="AS184">
        <f>IF(L184&gt;L$23,L$23,IF(L184&lt;L$24,L$24,L184))</f>
        <v>0</v>
      </c>
      <c r="AT184">
        <f>IF(M184&gt;M$23,M$23,IF(M184&lt;M$24,M$24,M184))</f>
        <v>0</v>
      </c>
      <c r="AU184">
        <f>IF(O184&gt;O$23,O$23,IF(O184&lt;O$24,O$24,O184))</f>
        <v>0</v>
      </c>
      <c r="AV184">
        <f>IF(P184&gt;P$23,P$23,IF(P184&lt;P$24,P$24,P184))</f>
        <v>0</v>
      </c>
    </row>
    <row r="185" spans="1:48" x14ac:dyDescent="0.3">
      <c r="A185" s="1" t="s">
        <v>8</v>
      </c>
      <c r="B185" s="2">
        <v>41904</v>
      </c>
      <c r="C185">
        <v>0.7248</v>
      </c>
      <c r="D185">
        <v>2169700000</v>
      </c>
      <c r="E185" s="2">
        <v>41904</v>
      </c>
      <c r="F185">
        <v>232.39</v>
      </c>
      <c r="G185">
        <v>17133730</v>
      </c>
      <c r="H185" s="2">
        <v>41904</v>
      </c>
      <c r="I185">
        <v>77.599999999999994</v>
      </c>
      <c r="J185">
        <v>537909060</v>
      </c>
      <c r="K185" s="2">
        <v>41904</v>
      </c>
      <c r="L185">
        <v>26.977</v>
      </c>
      <c r="M185">
        <v>67230600</v>
      </c>
      <c r="N185" s="2">
        <v>41904</v>
      </c>
      <c r="O185">
        <v>43.6</v>
      </c>
      <c r="P185">
        <v>14344400</v>
      </c>
      <c r="R185">
        <f>IF(C185&gt;C$23,1,0)</f>
        <v>1</v>
      </c>
      <c r="S185">
        <f>IF(D185&gt;D$23,1,0)</f>
        <v>1</v>
      </c>
      <c r="T185">
        <f>IF(C185&lt;C$24,1,0)</f>
        <v>0</v>
      </c>
      <c r="U185">
        <f>IF(D185&lt;D$24,1,0)</f>
        <v>0</v>
      </c>
      <c r="V185">
        <f>IF(F185&gt;F$23,1,0)</f>
        <v>1</v>
      </c>
      <c r="W185">
        <f>IF(G185&gt;G$23,1,0)</f>
        <v>1</v>
      </c>
      <c r="X185">
        <f>IF(F185&lt;F$24,1,0)</f>
        <v>0</v>
      </c>
      <c r="Y185">
        <f>IF(G185&lt;G$24,1,0)</f>
        <v>0</v>
      </c>
      <c r="Z185">
        <f>IF(I185&gt;I$23,1,0)</f>
        <v>1</v>
      </c>
      <c r="AA185">
        <f>IF(J185&gt;J$23,1,0)</f>
        <v>1</v>
      </c>
      <c r="AB185">
        <f>IF(I185&lt;I$24,1,0)</f>
        <v>0</v>
      </c>
      <c r="AC185">
        <f>IF(J185&lt;J$24,1,0)</f>
        <v>0</v>
      </c>
      <c r="AD185">
        <f>IF(L185&gt;L$23,1,0)</f>
        <v>1</v>
      </c>
      <c r="AE185">
        <f>IF(M185&gt;M$23,1,0)</f>
        <v>1</v>
      </c>
      <c r="AF185">
        <f>IF(L185&lt;L$24,1,0)</f>
        <v>0</v>
      </c>
      <c r="AG185">
        <f>IF(M185&lt;M$24,1,0)</f>
        <v>0</v>
      </c>
      <c r="AH185">
        <f>IF(O185&gt;O$23,1,0)</f>
        <v>1</v>
      </c>
      <c r="AI185">
        <f>IF(P185&gt;P$23,1,0)</f>
        <v>1</v>
      </c>
      <c r="AJ185">
        <f>IF(O185&lt;O$24,1,0)</f>
        <v>0</v>
      </c>
      <c r="AK185">
        <f>IF(P185&lt;P$24,1,0)</f>
        <v>0</v>
      </c>
      <c r="AM185">
        <f>IF(C185&gt;C$23,C$23,IF(C185&lt;C$24,C$24,C185))</f>
        <v>0</v>
      </c>
      <c r="AN185">
        <f>IF(D185&gt;D$23,D$23,IF(D185&lt;D$24,D$24,D185))</f>
        <v>0</v>
      </c>
      <c r="AO185">
        <f>IF(F185&gt;F$23,F$23,IF(F185&lt;F$24,F$24,F185))</f>
        <v>0</v>
      </c>
      <c r="AP185">
        <f>IF(G185&gt;G$23,G$23,IF(G185&lt;G$24,G$24,G185))</f>
        <v>0</v>
      </c>
      <c r="AQ185">
        <f>IF(I185&gt;I$23,I$23,IF(I185&lt;I$24,I$24,I185))</f>
        <v>0</v>
      </c>
      <c r="AR185">
        <f>IF(J185&gt;J$23,J$23,IF(J185&lt;J$24,J$24,J185))</f>
        <v>0</v>
      </c>
      <c r="AS185">
        <f>IF(L185&gt;L$23,L$23,IF(L185&lt;L$24,L$24,L185))</f>
        <v>0</v>
      </c>
      <c r="AT185">
        <f>IF(M185&gt;M$23,M$23,IF(M185&lt;M$24,M$24,M185))</f>
        <v>0</v>
      </c>
      <c r="AU185">
        <f>IF(O185&gt;O$23,O$23,IF(O185&lt;O$24,O$24,O185))</f>
        <v>0</v>
      </c>
      <c r="AV185">
        <f>IF(P185&gt;P$23,P$23,IF(P185&lt;P$24,P$24,P185))</f>
        <v>0</v>
      </c>
    </row>
    <row r="186" spans="1:48" x14ac:dyDescent="0.3">
      <c r="A186" s="1" t="s">
        <v>8</v>
      </c>
      <c r="B186" s="2">
        <v>41911</v>
      </c>
      <c r="C186">
        <v>0.67930000000000001</v>
      </c>
      <c r="D186">
        <v>1705149000</v>
      </c>
      <c r="E186" s="2">
        <v>41911</v>
      </c>
      <c r="F186">
        <v>227.73</v>
      </c>
      <c r="G186">
        <v>18185390</v>
      </c>
      <c r="H186" s="2">
        <v>41911</v>
      </c>
      <c r="I186">
        <v>73.77</v>
      </c>
      <c r="J186">
        <v>631842280</v>
      </c>
      <c r="K186" s="2">
        <v>41911</v>
      </c>
      <c r="L186">
        <v>26.01</v>
      </c>
      <c r="M186">
        <v>112110500</v>
      </c>
      <c r="N186" s="2">
        <v>41911</v>
      </c>
      <c r="O186">
        <v>42.25</v>
      </c>
      <c r="P186">
        <v>12330900</v>
      </c>
      <c r="R186">
        <f>IF(C186&gt;C$23,1,0)</f>
        <v>1</v>
      </c>
      <c r="S186">
        <f>IF(D186&gt;D$23,1,0)</f>
        <v>1</v>
      </c>
      <c r="T186">
        <f>IF(C186&lt;C$24,1,0)</f>
        <v>0</v>
      </c>
      <c r="U186">
        <f>IF(D186&lt;D$24,1,0)</f>
        <v>0</v>
      </c>
      <c r="V186">
        <f>IF(F186&gt;F$23,1,0)</f>
        <v>1</v>
      </c>
      <c r="W186">
        <f>IF(G186&gt;G$23,1,0)</f>
        <v>1</v>
      </c>
      <c r="X186">
        <f>IF(F186&lt;F$24,1,0)</f>
        <v>0</v>
      </c>
      <c r="Y186">
        <f>IF(G186&lt;G$24,1,0)</f>
        <v>0</v>
      </c>
      <c r="Z186">
        <f>IF(I186&gt;I$23,1,0)</f>
        <v>1</v>
      </c>
      <c r="AA186">
        <f>IF(J186&gt;J$23,1,0)</f>
        <v>1</v>
      </c>
      <c r="AB186">
        <f>IF(I186&lt;I$24,1,0)</f>
        <v>0</v>
      </c>
      <c r="AC186">
        <f>IF(J186&lt;J$24,1,0)</f>
        <v>0</v>
      </c>
      <c r="AD186">
        <f>IF(L186&gt;L$23,1,0)</f>
        <v>1</v>
      </c>
      <c r="AE186">
        <f>IF(M186&gt;M$23,1,0)</f>
        <v>1</v>
      </c>
      <c r="AF186">
        <f>IF(L186&lt;L$24,1,0)</f>
        <v>0</v>
      </c>
      <c r="AG186">
        <f>IF(M186&lt;M$24,1,0)</f>
        <v>0</v>
      </c>
      <c r="AH186">
        <f>IF(O186&gt;O$23,1,0)</f>
        <v>1</v>
      </c>
      <c r="AI186">
        <f>IF(P186&gt;P$23,1,0)</f>
        <v>1</v>
      </c>
      <c r="AJ186">
        <f>IF(O186&lt;O$24,1,0)</f>
        <v>0</v>
      </c>
      <c r="AK186">
        <f>IF(P186&lt;P$24,1,0)</f>
        <v>0</v>
      </c>
      <c r="AM186">
        <f>IF(C186&gt;C$23,C$23,IF(C186&lt;C$24,C$24,C186))</f>
        <v>0</v>
      </c>
      <c r="AN186">
        <f>IF(D186&gt;D$23,D$23,IF(D186&lt;D$24,D$24,D186))</f>
        <v>0</v>
      </c>
      <c r="AO186">
        <f>IF(F186&gt;F$23,F$23,IF(F186&lt;F$24,F$24,F186))</f>
        <v>0</v>
      </c>
      <c r="AP186">
        <f>IF(G186&gt;G$23,G$23,IF(G186&lt;G$24,G$24,G186))</f>
        <v>0</v>
      </c>
      <c r="AQ186">
        <f>IF(I186&gt;I$23,I$23,IF(I186&lt;I$24,I$24,I186))</f>
        <v>0</v>
      </c>
      <c r="AR186">
        <f>IF(J186&gt;J$23,J$23,IF(J186&lt;J$24,J$24,J186))</f>
        <v>0</v>
      </c>
      <c r="AS186">
        <f>IF(L186&gt;L$23,L$23,IF(L186&lt;L$24,L$24,L186))</f>
        <v>0</v>
      </c>
      <c r="AT186">
        <f>IF(M186&gt;M$23,M$23,IF(M186&lt;M$24,M$24,M186))</f>
        <v>0</v>
      </c>
      <c r="AU186">
        <f>IF(O186&gt;O$23,O$23,IF(O186&lt;O$24,O$24,O186))</f>
        <v>0</v>
      </c>
      <c r="AV186">
        <f>IF(P186&gt;P$23,P$23,IF(P186&lt;P$24,P$24,P186))</f>
        <v>0</v>
      </c>
    </row>
    <row r="187" spans="1:48" x14ac:dyDescent="0.3">
      <c r="A187" s="1" t="s">
        <v>8</v>
      </c>
      <c r="B187" s="2">
        <v>41918</v>
      </c>
      <c r="C187">
        <v>0.69399999999999995</v>
      </c>
      <c r="D187">
        <v>1486069000</v>
      </c>
      <c r="E187" s="2">
        <v>41918</v>
      </c>
      <c r="F187">
        <v>222.3</v>
      </c>
      <c r="G187">
        <v>19601190</v>
      </c>
      <c r="H187" s="2">
        <v>41918</v>
      </c>
      <c r="I187">
        <v>73.5</v>
      </c>
      <c r="J187">
        <v>639920060</v>
      </c>
      <c r="K187" s="2">
        <v>41918</v>
      </c>
      <c r="L187">
        <v>25.75</v>
      </c>
      <c r="M187">
        <v>94585500</v>
      </c>
      <c r="N187" s="2">
        <v>41918</v>
      </c>
      <c r="O187">
        <v>40.130000000000003</v>
      </c>
      <c r="P187">
        <v>16594700</v>
      </c>
      <c r="R187">
        <f>IF(C187&gt;C$23,1,0)</f>
        <v>1</v>
      </c>
      <c r="S187">
        <f>IF(D187&gt;D$23,1,0)</f>
        <v>1</v>
      </c>
      <c r="T187">
        <f>IF(C187&lt;C$24,1,0)</f>
        <v>0</v>
      </c>
      <c r="U187">
        <f>IF(D187&lt;D$24,1,0)</f>
        <v>0</v>
      </c>
      <c r="V187">
        <f>IF(F187&gt;F$23,1,0)</f>
        <v>1</v>
      </c>
      <c r="W187">
        <f>IF(G187&gt;G$23,1,0)</f>
        <v>1</v>
      </c>
      <c r="X187">
        <f>IF(F187&lt;F$24,1,0)</f>
        <v>0</v>
      </c>
      <c r="Y187">
        <f>IF(G187&lt;G$24,1,0)</f>
        <v>0</v>
      </c>
      <c r="Z187">
        <f>IF(I187&gt;I$23,1,0)</f>
        <v>1</v>
      </c>
      <c r="AA187">
        <f>IF(J187&gt;J$23,1,0)</f>
        <v>1</v>
      </c>
      <c r="AB187">
        <f>IF(I187&lt;I$24,1,0)</f>
        <v>0</v>
      </c>
      <c r="AC187">
        <f>IF(J187&lt;J$24,1,0)</f>
        <v>0</v>
      </c>
      <c r="AD187">
        <f>IF(L187&gt;L$23,1,0)</f>
        <v>1</v>
      </c>
      <c r="AE187">
        <f>IF(M187&gt;M$23,1,0)</f>
        <v>1</v>
      </c>
      <c r="AF187">
        <f>IF(L187&lt;L$24,1,0)</f>
        <v>0</v>
      </c>
      <c r="AG187">
        <f>IF(M187&lt;M$24,1,0)</f>
        <v>0</v>
      </c>
      <c r="AH187">
        <f>IF(O187&gt;O$23,1,0)</f>
        <v>1</v>
      </c>
      <c r="AI187">
        <f>IF(P187&gt;P$23,1,0)</f>
        <v>1</v>
      </c>
      <c r="AJ187">
        <f>IF(O187&lt;O$24,1,0)</f>
        <v>0</v>
      </c>
      <c r="AK187">
        <f>IF(P187&lt;P$24,1,0)</f>
        <v>0</v>
      </c>
      <c r="AM187">
        <f>IF(C187&gt;C$23,C$23,IF(C187&lt;C$24,C$24,C187))</f>
        <v>0</v>
      </c>
      <c r="AN187">
        <f>IF(D187&gt;D$23,D$23,IF(D187&lt;D$24,D$24,D187))</f>
        <v>0</v>
      </c>
      <c r="AO187">
        <f>IF(F187&gt;F$23,F$23,IF(F187&lt;F$24,F$24,F187))</f>
        <v>0</v>
      </c>
      <c r="AP187">
        <f>IF(G187&gt;G$23,G$23,IF(G187&lt;G$24,G$24,G187))</f>
        <v>0</v>
      </c>
      <c r="AQ187">
        <f>IF(I187&gt;I$23,I$23,IF(I187&lt;I$24,I$24,I187))</f>
        <v>0</v>
      </c>
      <c r="AR187">
        <f>IF(J187&gt;J$23,J$23,IF(J187&lt;J$24,J$24,J187))</f>
        <v>0</v>
      </c>
      <c r="AS187">
        <f>IF(L187&gt;L$23,L$23,IF(L187&lt;L$24,L$24,L187))</f>
        <v>0</v>
      </c>
      <c r="AT187">
        <f>IF(M187&gt;M$23,M$23,IF(M187&lt;M$24,M$24,M187))</f>
        <v>0</v>
      </c>
      <c r="AU187">
        <f>IF(O187&gt;O$23,O$23,IF(O187&lt;O$24,O$24,O187))</f>
        <v>0</v>
      </c>
      <c r="AV187">
        <f>IF(P187&gt;P$23,P$23,IF(P187&lt;P$24,P$24,P187))</f>
        <v>0</v>
      </c>
    </row>
    <row r="188" spans="1:48" x14ac:dyDescent="0.3">
      <c r="A188" s="1" t="s">
        <v>8</v>
      </c>
      <c r="B188" s="2">
        <v>41925</v>
      </c>
      <c r="C188">
        <v>0.69989999999999997</v>
      </c>
      <c r="D188">
        <v>1877975000</v>
      </c>
      <c r="E188" s="2">
        <v>41925</v>
      </c>
      <c r="F188">
        <v>228.69</v>
      </c>
      <c r="G188">
        <v>18890190</v>
      </c>
      <c r="H188" s="2">
        <v>41925</v>
      </c>
      <c r="I188">
        <v>73.150000000000006</v>
      </c>
      <c r="J188">
        <v>673940010</v>
      </c>
      <c r="K188" s="2">
        <v>41925</v>
      </c>
      <c r="L188">
        <v>26.965</v>
      </c>
      <c r="M188">
        <v>117878400</v>
      </c>
      <c r="N188" s="2">
        <v>41925</v>
      </c>
      <c r="O188">
        <v>40.479999999999997</v>
      </c>
      <c r="P188">
        <v>15752700</v>
      </c>
      <c r="R188">
        <f>IF(C188&gt;C$23,1,0)</f>
        <v>1</v>
      </c>
      <c r="S188">
        <f>IF(D188&gt;D$23,1,0)</f>
        <v>1</v>
      </c>
      <c r="T188">
        <f>IF(C188&lt;C$24,1,0)</f>
        <v>0</v>
      </c>
      <c r="U188">
        <f>IF(D188&lt;D$24,1,0)</f>
        <v>0</v>
      </c>
      <c r="V188">
        <f>IF(F188&gt;F$23,1,0)</f>
        <v>1</v>
      </c>
      <c r="W188">
        <f>IF(G188&gt;G$23,1,0)</f>
        <v>1</v>
      </c>
      <c r="X188">
        <f>IF(F188&lt;F$24,1,0)</f>
        <v>0</v>
      </c>
      <c r="Y188">
        <f>IF(G188&lt;G$24,1,0)</f>
        <v>0</v>
      </c>
      <c r="Z188">
        <f>IF(I188&gt;I$23,1,0)</f>
        <v>1</v>
      </c>
      <c r="AA188">
        <f>IF(J188&gt;J$23,1,0)</f>
        <v>1</v>
      </c>
      <c r="AB188">
        <f>IF(I188&lt;I$24,1,0)</f>
        <v>0</v>
      </c>
      <c r="AC188">
        <f>IF(J188&lt;J$24,1,0)</f>
        <v>0</v>
      </c>
      <c r="AD188">
        <f>IF(L188&gt;L$23,1,0)</f>
        <v>1</v>
      </c>
      <c r="AE188">
        <f>IF(M188&gt;M$23,1,0)</f>
        <v>1</v>
      </c>
      <c r="AF188">
        <f>IF(L188&lt;L$24,1,0)</f>
        <v>0</v>
      </c>
      <c r="AG188">
        <f>IF(M188&lt;M$24,1,0)</f>
        <v>0</v>
      </c>
      <c r="AH188">
        <f>IF(O188&gt;O$23,1,0)</f>
        <v>1</v>
      </c>
      <c r="AI188">
        <f>IF(P188&gt;P$23,1,0)</f>
        <v>1</v>
      </c>
      <c r="AJ188">
        <f>IF(O188&lt;O$24,1,0)</f>
        <v>0</v>
      </c>
      <c r="AK188">
        <f>IF(P188&lt;P$24,1,0)</f>
        <v>0</v>
      </c>
      <c r="AM188">
        <f>IF(C188&gt;C$23,C$23,IF(C188&lt;C$24,C$24,C188))</f>
        <v>0</v>
      </c>
      <c r="AN188">
        <f>IF(D188&gt;D$23,D$23,IF(D188&lt;D$24,D$24,D188))</f>
        <v>0</v>
      </c>
      <c r="AO188">
        <f>IF(F188&gt;F$23,F$23,IF(F188&lt;F$24,F$24,F188))</f>
        <v>0</v>
      </c>
      <c r="AP188">
        <f>IF(G188&gt;G$23,G$23,IF(G188&lt;G$24,G$24,G188))</f>
        <v>0</v>
      </c>
      <c r="AQ188">
        <f>IF(I188&gt;I$23,I$23,IF(I188&lt;I$24,I$24,I188))</f>
        <v>0</v>
      </c>
      <c r="AR188">
        <f>IF(J188&gt;J$23,J$23,IF(J188&lt;J$24,J$24,J188))</f>
        <v>0</v>
      </c>
      <c r="AS188">
        <f>IF(L188&gt;L$23,L$23,IF(L188&lt;L$24,L$24,L188))</f>
        <v>0</v>
      </c>
      <c r="AT188">
        <f>IF(M188&gt;M$23,M$23,IF(M188&lt;M$24,M$24,M188))</f>
        <v>0</v>
      </c>
      <c r="AU188">
        <f>IF(O188&gt;O$23,O$23,IF(O188&lt;O$24,O$24,O188))</f>
        <v>0</v>
      </c>
      <c r="AV188">
        <f>IF(P188&gt;P$23,P$23,IF(P188&lt;P$24,P$24,P188))</f>
        <v>0</v>
      </c>
    </row>
    <row r="189" spans="1:48" x14ac:dyDescent="0.3">
      <c r="A189" s="1" t="s">
        <v>8</v>
      </c>
      <c r="B189" s="2">
        <v>41932</v>
      </c>
      <c r="C189">
        <v>0.67649999999999999</v>
      </c>
      <c r="D189">
        <v>1409609000</v>
      </c>
      <c r="E189" s="2">
        <v>41932</v>
      </c>
      <c r="F189">
        <v>225.88</v>
      </c>
      <c r="G189">
        <v>16205620</v>
      </c>
      <c r="H189" s="2">
        <v>41932</v>
      </c>
      <c r="I189">
        <v>72.489999999999995</v>
      </c>
      <c r="J189">
        <v>545072200</v>
      </c>
      <c r="K189" s="2">
        <v>41932</v>
      </c>
      <c r="L189">
        <v>26.215</v>
      </c>
      <c r="M189">
        <v>132803200</v>
      </c>
      <c r="N189" s="2">
        <v>41932</v>
      </c>
      <c r="O189">
        <v>37.299999999999997</v>
      </c>
      <c r="P189">
        <v>16671000</v>
      </c>
      <c r="R189">
        <f>IF(C189&gt;C$23,1,0)</f>
        <v>1</v>
      </c>
      <c r="S189">
        <f>IF(D189&gt;D$23,1,0)</f>
        <v>1</v>
      </c>
      <c r="T189">
        <f>IF(C189&lt;C$24,1,0)</f>
        <v>0</v>
      </c>
      <c r="U189">
        <f>IF(D189&lt;D$24,1,0)</f>
        <v>0</v>
      </c>
      <c r="V189">
        <f>IF(F189&gt;F$23,1,0)</f>
        <v>1</v>
      </c>
      <c r="W189">
        <f>IF(G189&gt;G$23,1,0)</f>
        <v>1</v>
      </c>
      <c r="X189">
        <f>IF(F189&lt;F$24,1,0)</f>
        <v>0</v>
      </c>
      <c r="Y189">
        <f>IF(G189&lt;G$24,1,0)</f>
        <v>0</v>
      </c>
      <c r="Z189">
        <f>IF(I189&gt;I$23,1,0)</f>
        <v>1</v>
      </c>
      <c r="AA189">
        <f>IF(J189&gt;J$23,1,0)</f>
        <v>1</v>
      </c>
      <c r="AB189">
        <f>IF(I189&lt;I$24,1,0)</f>
        <v>0</v>
      </c>
      <c r="AC189">
        <f>IF(J189&lt;J$24,1,0)</f>
        <v>0</v>
      </c>
      <c r="AD189">
        <f>IF(L189&gt;L$23,1,0)</f>
        <v>1</v>
      </c>
      <c r="AE189">
        <f>IF(M189&gt;M$23,1,0)</f>
        <v>1</v>
      </c>
      <c r="AF189">
        <f>IF(L189&lt;L$24,1,0)</f>
        <v>0</v>
      </c>
      <c r="AG189">
        <f>IF(M189&lt;M$24,1,0)</f>
        <v>0</v>
      </c>
      <c r="AH189">
        <f>IF(O189&gt;O$23,1,0)</f>
        <v>1</v>
      </c>
      <c r="AI189">
        <f>IF(P189&gt;P$23,1,0)</f>
        <v>1</v>
      </c>
      <c r="AJ189">
        <f>IF(O189&lt;O$24,1,0)</f>
        <v>0</v>
      </c>
      <c r="AK189">
        <f>IF(P189&lt;P$24,1,0)</f>
        <v>0</v>
      </c>
      <c r="AM189">
        <f>IF(C189&gt;C$23,C$23,IF(C189&lt;C$24,C$24,C189))</f>
        <v>0</v>
      </c>
      <c r="AN189">
        <f>IF(D189&gt;D$23,D$23,IF(D189&lt;D$24,D$24,D189))</f>
        <v>0</v>
      </c>
      <c r="AO189">
        <f>IF(F189&gt;F$23,F$23,IF(F189&lt;F$24,F$24,F189))</f>
        <v>0</v>
      </c>
      <c r="AP189">
        <f>IF(G189&gt;G$23,G$23,IF(G189&lt;G$24,G$24,G189))</f>
        <v>0</v>
      </c>
      <c r="AQ189">
        <f>IF(I189&gt;I$23,I$23,IF(I189&lt;I$24,I$24,I189))</f>
        <v>0</v>
      </c>
      <c r="AR189">
        <f>IF(J189&gt;J$23,J$23,IF(J189&lt;J$24,J$24,J189))</f>
        <v>0</v>
      </c>
      <c r="AS189">
        <f>IF(L189&gt;L$23,L$23,IF(L189&lt;L$24,L$24,L189))</f>
        <v>0</v>
      </c>
      <c r="AT189">
        <f>IF(M189&gt;M$23,M$23,IF(M189&lt;M$24,M$24,M189))</f>
        <v>0</v>
      </c>
      <c r="AU189">
        <f>IF(O189&gt;O$23,O$23,IF(O189&lt;O$24,O$24,O189))</f>
        <v>0</v>
      </c>
      <c r="AV189">
        <f>IF(P189&gt;P$23,P$23,IF(P189&lt;P$24,P$24,P189))</f>
        <v>0</v>
      </c>
    </row>
    <row r="190" spans="1:48" x14ac:dyDescent="0.3">
      <c r="A190" s="1" t="s">
        <v>8</v>
      </c>
      <c r="B190" s="2">
        <v>41939</v>
      </c>
      <c r="C190">
        <v>0.69299999999999995</v>
      </c>
      <c r="D190">
        <v>1960855000</v>
      </c>
      <c r="E190" s="2">
        <v>41939</v>
      </c>
      <c r="F190">
        <v>239.9</v>
      </c>
      <c r="G190">
        <v>22005350</v>
      </c>
      <c r="H190" s="2">
        <v>41939</v>
      </c>
      <c r="I190">
        <v>76.23</v>
      </c>
      <c r="J190">
        <v>655759570</v>
      </c>
      <c r="K190" s="2">
        <v>41939</v>
      </c>
      <c r="L190">
        <v>28.795000000000002</v>
      </c>
      <c r="M190">
        <v>187600000</v>
      </c>
      <c r="N190" s="2">
        <v>41939</v>
      </c>
      <c r="O190">
        <v>38.200000000000003</v>
      </c>
      <c r="P190">
        <v>18763600</v>
      </c>
      <c r="R190">
        <f>IF(C190&gt;C$23,1,0)</f>
        <v>1</v>
      </c>
      <c r="S190">
        <f>IF(D190&gt;D$23,1,0)</f>
        <v>1</v>
      </c>
      <c r="T190">
        <f>IF(C190&lt;C$24,1,0)</f>
        <v>0</v>
      </c>
      <c r="U190">
        <f>IF(D190&lt;D$24,1,0)</f>
        <v>0</v>
      </c>
      <c r="V190">
        <f>IF(F190&gt;F$23,1,0)</f>
        <v>1</v>
      </c>
      <c r="W190">
        <f>IF(G190&gt;G$23,1,0)</f>
        <v>1</v>
      </c>
      <c r="X190">
        <f>IF(F190&lt;F$24,1,0)</f>
        <v>0</v>
      </c>
      <c r="Y190">
        <f>IF(G190&lt;G$24,1,0)</f>
        <v>0</v>
      </c>
      <c r="Z190">
        <f>IF(I190&gt;I$23,1,0)</f>
        <v>1</v>
      </c>
      <c r="AA190">
        <f>IF(J190&gt;J$23,1,0)</f>
        <v>1</v>
      </c>
      <c r="AB190">
        <f>IF(I190&lt;I$24,1,0)</f>
        <v>0</v>
      </c>
      <c r="AC190">
        <f>IF(J190&lt;J$24,1,0)</f>
        <v>0</v>
      </c>
      <c r="AD190">
        <f>IF(L190&gt;L$23,1,0)</f>
        <v>1</v>
      </c>
      <c r="AE190">
        <f>IF(M190&gt;M$23,1,0)</f>
        <v>1</v>
      </c>
      <c r="AF190">
        <f>IF(L190&lt;L$24,1,0)</f>
        <v>0</v>
      </c>
      <c r="AG190">
        <f>IF(M190&lt;M$24,1,0)</f>
        <v>0</v>
      </c>
      <c r="AH190">
        <f>IF(O190&gt;O$23,1,0)</f>
        <v>1</v>
      </c>
      <c r="AI190">
        <f>IF(P190&gt;P$23,1,0)</f>
        <v>1</v>
      </c>
      <c r="AJ190">
        <f>IF(O190&lt;O$24,1,0)</f>
        <v>0</v>
      </c>
      <c r="AK190">
        <f>IF(P190&lt;P$24,1,0)</f>
        <v>0</v>
      </c>
      <c r="AM190">
        <f>IF(C190&gt;C$23,C$23,IF(C190&lt;C$24,C$24,C190))</f>
        <v>0</v>
      </c>
      <c r="AN190">
        <f>IF(D190&gt;D$23,D$23,IF(D190&lt;D$24,D$24,D190))</f>
        <v>0</v>
      </c>
      <c r="AO190">
        <f>IF(F190&gt;F$23,F$23,IF(F190&lt;F$24,F$24,F190))</f>
        <v>0</v>
      </c>
      <c r="AP190">
        <f>IF(G190&gt;G$23,G$23,IF(G190&lt;G$24,G$24,G190))</f>
        <v>0</v>
      </c>
      <c r="AQ190">
        <f>IF(I190&gt;I$23,I$23,IF(I190&lt;I$24,I$24,I190))</f>
        <v>0</v>
      </c>
      <c r="AR190">
        <f>IF(J190&gt;J$23,J$23,IF(J190&lt;J$24,J$24,J190))</f>
        <v>0</v>
      </c>
      <c r="AS190">
        <f>IF(L190&gt;L$23,L$23,IF(L190&lt;L$24,L$24,L190))</f>
        <v>0</v>
      </c>
      <c r="AT190">
        <f>IF(M190&gt;M$23,M$23,IF(M190&lt;M$24,M$24,M190))</f>
        <v>0</v>
      </c>
      <c r="AU190">
        <f>IF(O190&gt;O$23,O$23,IF(O190&lt;O$24,O$24,O190))</f>
        <v>0</v>
      </c>
      <c r="AV190">
        <f>IF(P190&gt;P$23,P$23,IF(P190&lt;P$24,P$24,P190))</f>
        <v>0</v>
      </c>
    </row>
    <row r="191" spans="1:48" x14ac:dyDescent="0.3">
      <c r="A191" s="1" t="s">
        <v>8</v>
      </c>
      <c r="B191" s="2">
        <v>41946</v>
      </c>
      <c r="C191">
        <v>0.67800000000000005</v>
      </c>
      <c r="D191">
        <v>1451780000</v>
      </c>
      <c r="E191" s="2">
        <v>41946</v>
      </c>
      <c r="F191">
        <v>239.02</v>
      </c>
      <c r="G191">
        <v>20310280</v>
      </c>
      <c r="H191" s="2">
        <v>41946</v>
      </c>
      <c r="I191">
        <v>75.69</v>
      </c>
      <c r="J191">
        <v>455435420</v>
      </c>
      <c r="K191" s="2">
        <v>41946</v>
      </c>
      <c r="L191">
        <v>27.765000000000001</v>
      </c>
      <c r="M191">
        <v>123623400</v>
      </c>
      <c r="N191" s="2">
        <v>41946</v>
      </c>
      <c r="O191">
        <v>41.31</v>
      </c>
      <c r="P191">
        <v>29063000</v>
      </c>
      <c r="R191">
        <f>IF(C191&gt;C$23,1,0)</f>
        <v>1</v>
      </c>
      <c r="S191">
        <f>IF(D191&gt;D$23,1,0)</f>
        <v>1</v>
      </c>
      <c r="T191">
        <f>IF(C191&lt;C$24,1,0)</f>
        <v>0</v>
      </c>
      <c r="U191">
        <f>IF(D191&lt;D$24,1,0)</f>
        <v>0</v>
      </c>
      <c r="V191">
        <f>IF(F191&gt;F$23,1,0)</f>
        <v>1</v>
      </c>
      <c r="W191">
        <f>IF(G191&gt;G$23,1,0)</f>
        <v>1</v>
      </c>
      <c r="X191">
        <f>IF(F191&lt;F$24,1,0)</f>
        <v>0</v>
      </c>
      <c r="Y191">
        <f>IF(G191&lt;G$24,1,0)</f>
        <v>0</v>
      </c>
      <c r="Z191">
        <f>IF(I191&gt;I$23,1,0)</f>
        <v>1</v>
      </c>
      <c r="AA191">
        <f>IF(J191&gt;J$23,1,0)</f>
        <v>1</v>
      </c>
      <c r="AB191">
        <f>IF(I191&lt;I$24,1,0)</f>
        <v>0</v>
      </c>
      <c r="AC191">
        <f>IF(J191&lt;J$24,1,0)</f>
        <v>0</v>
      </c>
      <c r="AD191">
        <f>IF(L191&gt;L$23,1,0)</f>
        <v>1</v>
      </c>
      <c r="AE191">
        <f>IF(M191&gt;M$23,1,0)</f>
        <v>1</v>
      </c>
      <c r="AF191">
        <f>IF(L191&lt;L$24,1,0)</f>
        <v>0</v>
      </c>
      <c r="AG191">
        <f>IF(M191&lt;M$24,1,0)</f>
        <v>0</v>
      </c>
      <c r="AH191">
        <f>IF(O191&gt;O$23,1,0)</f>
        <v>1</v>
      </c>
      <c r="AI191">
        <f>IF(P191&gt;P$23,1,0)</f>
        <v>1</v>
      </c>
      <c r="AJ191">
        <f>IF(O191&lt;O$24,1,0)</f>
        <v>0</v>
      </c>
      <c r="AK191">
        <f>IF(P191&lt;P$24,1,0)</f>
        <v>0</v>
      </c>
      <c r="AM191">
        <f>IF(C191&gt;C$23,C$23,IF(C191&lt;C$24,C$24,C191))</f>
        <v>0</v>
      </c>
      <c r="AN191">
        <f>IF(D191&gt;D$23,D$23,IF(D191&lt;D$24,D$24,D191))</f>
        <v>0</v>
      </c>
      <c r="AO191">
        <f>IF(F191&gt;F$23,F$23,IF(F191&lt;F$24,F$24,F191))</f>
        <v>0</v>
      </c>
      <c r="AP191">
        <f>IF(G191&gt;G$23,G$23,IF(G191&lt;G$24,G$24,G191))</f>
        <v>0</v>
      </c>
      <c r="AQ191">
        <f>IF(I191&gt;I$23,I$23,IF(I191&lt;I$24,I$24,I191))</f>
        <v>0</v>
      </c>
      <c r="AR191">
        <f>IF(J191&gt;J$23,J$23,IF(J191&lt;J$24,J$24,J191))</f>
        <v>0</v>
      </c>
      <c r="AS191">
        <f>IF(L191&gt;L$23,L$23,IF(L191&lt;L$24,L$24,L191))</f>
        <v>0</v>
      </c>
      <c r="AT191">
        <f>IF(M191&gt;M$23,M$23,IF(M191&lt;M$24,M$24,M191))</f>
        <v>0</v>
      </c>
      <c r="AU191">
        <f>IF(O191&gt;O$23,O$23,IF(O191&lt;O$24,O$24,O191))</f>
        <v>0</v>
      </c>
      <c r="AV191">
        <f>IF(P191&gt;P$23,P$23,IF(P191&lt;P$24,P$24,P191))</f>
        <v>0</v>
      </c>
    </row>
    <row r="192" spans="1:48" x14ac:dyDescent="0.3">
      <c r="A192" s="1" t="s">
        <v>8</v>
      </c>
      <c r="B192" s="2">
        <v>41953</v>
      </c>
      <c r="C192">
        <v>0.6885</v>
      </c>
      <c r="D192">
        <v>1662705000</v>
      </c>
      <c r="E192" s="2">
        <v>41953</v>
      </c>
      <c r="F192">
        <v>233.79</v>
      </c>
      <c r="G192">
        <v>21459820</v>
      </c>
      <c r="H192" s="2">
        <v>41953</v>
      </c>
      <c r="I192">
        <v>74.150000000000006</v>
      </c>
      <c r="J192">
        <v>622197110</v>
      </c>
      <c r="K192" s="2">
        <v>41953</v>
      </c>
      <c r="L192">
        <v>28.95</v>
      </c>
      <c r="M192">
        <v>135029500</v>
      </c>
      <c r="N192" s="2">
        <v>41953</v>
      </c>
      <c r="O192">
        <v>41.5</v>
      </c>
      <c r="P192">
        <v>41359200</v>
      </c>
      <c r="R192">
        <f>IF(C192&gt;C$23,1,0)</f>
        <v>1</v>
      </c>
      <c r="S192">
        <f>IF(D192&gt;D$23,1,0)</f>
        <v>1</v>
      </c>
      <c r="T192">
        <f>IF(C192&lt;C$24,1,0)</f>
        <v>0</v>
      </c>
      <c r="U192">
        <f>IF(D192&lt;D$24,1,0)</f>
        <v>0</v>
      </c>
      <c r="V192">
        <f>IF(F192&gt;F$23,1,0)</f>
        <v>1</v>
      </c>
      <c r="W192">
        <f>IF(G192&gt;G$23,1,0)</f>
        <v>1</v>
      </c>
      <c r="X192">
        <f>IF(F192&lt;F$24,1,0)</f>
        <v>0</v>
      </c>
      <c r="Y192">
        <f>IF(G192&lt;G$24,1,0)</f>
        <v>0</v>
      </c>
      <c r="Z192">
        <f>IF(I192&gt;I$23,1,0)</f>
        <v>1</v>
      </c>
      <c r="AA192">
        <f>IF(J192&gt;J$23,1,0)</f>
        <v>1</v>
      </c>
      <c r="AB192">
        <f>IF(I192&lt;I$24,1,0)</f>
        <v>0</v>
      </c>
      <c r="AC192">
        <f>IF(J192&lt;J$24,1,0)</f>
        <v>0</v>
      </c>
      <c r="AD192">
        <f>IF(L192&gt;L$23,1,0)</f>
        <v>1</v>
      </c>
      <c r="AE192">
        <f>IF(M192&gt;M$23,1,0)</f>
        <v>1</v>
      </c>
      <c r="AF192">
        <f>IF(L192&lt;L$24,1,0)</f>
        <v>0</v>
      </c>
      <c r="AG192">
        <f>IF(M192&lt;M$24,1,0)</f>
        <v>0</v>
      </c>
      <c r="AH192">
        <f>IF(O192&gt;O$23,1,0)</f>
        <v>1</v>
      </c>
      <c r="AI192">
        <f>IF(P192&gt;P$23,1,0)</f>
        <v>1</v>
      </c>
      <c r="AJ192">
        <f>IF(O192&lt;O$24,1,0)</f>
        <v>0</v>
      </c>
      <c r="AK192">
        <f>IF(P192&lt;P$24,1,0)</f>
        <v>0</v>
      </c>
      <c r="AM192">
        <f>IF(C192&gt;C$23,C$23,IF(C192&lt;C$24,C$24,C192))</f>
        <v>0</v>
      </c>
      <c r="AN192">
        <f>IF(D192&gt;D$23,D$23,IF(D192&lt;D$24,D$24,D192))</f>
        <v>0</v>
      </c>
      <c r="AO192">
        <f>IF(F192&gt;F$23,F$23,IF(F192&lt;F$24,F$24,F192))</f>
        <v>0</v>
      </c>
      <c r="AP192">
        <f>IF(G192&gt;G$23,G$23,IF(G192&lt;G$24,G$24,G192))</f>
        <v>0</v>
      </c>
      <c r="AQ192">
        <f>IF(I192&gt;I$23,I$23,IF(I192&lt;I$24,I$24,I192))</f>
        <v>0</v>
      </c>
      <c r="AR192">
        <f>IF(J192&gt;J$23,J$23,IF(J192&lt;J$24,J$24,J192))</f>
        <v>0</v>
      </c>
      <c r="AS192">
        <f>IF(L192&gt;L$23,L$23,IF(L192&lt;L$24,L$24,L192))</f>
        <v>0</v>
      </c>
      <c r="AT192">
        <f>IF(M192&gt;M$23,M$23,IF(M192&lt;M$24,M$24,M192))</f>
        <v>0</v>
      </c>
      <c r="AU192">
        <f>IF(O192&gt;O$23,O$23,IF(O192&lt;O$24,O$24,O192))</f>
        <v>0</v>
      </c>
      <c r="AV192">
        <f>IF(P192&gt;P$23,P$23,IF(P192&lt;P$24,P$24,P192))</f>
        <v>0</v>
      </c>
    </row>
    <row r="193" spans="1:48" x14ac:dyDescent="0.3">
      <c r="A193" s="1" t="s">
        <v>8</v>
      </c>
      <c r="B193" s="2">
        <v>41960</v>
      </c>
      <c r="C193">
        <v>0.67500000000000004</v>
      </c>
      <c r="D193">
        <v>1601305000</v>
      </c>
      <c r="E193" s="2">
        <v>41960</v>
      </c>
      <c r="F193">
        <v>240.4</v>
      </c>
      <c r="G193">
        <v>22214710</v>
      </c>
      <c r="H193" s="2">
        <v>41960</v>
      </c>
      <c r="I193">
        <v>74.39</v>
      </c>
      <c r="J193">
        <v>498317930</v>
      </c>
      <c r="K193" s="2">
        <v>41960</v>
      </c>
      <c r="L193">
        <v>29.7</v>
      </c>
      <c r="M193">
        <v>146216900</v>
      </c>
      <c r="N193" s="2">
        <v>41960</v>
      </c>
      <c r="O193">
        <v>42.9</v>
      </c>
      <c r="P193">
        <v>24841900</v>
      </c>
      <c r="R193">
        <f>IF(C193&gt;C$23,1,0)</f>
        <v>1</v>
      </c>
      <c r="S193">
        <f>IF(D193&gt;D$23,1,0)</f>
        <v>1</v>
      </c>
      <c r="T193">
        <f>IF(C193&lt;C$24,1,0)</f>
        <v>0</v>
      </c>
      <c r="U193">
        <f>IF(D193&lt;D$24,1,0)</f>
        <v>0</v>
      </c>
      <c r="V193">
        <f>IF(F193&gt;F$23,1,0)</f>
        <v>1</v>
      </c>
      <c r="W193">
        <f>IF(G193&gt;G$23,1,0)</f>
        <v>1</v>
      </c>
      <c r="X193">
        <f>IF(F193&lt;F$24,1,0)</f>
        <v>0</v>
      </c>
      <c r="Y193">
        <f>IF(G193&lt;G$24,1,0)</f>
        <v>0</v>
      </c>
      <c r="Z193">
        <f>IF(I193&gt;I$23,1,0)</f>
        <v>1</v>
      </c>
      <c r="AA193">
        <f>IF(J193&gt;J$23,1,0)</f>
        <v>1</v>
      </c>
      <c r="AB193">
        <f>IF(I193&lt;I$24,1,0)</f>
        <v>0</v>
      </c>
      <c r="AC193">
        <f>IF(J193&lt;J$24,1,0)</f>
        <v>0</v>
      </c>
      <c r="AD193">
        <f>IF(L193&gt;L$23,1,0)</f>
        <v>1</v>
      </c>
      <c r="AE193">
        <f>IF(M193&gt;M$23,1,0)</f>
        <v>1</v>
      </c>
      <c r="AF193">
        <f>IF(L193&lt;L$24,1,0)</f>
        <v>0</v>
      </c>
      <c r="AG193">
        <f>IF(M193&lt;M$24,1,0)</f>
        <v>0</v>
      </c>
      <c r="AH193">
        <f>IF(O193&gt;O$23,1,0)</f>
        <v>1</v>
      </c>
      <c r="AI193">
        <f>IF(P193&gt;P$23,1,0)</f>
        <v>1</v>
      </c>
      <c r="AJ193">
        <f>IF(O193&lt;O$24,1,0)</f>
        <v>0</v>
      </c>
      <c r="AK193">
        <f>IF(P193&lt;P$24,1,0)</f>
        <v>0</v>
      </c>
      <c r="AM193">
        <f>IF(C193&gt;C$23,C$23,IF(C193&lt;C$24,C$24,C193))</f>
        <v>0</v>
      </c>
      <c r="AN193">
        <f>IF(D193&gt;D$23,D$23,IF(D193&lt;D$24,D$24,D193))</f>
        <v>0</v>
      </c>
      <c r="AO193">
        <f>IF(F193&gt;F$23,F$23,IF(F193&lt;F$24,F$24,F193))</f>
        <v>0</v>
      </c>
      <c r="AP193">
        <f>IF(G193&gt;G$23,G$23,IF(G193&lt;G$24,G$24,G193))</f>
        <v>0</v>
      </c>
      <c r="AQ193">
        <f>IF(I193&gt;I$23,I$23,IF(I193&lt;I$24,I$24,I193))</f>
        <v>0</v>
      </c>
      <c r="AR193">
        <f>IF(J193&gt;J$23,J$23,IF(J193&lt;J$24,J$24,J193))</f>
        <v>0</v>
      </c>
      <c r="AS193">
        <f>IF(L193&gt;L$23,L$23,IF(L193&lt;L$24,L$24,L193))</f>
        <v>0</v>
      </c>
      <c r="AT193">
        <f>IF(M193&gt;M$23,M$23,IF(M193&lt;M$24,M$24,M193))</f>
        <v>0</v>
      </c>
      <c r="AU193">
        <f>IF(O193&gt;O$23,O$23,IF(O193&lt;O$24,O$24,O193))</f>
        <v>0</v>
      </c>
      <c r="AV193">
        <f>IF(P193&gt;P$23,P$23,IF(P193&lt;P$24,P$24,P193))</f>
        <v>0</v>
      </c>
    </row>
    <row r="194" spans="1:48" x14ac:dyDescent="0.3">
      <c r="A194" s="1" t="s">
        <v>8</v>
      </c>
      <c r="B194" s="2">
        <v>41967</v>
      </c>
      <c r="C194">
        <v>0.6</v>
      </c>
      <c r="D194">
        <v>2671582000</v>
      </c>
      <c r="E194" s="2">
        <v>41967</v>
      </c>
      <c r="F194">
        <v>233.74</v>
      </c>
      <c r="G194">
        <v>18956290</v>
      </c>
      <c r="H194" s="2">
        <v>41967</v>
      </c>
      <c r="I194">
        <v>72.25</v>
      </c>
      <c r="J194">
        <v>452356250</v>
      </c>
      <c r="K194" s="2">
        <v>41967</v>
      </c>
      <c r="L194">
        <v>29.2</v>
      </c>
      <c r="M194">
        <v>113258400</v>
      </c>
      <c r="N194" s="2">
        <v>41967</v>
      </c>
      <c r="O194">
        <v>41.78</v>
      </c>
      <c r="P194">
        <v>20251100</v>
      </c>
      <c r="R194">
        <f>IF(C194&gt;C$23,1,0)</f>
        <v>1</v>
      </c>
      <c r="S194">
        <f>IF(D194&gt;D$23,1,0)</f>
        <v>1</v>
      </c>
      <c r="T194">
        <f>IF(C194&lt;C$24,1,0)</f>
        <v>0</v>
      </c>
      <c r="U194">
        <f>IF(D194&lt;D$24,1,0)</f>
        <v>0</v>
      </c>
      <c r="V194">
        <f>IF(F194&gt;F$23,1,0)</f>
        <v>1</v>
      </c>
      <c r="W194">
        <f>IF(G194&gt;G$23,1,0)</f>
        <v>1</v>
      </c>
      <c r="X194">
        <f>IF(F194&lt;F$24,1,0)</f>
        <v>0</v>
      </c>
      <c r="Y194">
        <f>IF(G194&lt;G$24,1,0)</f>
        <v>0</v>
      </c>
      <c r="Z194">
        <f>IF(I194&gt;I$23,1,0)</f>
        <v>1</v>
      </c>
      <c r="AA194">
        <f>IF(J194&gt;J$23,1,0)</f>
        <v>1</v>
      </c>
      <c r="AB194">
        <f>IF(I194&lt;I$24,1,0)</f>
        <v>0</v>
      </c>
      <c r="AC194">
        <f>IF(J194&lt;J$24,1,0)</f>
        <v>0</v>
      </c>
      <c r="AD194">
        <f>IF(L194&gt;L$23,1,0)</f>
        <v>1</v>
      </c>
      <c r="AE194">
        <f>IF(M194&gt;M$23,1,0)</f>
        <v>1</v>
      </c>
      <c r="AF194">
        <f>IF(L194&lt;L$24,1,0)</f>
        <v>0</v>
      </c>
      <c r="AG194">
        <f>IF(M194&lt;M$24,1,0)</f>
        <v>0</v>
      </c>
      <c r="AH194">
        <f>IF(O194&gt;O$23,1,0)</f>
        <v>1</v>
      </c>
      <c r="AI194">
        <f>IF(P194&gt;P$23,1,0)</f>
        <v>1</v>
      </c>
      <c r="AJ194">
        <f>IF(O194&lt;O$24,1,0)</f>
        <v>0</v>
      </c>
      <c r="AK194">
        <f>IF(P194&lt;P$24,1,0)</f>
        <v>0</v>
      </c>
      <c r="AM194">
        <f>IF(C194&gt;C$23,C$23,IF(C194&lt;C$24,C$24,C194))</f>
        <v>0</v>
      </c>
      <c r="AN194">
        <f>IF(D194&gt;D$23,D$23,IF(D194&lt;D$24,D$24,D194))</f>
        <v>0</v>
      </c>
      <c r="AO194">
        <f>IF(F194&gt;F$23,F$23,IF(F194&lt;F$24,F$24,F194))</f>
        <v>0</v>
      </c>
      <c r="AP194">
        <f>IF(G194&gt;G$23,G$23,IF(G194&lt;G$24,G$24,G194))</f>
        <v>0</v>
      </c>
      <c r="AQ194">
        <f>IF(I194&gt;I$23,I$23,IF(I194&lt;I$24,I$24,I194))</f>
        <v>0</v>
      </c>
      <c r="AR194">
        <f>IF(J194&gt;J$23,J$23,IF(J194&lt;J$24,J$24,J194))</f>
        <v>0</v>
      </c>
      <c r="AS194">
        <f>IF(L194&gt;L$23,L$23,IF(L194&lt;L$24,L$24,L194))</f>
        <v>0</v>
      </c>
      <c r="AT194">
        <f>IF(M194&gt;M$23,M$23,IF(M194&lt;M$24,M$24,M194))</f>
        <v>0</v>
      </c>
      <c r="AU194">
        <f>IF(O194&gt;O$23,O$23,IF(O194&lt;O$24,O$24,O194))</f>
        <v>0</v>
      </c>
      <c r="AV194">
        <f>IF(P194&gt;P$23,P$23,IF(P194&lt;P$24,P$24,P194))</f>
        <v>0</v>
      </c>
    </row>
    <row r="195" spans="1:48" x14ac:dyDescent="0.3">
      <c r="A195" s="1" t="s">
        <v>8</v>
      </c>
      <c r="B195" s="2">
        <v>41974</v>
      </c>
      <c r="C195">
        <v>0.57899999999999996</v>
      </c>
      <c r="D195">
        <v>3484984000</v>
      </c>
      <c r="E195" s="2">
        <v>41974</v>
      </c>
      <c r="F195">
        <v>221.95</v>
      </c>
      <c r="G195">
        <v>36801730</v>
      </c>
      <c r="H195" s="2">
        <v>41974</v>
      </c>
      <c r="I195">
        <v>68.599999999999994</v>
      </c>
      <c r="J195">
        <v>710160930</v>
      </c>
      <c r="K195" s="2">
        <v>41974</v>
      </c>
      <c r="L195">
        <v>29.85</v>
      </c>
      <c r="M195">
        <v>176493500</v>
      </c>
      <c r="N195" s="2">
        <v>41974</v>
      </c>
      <c r="O195">
        <v>38.17</v>
      </c>
      <c r="P195">
        <v>29037100</v>
      </c>
      <c r="R195">
        <f>IF(C195&gt;C$23,1,0)</f>
        <v>1</v>
      </c>
      <c r="S195">
        <f>IF(D195&gt;D$23,1,0)</f>
        <v>1</v>
      </c>
      <c r="T195">
        <f>IF(C195&lt;C$24,1,0)</f>
        <v>0</v>
      </c>
      <c r="U195">
        <f>IF(D195&lt;D$24,1,0)</f>
        <v>0</v>
      </c>
      <c r="V195">
        <f>IF(F195&gt;F$23,1,0)</f>
        <v>1</v>
      </c>
      <c r="W195">
        <f>IF(G195&gt;G$23,1,0)</f>
        <v>1</v>
      </c>
      <c r="X195">
        <f>IF(F195&lt;F$24,1,0)</f>
        <v>0</v>
      </c>
      <c r="Y195">
        <f>IF(G195&lt;G$24,1,0)</f>
        <v>0</v>
      </c>
      <c r="Z195">
        <f>IF(I195&gt;I$23,1,0)</f>
        <v>1</v>
      </c>
      <c r="AA195">
        <f>IF(J195&gt;J$23,1,0)</f>
        <v>1</v>
      </c>
      <c r="AB195">
        <f>IF(I195&lt;I$24,1,0)</f>
        <v>0</v>
      </c>
      <c r="AC195">
        <f>IF(J195&lt;J$24,1,0)</f>
        <v>0</v>
      </c>
      <c r="AD195">
        <f>IF(L195&gt;L$23,1,0)</f>
        <v>1</v>
      </c>
      <c r="AE195">
        <f>IF(M195&gt;M$23,1,0)</f>
        <v>1</v>
      </c>
      <c r="AF195">
        <f>IF(L195&lt;L$24,1,0)</f>
        <v>0</v>
      </c>
      <c r="AG195">
        <f>IF(M195&lt;M$24,1,0)</f>
        <v>0</v>
      </c>
      <c r="AH195">
        <f>IF(O195&gt;O$23,1,0)</f>
        <v>1</v>
      </c>
      <c r="AI195">
        <f>IF(P195&gt;P$23,1,0)</f>
        <v>1</v>
      </c>
      <c r="AJ195">
        <f>IF(O195&lt;O$24,1,0)</f>
        <v>0</v>
      </c>
      <c r="AK195">
        <f>IF(P195&lt;P$24,1,0)</f>
        <v>0</v>
      </c>
      <c r="AM195">
        <f>IF(C195&gt;C$23,C$23,IF(C195&lt;C$24,C$24,C195))</f>
        <v>0</v>
      </c>
      <c r="AN195">
        <f>IF(D195&gt;D$23,D$23,IF(D195&lt;D$24,D$24,D195))</f>
        <v>0</v>
      </c>
      <c r="AO195">
        <f>IF(F195&gt;F$23,F$23,IF(F195&lt;F$24,F$24,F195))</f>
        <v>0</v>
      </c>
      <c r="AP195">
        <f>IF(G195&gt;G$23,G$23,IF(G195&lt;G$24,G$24,G195))</f>
        <v>0</v>
      </c>
      <c r="AQ195">
        <f>IF(I195&gt;I$23,I$23,IF(I195&lt;I$24,I$24,I195))</f>
        <v>0</v>
      </c>
      <c r="AR195">
        <f>IF(J195&gt;J$23,J$23,IF(J195&lt;J$24,J$24,J195))</f>
        <v>0</v>
      </c>
      <c r="AS195">
        <f>IF(L195&gt;L$23,L$23,IF(L195&lt;L$24,L$24,L195))</f>
        <v>0</v>
      </c>
      <c r="AT195">
        <f>IF(M195&gt;M$23,M$23,IF(M195&lt;M$24,M$24,M195))</f>
        <v>0</v>
      </c>
      <c r="AU195">
        <f>IF(O195&gt;O$23,O$23,IF(O195&lt;O$24,O$24,O195))</f>
        <v>0</v>
      </c>
      <c r="AV195">
        <f>IF(P195&gt;P$23,P$23,IF(P195&lt;P$24,P$24,P195))</f>
        <v>0</v>
      </c>
    </row>
    <row r="196" spans="1:48" x14ac:dyDescent="0.3">
      <c r="A196" s="1" t="s">
        <v>8</v>
      </c>
      <c r="B196" s="2">
        <v>41981</v>
      </c>
      <c r="C196">
        <v>0.47499999999999998</v>
      </c>
      <c r="D196">
        <v>3366152000</v>
      </c>
      <c r="E196" s="2">
        <v>41981</v>
      </c>
      <c r="F196">
        <v>210.75</v>
      </c>
      <c r="G196">
        <v>33789380</v>
      </c>
      <c r="H196" s="2">
        <v>41981</v>
      </c>
      <c r="I196">
        <v>64.2</v>
      </c>
      <c r="J196">
        <v>883475170</v>
      </c>
      <c r="K196" s="2">
        <v>41981</v>
      </c>
      <c r="L196">
        <v>26.45</v>
      </c>
      <c r="M196">
        <v>200684000</v>
      </c>
      <c r="N196" s="2">
        <v>41981</v>
      </c>
      <c r="O196">
        <v>37.29</v>
      </c>
      <c r="P196">
        <v>31129000</v>
      </c>
      <c r="R196">
        <f>IF(C196&gt;C$23,1,0)</f>
        <v>1</v>
      </c>
      <c r="S196">
        <f>IF(D196&gt;D$23,1,0)</f>
        <v>1</v>
      </c>
      <c r="T196">
        <f>IF(C196&lt;C$24,1,0)</f>
        <v>0</v>
      </c>
      <c r="U196">
        <f>IF(D196&lt;D$24,1,0)</f>
        <v>0</v>
      </c>
      <c r="V196">
        <f>IF(F196&gt;F$23,1,0)</f>
        <v>1</v>
      </c>
      <c r="W196">
        <f>IF(G196&gt;G$23,1,0)</f>
        <v>1</v>
      </c>
      <c r="X196">
        <f>IF(F196&lt;F$24,1,0)</f>
        <v>0</v>
      </c>
      <c r="Y196">
        <f>IF(G196&lt;G$24,1,0)</f>
        <v>0</v>
      </c>
      <c r="Z196">
        <f>IF(I196&gt;I$23,1,0)</f>
        <v>1</v>
      </c>
      <c r="AA196">
        <f>IF(J196&gt;J$23,1,0)</f>
        <v>1</v>
      </c>
      <c r="AB196">
        <f>IF(I196&lt;I$24,1,0)</f>
        <v>0</v>
      </c>
      <c r="AC196">
        <f>IF(J196&lt;J$24,1,0)</f>
        <v>0</v>
      </c>
      <c r="AD196">
        <f>IF(L196&gt;L$23,1,0)</f>
        <v>1</v>
      </c>
      <c r="AE196">
        <f>IF(M196&gt;M$23,1,0)</f>
        <v>1</v>
      </c>
      <c r="AF196">
        <f>IF(L196&lt;L$24,1,0)</f>
        <v>0</v>
      </c>
      <c r="AG196">
        <f>IF(M196&lt;M$24,1,0)</f>
        <v>0</v>
      </c>
      <c r="AH196">
        <f>IF(O196&gt;O$23,1,0)</f>
        <v>1</v>
      </c>
      <c r="AI196">
        <f>IF(P196&gt;P$23,1,0)</f>
        <v>1</v>
      </c>
      <c r="AJ196">
        <f>IF(O196&lt;O$24,1,0)</f>
        <v>0</v>
      </c>
      <c r="AK196">
        <f>IF(P196&lt;P$24,1,0)</f>
        <v>0</v>
      </c>
      <c r="AM196">
        <f>IF(C196&gt;C$23,C$23,IF(C196&lt;C$24,C$24,C196))</f>
        <v>0</v>
      </c>
      <c r="AN196">
        <f>IF(D196&gt;D$23,D$23,IF(D196&lt;D$24,D$24,D196))</f>
        <v>0</v>
      </c>
      <c r="AO196">
        <f>IF(F196&gt;F$23,F$23,IF(F196&lt;F$24,F$24,F196))</f>
        <v>0</v>
      </c>
      <c r="AP196">
        <f>IF(G196&gt;G$23,G$23,IF(G196&lt;G$24,G$24,G196))</f>
        <v>0</v>
      </c>
      <c r="AQ196">
        <f>IF(I196&gt;I$23,I$23,IF(I196&lt;I$24,I$24,I196))</f>
        <v>0</v>
      </c>
      <c r="AR196">
        <f>IF(J196&gt;J$23,J$23,IF(J196&lt;J$24,J$24,J196))</f>
        <v>0</v>
      </c>
      <c r="AS196">
        <f>IF(L196&gt;L$23,L$23,IF(L196&lt;L$24,L$24,L196))</f>
        <v>0</v>
      </c>
      <c r="AT196">
        <f>IF(M196&gt;M$23,M$23,IF(M196&lt;M$24,M$24,M196))</f>
        <v>0</v>
      </c>
      <c r="AU196">
        <f>IF(O196&gt;O$23,O$23,IF(O196&lt;O$24,O$24,O196))</f>
        <v>0</v>
      </c>
      <c r="AV196">
        <f>IF(P196&gt;P$23,P$23,IF(P196&lt;P$24,P$24,P196))</f>
        <v>0</v>
      </c>
    </row>
    <row r="197" spans="1:48" x14ac:dyDescent="0.3">
      <c r="A197" s="1" t="s">
        <v>8</v>
      </c>
      <c r="B197" s="2">
        <v>41988</v>
      </c>
      <c r="C197">
        <v>0.56000000000000005</v>
      </c>
      <c r="D197">
        <v>6346378000</v>
      </c>
      <c r="E197" s="2">
        <v>41988</v>
      </c>
      <c r="F197">
        <v>194.15</v>
      </c>
      <c r="G197">
        <v>52881090</v>
      </c>
      <c r="H197" s="2">
        <v>41988</v>
      </c>
      <c r="I197">
        <v>61.44</v>
      </c>
      <c r="J197">
        <v>1629277740</v>
      </c>
      <c r="K197" s="2">
        <v>41988</v>
      </c>
      <c r="L197">
        <v>24.42</v>
      </c>
      <c r="M197">
        <v>335097200</v>
      </c>
      <c r="N197" s="2">
        <v>41988</v>
      </c>
      <c r="O197">
        <v>32.5</v>
      </c>
      <c r="P197">
        <v>62909400</v>
      </c>
      <c r="R197">
        <f>IF(C197&gt;C$23,1,0)</f>
        <v>1</v>
      </c>
      <c r="S197">
        <f>IF(D197&gt;D$23,1,0)</f>
        <v>1</v>
      </c>
      <c r="T197">
        <f>IF(C197&lt;C$24,1,0)</f>
        <v>0</v>
      </c>
      <c r="U197">
        <f>IF(D197&lt;D$24,1,0)</f>
        <v>0</v>
      </c>
      <c r="V197">
        <f>IF(F197&gt;F$23,1,0)</f>
        <v>1</v>
      </c>
      <c r="W197">
        <f>IF(G197&gt;G$23,1,0)</f>
        <v>1</v>
      </c>
      <c r="X197">
        <f>IF(F197&lt;F$24,1,0)</f>
        <v>0</v>
      </c>
      <c r="Y197">
        <f>IF(G197&lt;G$24,1,0)</f>
        <v>0</v>
      </c>
      <c r="Z197">
        <f>IF(I197&gt;I$23,1,0)</f>
        <v>1</v>
      </c>
      <c r="AA197">
        <f>IF(J197&gt;J$23,1,0)</f>
        <v>1</v>
      </c>
      <c r="AB197">
        <f>IF(I197&lt;I$24,1,0)</f>
        <v>0</v>
      </c>
      <c r="AC197">
        <f>IF(J197&lt;J$24,1,0)</f>
        <v>0</v>
      </c>
      <c r="AD197">
        <f>IF(L197&gt;L$23,1,0)</f>
        <v>1</v>
      </c>
      <c r="AE197">
        <f>IF(M197&gt;M$23,1,0)</f>
        <v>1</v>
      </c>
      <c r="AF197">
        <f>IF(L197&lt;L$24,1,0)</f>
        <v>0</v>
      </c>
      <c r="AG197">
        <f>IF(M197&lt;M$24,1,0)</f>
        <v>0</v>
      </c>
      <c r="AH197">
        <f>IF(O197&gt;O$23,1,0)</f>
        <v>1</v>
      </c>
      <c r="AI197">
        <f>IF(P197&gt;P$23,1,0)</f>
        <v>1</v>
      </c>
      <c r="AJ197">
        <f>IF(O197&lt;O$24,1,0)</f>
        <v>0</v>
      </c>
      <c r="AK197">
        <f>IF(P197&lt;P$24,1,0)</f>
        <v>0</v>
      </c>
      <c r="AM197">
        <f>IF(C197&gt;C$23,C$23,IF(C197&lt;C$24,C$24,C197))</f>
        <v>0</v>
      </c>
      <c r="AN197">
        <f>IF(D197&gt;D$23,D$23,IF(D197&lt;D$24,D$24,D197))</f>
        <v>0</v>
      </c>
      <c r="AO197">
        <f>IF(F197&gt;F$23,F$23,IF(F197&lt;F$24,F$24,F197))</f>
        <v>0</v>
      </c>
      <c r="AP197">
        <f>IF(G197&gt;G$23,G$23,IF(G197&lt;G$24,G$24,G197))</f>
        <v>0</v>
      </c>
      <c r="AQ197">
        <f>IF(I197&gt;I$23,I$23,IF(I197&lt;I$24,I$24,I197))</f>
        <v>0</v>
      </c>
      <c r="AR197">
        <f>IF(J197&gt;J$23,J$23,IF(J197&lt;J$24,J$24,J197))</f>
        <v>0</v>
      </c>
      <c r="AS197">
        <f>IF(L197&gt;L$23,L$23,IF(L197&lt;L$24,L$24,L197))</f>
        <v>0</v>
      </c>
      <c r="AT197">
        <f>IF(M197&gt;M$23,M$23,IF(M197&lt;M$24,M$24,M197))</f>
        <v>0</v>
      </c>
      <c r="AU197">
        <f>IF(O197&gt;O$23,O$23,IF(O197&lt;O$24,O$24,O197))</f>
        <v>0</v>
      </c>
      <c r="AV197">
        <f>IF(P197&gt;P$23,P$23,IF(P197&lt;P$24,P$24,P197))</f>
        <v>0</v>
      </c>
    </row>
    <row r="198" spans="1:48" x14ac:dyDescent="0.3">
      <c r="A198" s="1" t="s">
        <v>8</v>
      </c>
      <c r="B198" s="2">
        <v>41995</v>
      </c>
      <c r="C198">
        <v>0.53700000000000003</v>
      </c>
      <c r="D198">
        <v>2062869000</v>
      </c>
      <c r="E198" s="2">
        <v>41995</v>
      </c>
      <c r="F198">
        <v>196.75</v>
      </c>
      <c r="G198">
        <v>21174490</v>
      </c>
      <c r="H198" s="2">
        <v>41995</v>
      </c>
      <c r="I198">
        <v>57.13</v>
      </c>
      <c r="J198">
        <v>876522930</v>
      </c>
      <c r="K198" s="2">
        <v>41995</v>
      </c>
      <c r="L198">
        <v>24.3</v>
      </c>
      <c r="M198">
        <v>116965000</v>
      </c>
      <c r="N198" s="2">
        <v>41995</v>
      </c>
      <c r="O198">
        <v>33.57</v>
      </c>
      <c r="P198">
        <v>27710500</v>
      </c>
      <c r="R198">
        <f>IF(C198&gt;C$23,1,0)</f>
        <v>1</v>
      </c>
      <c r="S198">
        <f>IF(D198&gt;D$23,1,0)</f>
        <v>1</v>
      </c>
      <c r="T198">
        <f>IF(C198&lt;C$24,1,0)</f>
        <v>0</v>
      </c>
      <c r="U198">
        <f>IF(D198&lt;D$24,1,0)</f>
        <v>0</v>
      </c>
      <c r="V198">
        <f>IF(F198&gt;F$23,1,0)</f>
        <v>1</v>
      </c>
      <c r="W198">
        <f>IF(G198&gt;G$23,1,0)</f>
        <v>1</v>
      </c>
      <c r="X198">
        <f>IF(F198&lt;F$24,1,0)</f>
        <v>0</v>
      </c>
      <c r="Y198">
        <f>IF(G198&lt;G$24,1,0)</f>
        <v>0</v>
      </c>
      <c r="Z198">
        <f>IF(I198&gt;I$23,1,0)</f>
        <v>1</v>
      </c>
      <c r="AA198">
        <f>IF(J198&gt;J$23,1,0)</f>
        <v>1</v>
      </c>
      <c r="AB198">
        <f>IF(I198&lt;I$24,1,0)</f>
        <v>0</v>
      </c>
      <c r="AC198">
        <f>IF(J198&lt;J$24,1,0)</f>
        <v>0</v>
      </c>
      <c r="AD198">
        <f>IF(L198&gt;L$23,1,0)</f>
        <v>1</v>
      </c>
      <c r="AE198">
        <f>IF(M198&gt;M$23,1,0)</f>
        <v>1</v>
      </c>
      <c r="AF198">
        <f>IF(L198&lt;L$24,1,0)</f>
        <v>0</v>
      </c>
      <c r="AG198">
        <f>IF(M198&lt;M$24,1,0)</f>
        <v>0</v>
      </c>
      <c r="AH198">
        <f>IF(O198&gt;O$23,1,0)</f>
        <v>1</v>
      </c>
      <c r="AI198">
        <f>IF(P198&gt;P$23,1,0)</f>
        <v>1</v>
      </c>
      <c r="AJ198">
        <f>IF(O198&lt;O$24,1,0)</f>
        <v>0</v>
      </c>
      <c r="AK198">
        <f>IF(P198&lt;P$24,1,0)</f>
        <v>0</v>
      </c>
      <c r="AM198">
        <f>IF(C198&gt;C$23,C$23,IF(C198&lt;C$24,C$24,C198))</f>
        <v>0</v>
      </c>
      <c r="AN198">
        <f>IF(D198&gt;D$23,D$23,IF(D198&lt;D$24,D$24,D198))</f>
        <v>0</v>
      </c>
      <c r="AO198">
        <f>IF(F198&gt;F$23,F$23,IF(F198&lt;F$24,F$24,F198))</f>
        <v>0</v>
      </c>
      <c r="AP198">
        <f>IF(G198&gt;G$23,G$23,IF(G198&lt;G$24,G$24,G198))</f>
        <v>0</v>
      </c>
      <c r="AQ198">
        <f>IF(I198&gt;I$23,I$23,IF(I198&lt;I$24,I$24,I198))</f>
        <v>0</v>
      </c>
      <c r="AR198">
        <f>IF(J198&gt;J$23,J$23,IF(J198&lt;J$24,J$24,J198))</f>
        <v>0</v>
      </c>
      <c r="AS198">
        <f>IF(L198&gt;L$23,L$23,IF(L198&lt;L$24,L$24,L198))</f>
        <v>0</v>
      </c>
      <c r="AT198">
        <f>IF(M198&gt;M$23,M$23,IF(M198&lt;M$24,M$24,M198))</f>
        <v>0</v>
      </c>
      <c r="AU198">
        <f>IF(O198&gt;O$23,O$23,IF(O198&lt;O$24,O$24,O198))</f>
        <v>0</v>
      </c>
      <c r="AV198">
        <f>IF(P198&gt;P$23,P$23,IF(P198&lt;P$24,P$24,P198))</f>
        <v>0</v>
      </c>
    </row>
    <row r="199" spans="1:48" x14ac:dyDescent="0.3">
      <c r="A199" s="1" t="s">
        <v>8</v>
      </c>
      <c r="B199" s="2">
        <v>42002</v>
      </c>
      <c r="C199">
        <v>0.54149999999999998</v>
      </c>
      <c r="D199">
        <v>701190000</v>
      </c>
      <c r="E199" s="2">
        <v>42002</v>
      </c>
      <c r="F199">
        <v>195.8</v>
      </c>
      <c r="G199">
        <v>8710400</v>
      </c>
      <c r="H199" s="2">
        <v>42002</v>
      </c>
      <c r="I199">
        <v>54.9</v>
      </c>
      <c r="J199">
        <v>233856770</v>
      </c>
      <c r="K199" s="2">
        <v>42002</v>
      </c>
      <c r="L199">
        <v>23.52</v>
      </c>
      <c r="M199">
        <v>45284800</v>
      </c>
      <c r="N199" s="2">
        <v>42002</v>
      </c>
      <c r="O199">
        <v>32.229999999999997</v>
      </c>
      <c r="P199">
        <v>5163700</v>
      </c>
      <c r="R199">
        <f>IF(C199&gt;C$23,1,0)</f>
        <v>1</v>
      </c>
      <c r="S199">
        <f>IF(D199&gt;D$23,1,0)</f>
        <v>1</v>
      </c>
      <c r="T199">
        <f>IF(C199&lt;C$24,1,0)</f>
        <v>0</v>
      </c>
      <c r="U199">
        <f>IF(D199&lt;D$24,1,0)</f>
        <v>0</v>
      </c>
      <c r="V199">
        <f>IF(F199&gt;F$23,1,0)</f>
        <v>1</v>
      </c>
      <c r="W199">
        <f>IF(G199&gt;G$23,1,0)</f>
        <v>1</v>
      </c>
      <c r="X199">
        <f>IF(F199&lt;F$24,1,0)</f>
        <v>0</v>
      </c>
      <c r="Y199">
        <f>IF(G199&lt;G$24,1,0)</f>
        <v>0</v>
      </c>
      <c r="Z199">
        <f>IF(I199&gt;I$23,1,0)</f>
        <v>1</v>
      </c>
      <c r="AA199">
        <f>IF(J199&gt;J$23,1,0)</f>
        <v>1</v>
      </c>
      <c r="AB199">
        <f>IF(I199&lt;I$24,1,0)</f>
        <v>0</v>
      </c>
      <c r="AC199">
        <f>IF(J199&lt;J$24,1,0)</f>
        <v>0</v>
      </c>
      <c r="AD199">
        <f>IF(L199&gt;L$23,1,0)</f>
        <v>1</v>
      </c>
      <c r="AE199">
        <f>IF(M199&gt;M$23,1,0)</f>
        <v>1</v>
      </c>
      <c r="AF199">
        <f>IF(L199&lt;L$24,1,0)</f>
        <v>0</v>
      </c>
      <c r="AG199">
        <f>IF(M199&lt;M$24,1,0)</f>
        <v>0</v>
      </c>
      <c r="AH199">
        <f>IF(O199&gt;O$23,1,0)</f>
        <v>1</v>
      </c>
      <c r="AI199">
        <f>IF(P199&gt;P$23,1,0)</f>
        <v>1</v>
      </c>
      <c r="AJ199">
        <f>IF(O199&lt;O$24,1,0)</f>
        <v>0</v>
      </c>
      <c r="AK199">
        <f>IF(P199&lt;P$24,1,0)</f>
        <v>0</v>
      </c>
      <c r="AM199">
        <f>IF(C199&gt;C$23,C$23,IF(C199&lt;C$24,C$24,C199))</f>
        <v>0</v>
      </c>
      <c r="AN199">
        <f>IF(D199&gt;D$23,D$23,IF(D199&lt;D$24,D$24,D199))</f>
        <v>0</v>
      </c>
      <c r="AO199">
        <f>IF(F199&gt;F$23,F$23,IF(F199&lt;F$24,F$24,F199))</f>
        <v>0</v>
      </c>
      <c r="AP199">
        <f>IF(G199&gt;G$23,G$23,IF(G199&lt;G$24,G$24,G199))</f>
        <v>0</v>
      </c>
      <c r="AQ199">
        <f>IF(I199&gt;I$23,I$23,IF(I199&lt;I$24,I$24,I199))</f>
        <v>0</v>
      </c>
      <c r="AR199">
        <f>IF(J199&gt;J$23,J$23,IF(J199&lt;J$24,J$24,J199))</f>
        <v>0</v>
      </c>
      <c r="AS199">
        <f>IF(L199&gt;L$23,L$23,IF(L199&lt;L$24,L$24,L199))</f>
        <v>0</v>
      </c>
      <c r="AT199">
        <f>IF(M199&gt;M$23,M$23,IF(M199&lt;M$24,M$24,M199))</f>
        <v>0</v>
      </c>
      <c r="AU199">
        <f>IF(O199&gt;O$23,O$23,IF(O199&lt;O$24,O$24,O199))</f>
        <v>0</v>
      </c>
      <c r="AV199">
        <f>IF(P199&gt;P$23,P$23,IF(P199&lt;P$24,P$24,P199))</f>
        <v>0</v>
      </c>
    </row>
    <row r="200" spans="1:48" x14ac:dyDescent="0.3">
      <c r="A200" s="1" t="s">
        <v>8</v>
      </c>
      <c r="B200" s="2">
        <v>42009</v>
      </c>
      <c r="C200">
        <v>0.54979999999999996</v>
      </c>
      <c r="D200">
        <v>1108318000</v>
      </c>
      <c r="E200" s="2">
        <v>42009</v>
      </c>
      <c r="F200">
        <v>206.6</v>
      </c>
      <c r="G200">
        <v>16721300</v>
      </c>
      <c r="H200" s="2">
        <v>42009</v>
      </c>
      <c r="I200">
        <v>63.1</v>
      </c>
      <c r="J200">
        <v>428397380</v>
      </c>
      <c r="K200" s="2">
        <v>42009</v>
      </c>
      <c r="L200">
        <v>25.65</v>
      </c>
      <c r="M200">
        <v>78071200</v>
      </c>
      <c r="N200" s="2">
        <v>42009</v>
      </c>
      <c r="O200">
        <v>34</v>
      </c>
      <c r="P200">
        <v>9409000</v>
      </c>
      <c r="R200">
        <f>IF(C200&gt;C$23,1,0)</f>
        <v>1</v>
      </c>
      <c r="S200">
        <f>IF(D200&gt;D$23,1,0)</f>
        <v>1</v>
      </c>
      <c r="T200">
        <f>IF(C200&lt;C$24,1,0)</f>
        <v>0</v>
      </c>
      <c r="U200">
        <f>IF(D200&lt;D$24,1,0)</f>
        <v>0</v>
      </c>
      <c r="V200">
        <f>IF(F200&gt;F$23,1,0)</f>
        <v>1</v>
      </c>
      <c r="W200">
        <f>IF(G200&gt;G$23,1,0)</f>
        <v>1</v>
      </c>
      <c r="X200">
        <f>IF(F200&lt;F$24,1,0)</f>
        <v>0</v>
      </c>
      <c r="Y200">
        <f>IF(G200&lt;G$24,1,0)</f>
        <v>0</v>
      </c>
      <c r="Z200">
        <f>IF(I200&gt;I$23,1,0)</f>
        <v>1</v>
      </c>
      <c r="AA200">
        <f>IF(J200&gt;J$23,1,0)</f>
        <v>1</v>
      </c>
      <c r="AB200">
        <f>IF(I200&lt;I$24,1,0)</f>
        <v>0</v>
      </c>
      <c r="AC200">
        <f>IF(J200&lt;J$24,1,0)</f>
        <v>0</v>
      </c>
      <c r="AD200">
        <f>IF(L200&gt;L$23,1,0)</f>
        <v>1</v>
      </c>
      <c r="AE200">
        <f>IF(M200&gt;M$23,1,0)</f>
        <v>1</v>
      </c>
      <c r="AF200">
        <f>IF(L200&lt;L$24,1,0)</f>
        <v>0</v>
      </c>
      <c r="AG200">
        <f>IF(M200&lt;M$24,1,0)</f>
        <v>0</v>
      </c>
      <c r="AH200">
        <f>IF(O200&gt;O$23,1,0)</f>
        <v>1</v>
      </c>
      <c r="AI200">
        <f>IF(P200&gt;P$23,1,0)</f>
        <v>1</v>
      </c>
      <c r="AJ200">
        <f>IF(O200&lt;O$24,1,0)</f>
        <v>0</v>
      </c>
      <c r="AK200">
        <f>IF(P200&lt;P$24,1,0)</f>
        <v>0</v>
      </c>
      <c r="AM200">
        <f>IF(C200&gt;C$23,C$23,IF(C200&lt;C$24,C$24,C200))</f>
        <v>0</v>
      </c>
      <c r="AN200">
        <f>IF(D200&gt;D$23,D$23,IF(D200&lt;D$24,D$24,D200))</f>
        <v>0</v>
      </c>
      <c r="AO200">
        <f>IF(F200&gt;F$23,F$23,IF(F200&lt;F$24,F$24,F200))</f>
        <v>0</v>
      </c>
      <c r="AP200">
        <f>IF(G200&gt;G$23,G$23,IF(G200&lt;G$24,G$24,G200))</f>
        <v>0</v>
      </c>
      <c r="AQ200">
        <f>IF(I200&gt;I$23,I$23,IF(I200&lt;I$24,I$24,I200))</f>
        <v>0</v>
      </c>
      <c r="AR200">
        <f>IF(J200&gt;J$23,J$23,IF(J200&lt;J$24,J$24,J200))</f>
        <v>0</v>
      </c>
      <c r="AS200">
        <f>IF(L200&gt;L$23,L$23,IF(L200&lt;L$24,L$24,L200))</f>
        <v>0</v>
      </c>
      <c r="AT200">
        <f>IF(M200&gt;M$23,M$23,IF(M200&lt;M$24,M$24,M200))</f>
        <v>0</v>
      </c>
      <c r="AU200">
        <f>IF(O200&gt;O$23,O$23,IF(O200&lt;O$24,O$24,O200))</f>
        <v>0</v>
      </c>
      <c r="AV200">
        <f>IF(P200&gt;P$23,P$23,IF(P200&lt;P$24,P$24,P200))</f>
        <v>0</v>
      </c>
    </row>
    <row r="201" spans="1:48" x14ac:dyDescent="0.3">
      <c r="A201" s="1" t="s">
        <v>8</v>
      </c>
      <c r="B201" s="2">
        <v>42016</v>
      </c>
      <c r="C201">
        <v>0.54600000000000004</v>
      </c>
      <c r="D201">
        <v>1589987000</v>
      </c>
      <c r="E201" s="2">
        <v>42016</v>
      </c>
      <c r="F201">
        <v>226</v>
      </c>
      <c r="G201">
        <v>24334960</v>
      </c>
      <c r="H201" s="2">
        <v>42016</v>
      </c>
      <c r="I201">
        <v>61.99</v>
      </c>
      <c r="J201">
        <v>746397300</v>
      </c>
      <c r="K201" s="2">
        <v>42016</v>
      </c>
      <c r="L201">
        <v>26.15</v>
      </c>
      <c r="M201">
        <v>104663800</v>
      </c>
      <c r="N201" s="2">
        <v>42016</v>
      </c>
      <c r="O201">
        <v>36.049999999999997</v>
      </c>
      <c r="P201">
        <v>17953200</v>
      </c>
      <c r="R201">
        <f>IF(C201&gt;C$23,1,0)</f>
        <v>1</v>
      </c>
      <c r="S201">
        <f>IF(D201&gt;D$23,1,0)</f>
        <v>1</v>
      </c>
      <c r="T201">
        <f>IF(C201&lt;C$24,1,0)</f>
        <v>0</v>
      </c>
      <c r="U201">
        <f>IF(D201&lt;D$24,1,0)</f>
        <v>0</v>
      </c>
      <c r="V201">
        <f>IF(F201&gt;F$23,1,0)</f>
        <v>1</v>
      </c>
      <c r="W201">
        <f>IF(G201&gt;G$23,1,0)</f>
        <v>1</v>
      </c>
      <c r="X201">
        <f>IF(F201&lt;F$24,1,0)</f>
        <v>0</v>
      </c>
      <c r="Y201">
        <f>IF(G201&lt;G$24,1,0)</f>
        <v>0</v>
      </c>
      <c r="Z201">
        <f>IF(I201&gt;I$23,1,0)</f>
        <v>1</v>
      </c>
      <c r="AA201">
        <f>IF(J201&gt;J$23,1,0)</f>
        <v>1</v>
      </c>
      <c r="AB201">
        <f>IF(I201&lt;I$24,1,0)</f>
        <v>0</v>
      </c>
      <c r="AC201">
        <f>IF(J201&lt;J$24,1,0)</f>
        <v>0</v>
      </c>
      <c r="AD201">
        <f>IF(L201&gt;L$23,1,0)</f>
        <v>1</v>
      </c>
      <c r="AE201">
        <f>IF(M201&gt;M$23,1,0)</f>
        <v>1</v>
      </c>
      <c r="AF201">
        <f>IF(L201&lt;L$24,1,0)</f>
        <v>0</v>
      </c>
      <c r="AG201">
        <f>IF(M201&lt;M$24,1,0)</f>
        <v>0</v>
      </c>
      <c r="AH201">
        <f>IF(O201&gt;O$23,1,0)</f>
        <v>1</v>
      </c>
      <c r="AI201">
        <f>IF(P201&gt;P$23,1,0)</f>
        <v>1</v>
      </c>
      <c r="AJ201">
        <f>IF(O201&lt;O$24,1,0)</f>
        <v>0</v>
      </c>
      <c r="AK201">
        <f>IF(P201&lt;P$24,1,0)</f>
        <v>0</v>
      </c>
      <c r="AM201">
        <f>IF(C201&gt;C$23,C$23,IF(C201&lt;C$24,C$24,C201))</f>
        <v>0</v>
      </c>
      <c r="AN201">
        <f>IF(D201&gt;D$23,D$23,IF(D201&lt;D$24,D$24,D201))</f>
        <v>0</v>
      </c>
      <c r="AO201">
        <f>IF(F201&gt;F$23,F$23,IF(F201&lt;F$24,F$24,F201))</f>
        <v>0</v>
      </c>
      <c r="AP201">
        <f>IF(G201&gt;G$23,G$23,IF(G201&lt;G$24,G$24,G201))</f>
        <v>0</v>
      </c>
      <c r="AQ201">
        <f>IF(I201&gt;I$23,I$23,IF(I201&lt;I$24,I$24,I201))</f>
        <v>0</v>
      </c>
      <c r="AR201">
        <f>IF(J201&gt;J$23,J$23,IF(J201&lt;J$24,J$24,J201))</f>
        <v>0</v>
      </c>
      <c r="AS201">
        <f>IF(L201&gt;L$23,L$23,IF(L201&lt;L$24,L$24,L201))</f>
        <v>0</v>
      </c>
      <c r="AT201">
        <f>IF(M201&gt;M$23,M$23,IF(M201&lt;M$24,M$24,M201))</f>
        <v>0</v>
      </c>
      <c r="AU201">
        <f>IF(O201&gt;O$23,O$23,IF(O201&lt;O$24,O$24,O201))</f>
        <v>0</v>
      </c>
      <c r="AV201">
        <f>IF(P201&gt;P$23,P$23,IF(P201&lt;P$24,P$24,P201))</f>
        <v>0</v>
      </c>
    </row>
    <row r="202" spans="1:48" x14ac:dyDescent="0.3">
      <c r="A202" s="1" t="s">
        <v>8</v>
      </c>
      <c r="B202" s="2">
        <v>42023</v>
      </c>
      <c r="C202">
        <v>0.56089999999999995</v>
      </c>
      <c r="D202">
        <v>2475197000</v>
      </c>
      <c r="E202" s="2">
        <v>42023</v>
      </c>
      <c r="F202">
        <v>243.9</v>
      </c>
      <c r="G202">
        <v>40099760</v>
      </c>
      <c r="H202" s="2">
        <v>42023</v>
      </c>
      <c r="I202">
        <v>64.45</v>
      </c>
      <c r="J202">
        <v>688192950</v>
      </c>
      <c r="K202" s="2">
        <v>42023</v>
      </c>
      <c r="L202">
        <v>29.475000000000001</v>
      </c>
      <c r="M202">
        <v>221780800</v>
      </c>
      <c r="N202" s="2">
        <v>42023</v>
      </c>
      <c r="O202">
        <v>40.15</v>
      </c>
      <c r="P202">
        <v>25316200</v>
      </c>
      <c r="R202">
        <f>IF(C202&gt;C$23,1,0)</f>
        <v>1</v>
      </c>
      <c r="S202">
        <f>IF(D202&gt;D$23,1,0)</f>
        <v>1</v>
      </c>
      <c r="T202">
        <f>IF(C202&lt;C$24,1,0)</f>
        <v>0</v>
      </c>
      <c r="U202">
        <f>IF(D202&lt;D$24,1,0)</f>
        <v>0</v>
      </c>
      <c r="V202">
        <f>IF(F202&gt;F$23,1,0)</f>
        <v>1</v>
      </c>
      <c r="W202">
        <f>IF(G202&gt;G$23,1,0)</f>
        <v>1</v>
      </c>
      <c r="X202">
        <f>IF(F202&lt;F$24,1,0)</f>
        <v>0</v>
      </c>
      <c r="Y202">
        <f>IF(G202&lt;G$24,1,0)</f>
        <v>0</v>
      </c>
      <c r="Z202">
        <f>IF(I202&gt;I$23,1,0)</f>
        <v>1</v>
      </c>
      <c r="AA202">
        <f>IF(J202&gt;J$23,1,0)</f>
        <v>1</v>
      </c>
      <c r="AB202">
        <f>IF(I202&lt;I$24,1,0)</f>
        <v>0</v>
      </c>
      <c r="AC202">
        <f>IF(J202&lt;J$24,1,0)</f>
        <v>0</v>
      </c>
      <c r="AD202">
        <f>IF(L202&gt;L$23,1,0)</f>
        <v>1</v>
      </c>
      <c r="AE202">
        <f>IF(M202&gt;M$23,1,0)</f>
        <v>1</v>
      </c>
      <c r="AF202">
        <f>IF(L202&lt;L$24,1,0)</f>
        <v>0</v>
      </c>
      <c r="AG202">
        <f>IF(M202&lt;M$24,1,0)</f>
        <v>0</v>
      </c>
      <c r="AH202">
        <f>IF(O202&gt;O$23,1,0)</f>
        <v>1</v>
      </c>
      <c r="AI202">
        <f>IF(P202&gt;P$23,1,0)</f>
        <v>1</v>
      </c>
      <c r="AJ202">
        <f>IF(O202&lt;O$24,1,0)</f>
        <v>0</v>
      </c>
      <c r="AK202">
        <f>IF(P202&lt;P$24,1,0)</f>
        <v>0</v>
      </c>
      <c r="AM202">
        <f>IF(C202&gt;C$23,C$23,IF(C202&lt;C$24,C$24,C202))</f>
        <v>0</v>
      </c>
      <c r="AN202">
        <f>IF(D202&gt;D$23,D$23,IF(D202&lt;D$24,D$24,D202))</f>
        <v>0</v>
      </c>
      <c r="AO202">
        <f>IF(F202&gt;F$23,F$23,IF(F202&lt;F$24,F$24,F202))</f>
        <v>0</v>
      </c>
      <c r="AP202">
        <f>IF(G202&gt;G$23,G$23,IF(G202&lt;G$24,G$24,G202))</f>
        <v>0</v>
      </c>
      <c r="AQ202">
        <f>IF(I202&gt;I$23,I$23,IF(I202&lt;I$24,I$24,I202))</f>
        <v>0</v>
      </c>
      <c r="AR202">
        <f>IF(J202&gt;J$23,J$23,IF(J202&lt;J$24,J$24,J202))</f>
        <v>0</v>
      </c>
      <c r="AS202">
        <f>IF(L202&gt;L$23,L$23,IF(L202&lt;L$24,L$24,L202))</f>
        <v>0</v>
      </c>
      <c r="AT202">
        <f>IF(M202&gt;M$23,M$23,IF(M202&lt;M$24,M$24,M202))</f>
        <v>0</v>
      </c>
      <c r="AU202">
        <f>IF(O202&gt;O$23,O$23,IF(O202&lt;O$24,O$24,O202))</f>
        <v>0</v>
      </c>
      <c r="AV202">
        <f>IF(P202&gt;P$23,P$23,IF(P202&lt;P$24,P$24,P202))</f>
        <v>0</v>
      </c>
    </row>
    <row r="203" spans="1:48" x14ac:dyDescent="0.3">
      <c r="A203" s="1" t="s">
        <v>8</v>
      </c>
      <c r="B203" s="2">
        <v>42030</v>
      </c>
      <c r="C203">
        <v>0.52510000000000001</v>
      </c>
      <c r="D203">
        <v>2428773000</v>
      </c>
      <c r="E203" s="2">
        <v>42030</v>
      </c>
      <c r="F203">
        <v>229.35</v>
      </c>
      <c r="G203">
        <v>28360470</v>
      </c>
      <c r="H203" s="2">
        <v>42030</v>
      </c>
      <c r="I203">
        <v>61.5</v>
      </c>
      <c r="J203">
        <v>826481980</v>
      </c>
      <c r="K203" s="2">
        <v>42030</v>
      </c>
      <c r="L203">
        <v>31.1</v>
      </c>
      <c r="M203">
        <v>251537700</v>
      </c>
      <c r="N203" s="2">
        <v>42030</v>
      </c>
      <c r="O203">
        <v>38.25</v>
      </c>
      <c r="P203">
        <v>19924500</v>
      </c>
      <c r="R203">
        <f>IF(C203&gt;C$23,1,0)</f>
        <v>1</v>
      </c>
      <c r="S203">
        <f>IF(D203&gt;D$23,1,0)</f>
        <v>1</v>
      </c>
      <c r="T203">
        <f>IF(C203&lt;C$24,1,0)</f>
        <v>0</v>
      </c>
      <c r="U203">
        <f>IF(D203&lt;D$24,1,0)</f>
        <v>0</v>
      </c>
      <c r="V203">
        <f>IF(F203&gt;F$23,1,0)</f>
        <v>1</v>
      </c>
      <c r="W203">
        <f>IF(G203&gt;G$23,1,0)</f>
        <v>1</v>
      </c>
      <c r="X203">
        <f>IF(F203&lt;F$24,1,0)</f>
        <v>0</v>
      </c>
      <c r="Y203">
        <f>IF(G203&lt;G$24,1,0)</f>
        <v>0</v>
      </c>
      <c r="Z203">
        <f>IF(I203&gt;I$23,1,0)</f>
        <v>1</v>
      </c>
      <c r="AA203">
        <f>IF(J203&gt;J$23,1,0)</f>
        <v>1</v>
      </c>
      <c r="AB203">
        <f>IF(I203&lt;I$24,1,0)</f>
        <v>0</v>
      </c>
      <c r="AC203">
        <f>IF(J203&lt;J$24,1,0)</f>
        <v>0</v>
      </c>
      <c r="AD203">
        <f>IF(L203&gt;L$23,1,0)</f>
        <v>1</v>
      </c>
      <c r="AE203">
        <f>IF(M203&gt;M$23,1,0)</f>
        <v>1</v>
      </c>
      <c r="AF203">
        <f>IF(L203&lt;L$24,1,0)</f>
        <v>0</v>
      </c>
      <c r="AG203">
        <f>IF(M203&lt;M$24,1,0)</f>
        <v>0</v>
      </c>
      <c r="AH203">
        <f>IF(O203&gt;O$23,1,0)</f>
        <v>1</v>
      </c>
      <c r="AI203">
        <f>IF(P203&gt;P$23,1,0)</f>
        <v>1</v>
      </c>
      <c r="AJ203">
        <f>IF(O203&lt;O$24,1,0)</f>
        <v>0</v>
      </c>
      <c r="AK203">
        <f>IF(P203&lt;P$24,1,0)</f>
        <v>0</v>
      </c>
      <c r="AM203">
        <f>IF(C203&gt;C$23,C$23,IF(C203&lt;C$24,C$24,C203))</f>
        <v>0</v>
      </c>
      <c r="AN203">
        <f>IF(D203&gt;D$23,D$23,IF(D203&lt;D$24,D$24,D203))</f>
        <v>0</v>
      </c>
      <c r="AO203">
        <f>IF(F203&gt;F$23,F$23,IF(F203&lt;F$24,F$24,F203))</f>
        <v>0</v>
      </c>
      <c r="AP203">
        <f>IF(G203&gt;G$23,G$23,IF(G203&lt;G$24,G$24,G203))</f>
        <v>0</v>
      </c>
      <c r="AQ203">
        <f>IF(I203&gt;I$23,I$23,IF(I203&lt;I$24,I$24,I203))</f>
        <v>0</v>
      </c>
      <c r="AR203">
        <f>IF(J203&gt;J$23,J$23,IF(J203&lt;J$24,J$24,J203))</f>
        <v>0</v>
      </c>
      <c r="AS203">
        <f>IF(L203&gt;L$23,L$23,IF(L203&lt;L$24,L$24,L203))</f>
        <v>0</v>
      </c>
      <c r="AT203">
        <f>IF(M203&gt;M$23,M$23,IF(M203&lt;M$24,M$24,M203))</f>
        <v>0</v>
      </c>
      <c r="AU203">
        <f>IF(O203&gt;O$23,O$23,IF(O203&lt;O$24,O$24,O203))</f>
        <v>0</v>
      </c>
      <c r="AV203">
        <f>IF(P203&gt;P$23,P$23,IF(P203&lt;P$24,P$24,P203))</f>
        <v>0</v>
      </c>
    </row>
    <row r="204" spans="1:48" x14ac:dyDescent="0.3">
      <c r="A204" s="1" t="s">
        <v>8</v>
      </c>
      <c r="B204" s="2">
        <v>42037</v>
      </c>
      <c r="C204">
        <v>0.5292</v>
      </c>
      <c r="D204">
        <v>2509658000</v>
      </c>
      <c r="E204" s="2">
        <v>42037</v>
      </c>
      <c r="F204">
        <v>261</v>
      </c>
      <c r="G204">
        <v>50744370</v>
      </c>
      <c r="H204" s="2">
        <v>42037</v>
      </c>
      <c r="I204">
        <v>64.31</v>
      </c>
      <c r="J204">
        <v>772722270</v>
      </c>
      <c r="K204" s="2">
        <v>42037</v>
      </c>
      <c r="L204">
        <v>35.5</v>
      </c>
      <c r="M204">
        <v>233961500</v>
      </c>
      <c r="N204" s="2">
        <v>42037</v>
      </c>
      <c r="O204">
        <v>38</v>
      </c>
      <c r="P204">
        <v>17532000</v>
      </c>
      <c r="R204">
        <f>IF(C204&gt;C$23,1,0)</f>
        <v>1</v>
      </c>
      <c r="S204">
        <f>IF(D204&gt;D$23,1,0)</f>
        <v>1</v>
      </c>
      <c r="T204">
        <f>IF(C204&lt;C$24,1,0)</f>
        <v>0</v>
      </c>
      <c r="U204">
        <f>IF(D204&lt;D$24,1,0)</f>
        <v>0</v>
      </c>
      <c r="V204">
        <f>IF(F204&gt;F$23,1,0)</f>
        <v>1</v>
      </c>
      <c r="W204">
        <f>IF(G204&gt;G$23,1,0)</f>
        <v>1</v>
      </c>
      <c r="X204">
        <f>IF(F204&lt;F$24,1,0)</f>
        <v>0</v>
      </c>
      <c r="Y204">
        <f>IF(G204&lt;G$24,1,0)</f>
        <v>0</v>
      </c>
      <c r="Z204">
        <f>IF(I204&gt;I$23,1,0)</f>
        <v>1</v>
      </c>
      <c r="AA204">
        <f>IF(J204&gt;J$23,1,0)</f>
        <v>1</v>
      </c>
      <c r="AB204">
        <f>IF(I204&lt;I$24,1,0)</f>
        <v>0</v>
      </c>
      <c r="AC204">
        <f>IF(J204&lt;J$24,1,0)</f>
        <v>0</v>
      </c>
      <c r="AD204">
        <f>IF(L204&gt;L$23,1,0)</f>
        <v>1</v>
      </c>
      <c r="AE204">
        <f>IF(M204&gt;M$23,1,0)</f>
        <v>1</v>
      </c>
      <c r="AF204">
        <f>IF(L204&lt;L$24,1,0)</f>
        <v>0</v>
      </c>
      <c r="AG204">
        <f>IF(M204&lt;M$24,1,0)</f>
        <v>0</v>
      </c>
      <c r="AH204">
        <f>IF(O204&gt;O$23,1,0)</f>
        <v>1</v>
      </c>
      <c r="AI204">
        <f>IF(P204&gt;P$23,1,0)</f>
        <v>1</v>
      </c>
      <c r="AJ204">
        <f>IF(O204&lt;O$24,1,0)</f>
        <v>0</v>
      </c>
      <c r="AK204">
        <f>IF(P204&lt;P$24,1,0)</f>
        <v>0</v>
      </c>
      <c r="AM204">
        <f>IF(C204&gt;C$23,C$23,IF(C204&lt;C$24,C$24,C204))</f>
        <v>0</v>
      </c>
      <c r="AN204">
        <f>IF(D204&gt;D$23,D$23,IF(D204&lt;D$24,D$24,D204))</f>
        <v>0</v>
      </c>
      <c r="AO204">
        <f>IF(F204&gt;F$23,F$23,IF(F204&lt;F$24,F$24,F204))</f>
        <v>0</v>
      </c>
      <c r="AP204">
        <f>IF(G204&gt;G$23,G$23,IF(G204&lt;G$24,G$24,G204))</f>
        <v>0</v>
      </c>
      <c r="AQ204">
        <f>IF(I204&gt;I$23,I$23,IF(I204&lt;I$24,I$24,I204))</f>
        <v>0</v>
      </c>
      <c r="AR204">
        <f>IF(J204&gt;J$23,J$23,IF(J204&lt;J$24,J$24,J204))</f>
        <v>0</v>
      </c>
      <c r="AS204">
        <f>IF(L204&gt;L$23,L$23,IF(L204&lt;L$24,L$24,L204))</f>
        <v>0</v>
      </c>
      <c r="AT204">
        <f>IF(M204&gt;M$23,M$23,IF(M204&lt;M$24,M$24,M204))</f>
        <v>0</v>
      </c>
      <c r="AU204">
        <f>IF(O204&gt;O$23,O$23,IF(O204&lt;O$24,O$24,O204))</f>
        <v>0</v>
      </c>
      <c r="AV204">
        <f>IF(P204&gt;P$23,P$23,IF(P204&lt;P$24,P$24,P204))</f>
        <v>0</v>
      </c>
    </row>
    <row r="205" spans="1:48" x14ac:dyDescent="0.3">
      <c r="A205" s="1" t="s">
        <v>8</v>
      </c>
      <c r="B205" s="2">
        <v>42044</v>
      </c>
      <c r="C205">
        <v>0.61</v>
      </c>
      <c r="D205">
        <v>4434260000</v>
      </c>
      <c r="E205" s="2">
        <v>42044</v>
      </c>
      <c r="F205">
        <v>290.2</v>
      </c>
      <c r="G205">
        <v>45064720</v>
      </c>
      <c r="H205" s="2">
        <v>42044</v>
      </c>
      <c r="I205">
        <v>70.599999999999994</v>
      </c>
      <c r="J205">
        <v>1265736000</v>
      </c>
      <c r="K205" s="2">
        <v>42044</v>
      </c>
      <c r="L205">
        <v>36.6</v>
      </c>
      <c r="M205">
        <v>314503500</v>
      </c>
      <c r="N205" s="2">
        <v>42044</v>
      </c>
      <c r="O205">
        <v>40.4</v>
      </c>
      <c r="P205">
        <v>31444300</v>
      </c>
      <c r="R205">
        <f>IF(C205&gt;C$23,1,0)</f>
        <v>1</v>
      </c>
      <c r="S205">
        <f>IF(D205&gt;D$23,1,0)</f>
        <v>1</v>
      </c>
      <c r="T205">
        <f>IF(C205&lt;C$24,1,0)</f>
        <v>0</v>
      </c>
      <c r="U205">
        <f>IF(D205&lt;D$24,1,0)</f>
        <v>0</v>
      </c>
      <c r="V205">
        <f>IF(F205&gt;F$23,1,0)</f>
        <v>1</v>
      </c>
      <c r="W205">
        <f>IF(G205&gt;G$23,1,0)</f>
        <v>1</v>
      </c>
      <c r="X205">
        <f>IF(F205&lt;F$24,1,0)</f>
        <v>0</v>
      </c>
      <c r="Y205">
        <f>IF(G205&lt;G$24,1,0)</f>
        <v>0</v>
      </c>
      <c r="Z205">
        <f>IF(I205&gt;I$23,1,0)</f>
        <v>1</v>
      </c>
      <c r="AA205">
        <f>IF(J205&gt;J$23,1,0)</f>
        <v>1</v>
      </c>
      <c r="AB205">
        <f>IF(I205&lt;I$24,1,0)</f>
        <v>0</v>
      </c>
      <c r="AC205">
        <f>IF(J205&lt;J$24,1,0)</f>
        <v>0</v>
      </c>
      <c r="AD205">
        <f>IF(L205&gt;L$23,1,0)</f>
        <v>1</v>
      </c>
      <c r="AE205">
        <f>IF(M205&gt;M$23,1,0)</f>
        <v>1</v>
      </c>
      <c r="AF205">
        <f>IF(L205&lt;L$24,1,0)</f>
        <v>0</v>
      </c>
      <c r="AG205">
        <f>IF(M205&lt;M$24,1,0)</f>
        <v>0</v>
      </c>
      <c r="AH205">
        <f>IF(O205&gt;O$23,1,0)</f>
        <v>1</v>
      </c>
      <c r="AI205">
        <f>IF(P205&gt;P$23,1,0)</f>
        <v>1</v>
      </c>
      <c r="AJ205">
        <f>IF(O205&lt;O$24,1,0)</f>
        <v>0</v>
      </c>
      <c r="AK205">
        <f>IF(P205&lt;P$24,1,0)</f>
        <v>0</v>
      </c>
      <c r="AM205">
        <f>IF(C205&gt;C$23,C$23,IF(C205&lt;C$24,C$24,C205))</f>
        <v>0</v>
      </c>
      <c r="AN205">
        <f>IF(D205&gt;D$23,D$23,IF(D205&lt;D$24,D$24,D205))</f>
        <v>0</v>
      </c>
      <c r="AO205">
        <f>IF(F205&gt;F$23,F$23,IF(F205&lt;F$24,F$24,F205))</f>
        <v>0</v>
      </c>
      <c r="AP205">
        <f>IF(G205&gt;G$23,G$23,IF(G205&lt;G$24,G$24,G205))</f>
        <v>0</v>
      </c>
      <c r="AQ205">
        <f>IF(I205&gt;I$23,I$23,IF(I205&lt;I$24,I$24,I205))</f>
        <v>0</v>
      </c>
      <c r="AR205">
        <f>IF(J205&gt;J$23,J$23,IF(J205&lt;J$24,J$24,J205))</f>
        <v>0</v>
      </c>
      <c r="AS205">
        <f>IF(L205&gt;L$23,L$23,IF(L205&lt;L$24,L$24,L205))</f>
        <v>0</v>
      </c>
      <c r="AT205">
        <f>IF(M205&gt;M$23,M$23,IF(M205&lt;M$24,M$24,M205))</f>
        <v>0</v>
      </c>
      <c r="AU205">
        <f>IF(O205&gt;O$23,O$23,IF(O205&lt;O$24,O$24,O205))</f>
        <v>0</v>
      </c>
      <c r="AV205">
        <f>IF(P205&gt;P$23,P$23,IF(P205&lt;P$24,P$24,P205))</f>
        <v>0</v>
      </c>
    </row>
    <row r="206" spans="1:48" x14ac:dyDescent="0.3">
      <c r="A206" s="1" t="s">
        <v>8</v>
      </c>
      <c r="B206" s="2">
        <v>42051</v>
      </c>
      <c r="C206">
        <v>0.62849999999999995</v>
      </c>
      <c r="D206">
        <v>5049674000</v>
      </c>
      <c r="E206" s="2">
        <v>42051</v>
      </c>
      <c r="F206">
        <v>274</v>
      </c>
      <c r="G206">
        <v>33405760</v>
      </c>
      <c r="H206" s="2">
        <v>42051</v>
      </c>
      <c r="I206">
        <v>74.75</v>
      </c>
      <c r="J206">
        <v>1027958310</v>
      </c>
      <c r="K206" s="2">
        <v>42051</v>
      </c>
      <c r="L206">
        <v>34.335000000000001</v>
      </c>
      <c r="M206">
        <v>131782100</v>
      </c>
      <c r="N206" s="2">
        <v>42051</v>
      </c>
      <c r="O206">
        <v>40</v>
      </c>
      <c r="P206">
        <v>22988700</v>
      </c>
      <c r="R206">
        <f>IF(C206&gt;C$23,1,0)</f>
        <v>1</v>
      </c>
      <c r="S206">
        <f>IF(D206&gt;D$23,1,0)</f>
        <v>1</v>
      </c>
      <c r="T206">
        <f>IF(C206&lt;C$24,1,0)</f>
        <v>0</v>
      </c>
      <c r="U206">
        <f>IF(D206&lt;D$24,1,0)</f>
        <v>0</v>
      </c>
      <c r="V206">
        <f>IF(F206&gt;F$23,1,0)</f>
        <v>1</v>
      </c>
      <c r="W206">
        <f>IF(G206&gt;G$23,1,0)</f>
        <v>1</v>
      </c>
      <c r="X206">
        <f>IF(F206&lt;F$24,1,0)</f>
        <v>0</v>
      </c>
      <c r="Y206">
        <f>IF(G206&lt;G$24,1,0)</f>
        <v>0</v>
      </c>
      <c r="Z206">
        <f>IF(I206&gt;I$23,1,0)</f>
        <v>1</v>
      </c>
      <c r="AA206">
        <f>IF(J206&gt;J$23,1,0)</f>
        <v>1</v>
      </c>
      <c r="AB206">
        <f>IF(I206&lt;I$24,1,0)</f>
        <v>0</v>
      </c>
      <c r="AC206">
        <f>IF(J206&lt;J$24,1,0)</f>
        <v>0</v>
      </c>
      <c r="AD206">
        <f>IF(L206&gt;L$23,1,0)</f>
        <v>1</v>
      </c>
      <c r="AE206">
        <f>IF(M206&gt;M$23,1,0)</f>
        <v>1</v>
      </c>
      <c r="AF206">
        <f>IF(L206&lt;L$24,1,0)</f>
        <v>0</v>
      </c>
      <c r="AG206">
        <f>IF(M206&lt;M$24,1,0)</f>
        <v>0</v>
      </c>
      <c r="AH206">
        <f>IF(O206&gt;O$23,1,0)</f>
        <v>1</v>
      </c>
      <c r="AI206">
        <f>IF(P206&gt;P$23,1,0)</f>
        <v>1</v>
      </c>
      <c r="AJ206">
        <f>IF(O206&lt;O$24,1,0)</f>
        <v>0</v>
      </c>
      <c r="AK206">
        <f>IF(P206&lt;P$24,1,0)</f>
        <v>0</v>
      </c>
      <c r="AM206">
        <f>IF(C206&gt;C$23,C$23,IF(C206&lt;C$24,C$24,C206))</f>
        <v>0</v>
      </c>
      <c r="AN206">
        <f>IF(D206&gt;D$23,D$23,IF(D206&lt;D$24,D$24,D206))</f>
        <v>0</v>
      </c>
      <c r="AO206">
        <f>IF(F206&gt;F$23,F$23,IF(F206&lt;F$24,F$24,F206))</f>
        <v>0</v>
      </c>
      <c r="AP206">
        <f>IF(G206&gt;G$23,G$23,IF(G206&lt;G$24,G$24,G206))</f>
        <v>0</v>
      </c>
      <c r="AQ206">
        <f>IF(I206&gt;I$23,I$23,IF(I206&lt;I$24,I$24,I206))</f>
        <v>0</v>
      </c>
      <c r="AR206">
        <f>IF(J206&gt;J$23,J$23,IF(J206&lt;J$24,J$24,J206))</f>
        <v>0</v>
      </c>
      <c r="AS206">
        <f>IF(L206&gt;L$23,L$23,IF(L206&lt;L$24,L$24,L206))</f>
        <v>0</v>
      </c>
      <c r="AT206">
        <f>IF(M206&gt;M$23,M$23,IF(M206&lt;M$24,M$24,M206))</f>
        <v>0</v>
      </c>
      <c r="AU206">
        <f>IF(O206&gt;O$23,O$23,IF(O206&lt;O$24,O$24,O206))</f>
        <v>0</v>
      </c>
      <c r="AV206">
        <f>IF(P206&gt;P$23,P$23,IF(P206&lt;P$24,P$24,P206))</f>
        <v>0</v>
      </c>
    </row>
    <row r="207" spans="1:48" x14ac:dyDescent="0.3">
      <c r="A207" s="1" t="s">
        <v>8</v>
      </c>
      <c r="B207" s="2">
        <v>42058</v>
      </c>
      <c r="C207">
        <v>0.64480000000000004</v>
      </c>
      <c r="D207">
        <v>3684545000</v>
      </c>
      <c r="E207" s="2">
        <v>42058</v>
      </c>
      <c r="F207">
        <v>265.85000000000002</v>
      </c>
      <c r="G207">
        <v>16954640</v>
      </c>
      <c r="H207" s="2">
        <v>42058</v>
      </c>
      <c r="I207">
        <v>75.91</v>
      </c>
      <c r="J207">
        <v>512121570</v>
      </c>
      <c r="K207" s="2">
        <v>42058</v>
      </c>
      <c r="L207">
        <v>34.200000000000003</v>
      </c>
      <c r="M207">
        <v>116475200</v>
      </c>
      <c r="N207" s="2">
        <v>42058</v>
      </c>
      <c r="O207">
        <v>39.19</v>
      </c>
      <c r="P207">
        <v>13958400</v>
      </c>
      <c r="R207">
        <f>IF(C207&gt;C$23,1,0)</f>
        <v>1</v>
      </c>
      <c r="S207">
        <f>IF(D207&gt;D$23,1,0)</f>
        <v>1</v>
      </c>
      <c r="T207">
        <f>IF(C207&lt;C$24,1,0)</f>
        <v>0</v>
      </c>
      <c r="U207">
        <f>IF(D207&lt;D$24,1,0)</f>
        <v>0</v>
      </c>
      <c r="V207">
        <f>IF(F207&gt;F$23,1,0)</f>
        <v>1</v>
      </c>
      <c r="W207">
        <f>IF(G207&gt;G$23,1,0)</f>
        <v>1</v>
      </c>
      <c r="X207">
        <f>IF(F207&lt;F$24,1,0)</f>
        <v>0</v>
      </c>
      <c r="Y207">
        <f>IF(G207&lt;G$24,1,0)</f>
        <v>0</v>
      </c>
      <c r="Z207">
        <f>IF(I207&gt;I$23,1,0)</f>
        <v>1</v>
      </c>
      <c r="AA207">
        <f>IF(J207&gt;J$23,1,0)</f>
        <v>1</v>
      </c>
      <c r="AB207">
        <f>IF(I207&lt;I$24,1,0)</f>
        <v>0</v>
      </c>
      <c r="AC207">
        <f>IF(J207&lt;J$24,1,0)</f>
        <v>0</v>
      </c>
      <c r="AD207">
        <f>IF(L207&gt;L$23,1,0)</f>
        <v>1</v>
      </c>
      <c r="AE207">
        <f>IF(M207&gt;M$23,1,0)</f>
        <v>1</v>
      </c>
      <c r="AF207">
        <f>IF(L207&lt;L$24,1,0)</f>
        <v>0</v>
      </c>
      <c r="AG207">
        <f>IF(M207&lt;M$24,1,0)</f>
        <v>0</v>
      </c>
      <c r="AH207">
        <f>IF(O207&gt;O$23,1,0)</f>
        <v>1</v>
      </c>
      <c r="AI207">
        <f>IF(P207&gt;P$23,1,0)</f>
        <v>1</v>
      </c>
      <c r="AJ207">
        <f>IF(O207&lt;O$24,1,0)</f>
        <v>0</v>
      </c>
      <c r="AK207">
        <f>IF(P207&lt;P$24,1,0)</f>
        <v>0</v>
      </c>
      <c r="AM207">
        <f>IF(C207&gt;C$23,C$23,IF(C207&lt;C$24,C$24,C207))</f>
        <v>0</v>
      </c>
      <c r="AN207">
        <f>IF(D207&gt;D$23,D$23,IF(D207&lt;D$24,D$24,D207))</f>
        <v>0</v>
      </c>
      <c r="AO207">
        <f>IF(F207&gt;F$23,F$23,IF(F207&lt;F$24,F$24,F207))</f>
        <v>0</v>
      </c>
      <c r="AP207">
        <f>IF(G207&gt;G$23,G$23,IF(G207&lt;G$24,G$24,G207))</f>
        <v>0</v>
      </c>
      <c r="AQ207">
        <f>IF(I207&gt;I$23,I$23,IF(I207&lt;I$24,I$24,I207))</f>
        <v>0</v>
      </c>
      <c r="AR207">
        <f>IF(J207&gt;J$23,J$23,IF(J207&lt;J$24,J$24,J207))</f>
        <v>0</v>
      </c>
      <c r="AS207">
        <f>IF(L207&gt;L$23,L$23,IF(L207&lt;L$24,L$24,L207))</f>
        <v>0</v>
      </c>
      <c r="AT207">
        <f>IF(M207&gt;M$23,M$23,IF(M207&lt;M$24,M$24,M207))</f>
        <v>0</v>
      </c>
      <c r="AU207">
        <f>IF(O207&gt;O$23,O$23,IF(O207&lt;O$24,O$24,O207))</f>
        <v>0</v>
      </c>
      <c r="AV207">
        <f>IF(P207&gt;P$23,P$23,IF(P207&lt;P$24,P$24,P207))</f>
        <v>0</v>
      </c>
    </row>
    <row r="208" spans="1:48" x14ac:dyDescent="0.3">
      <c r="A208" s="1" t="s">
        <v>8</v>
      </c>
      <c r="B208" s="2">
        <v>42065</v>
      </c>
      <c r="C208">
        <v>0.62360000000000004</v>
      </c>
      <c r="D208">
        <v>2568022000</v>
      </c>
      <c r="E208" s="2">
        <v>42065</v>
      </c>
      <c r="F208">
        <v>263.5</v>
      </c>
      <c r="G208">
        <v>27227440</v>
      </c>
      <c r="H208" s="2">
        <v>42065</v>
      </c>
      <c r="I208">
        <v>73.25</v>
      </c>
      <c r="J208">
        <v>638510000</v>
      </c>
      <c r="K208" s="2">
        <v>42065</v>
      </c>
      <c r="L208">
        <v>35.085000000000001</v>
      </c>
      <c r="M208">
        <v>132692400</v>
      </c>
      <c r="N208" s="2">
        <v>42065</v>
      </c>
      <c r="O208">
        <v>38.96</v>
      </c>
      <c r="P208">
        <v>15560000</v>
      </c>
      <c r="R208">
        <f>IF(C208&gt;C$23,1,0)</f>
        <v>1</v>
      </c>
      <c r="S208">
        <f>IF(D208&gt;D$23,1,0)</f>
        <v>1</v>
      </c>
      <c r="T208">
        <f>IF(C208&lt;C$24,1,0)</f>
        <v>0</v>
      </c>
      <c r="U208">
        <f>IF(D208&lt;D$24,1,0)</f>
        <v>0</v>
      </c>
      <c r="V208">
        <f>IF(F208&gt;F$23,1,0)</f>
        <v>1</v>
      </c>
      <c r="W208">
        <f>IF(G208&gt;G$23,1,0)</f>
        <v>1</v>
      </c>
      <c r="X208">
        <f>IF(F208&lt;F$24,1,0)</f>
        <v>0</v>
      </c>
      <c r="Y208">
        <f>IF(G208&lt;G$24,1,0)</f>
        <v>0</v>
      </c>
      <c r="Z208">
        <f>IF(I208&gt;I$23,1,0)</f>
        <v>1</v>
      </c>
      <c r="AA208">
        <f>IF(J208&gt;J$23,1,0)</f>
        <v>1</v>
      </c>
      <c r="AB208">
        <f>IF(I208&lt;I$24,1,0)</f>
        <v>0</v>
      </c>
      <c r="AC208">
        <f>IF(J208&lt;J$24,1,0)</f>
        <v>0</v>
      </c>
      <c r="AD208">
        <f>IF(L208&gt;L$23,1,0)</f>
        <v>1</v>
      </c>
      <c r="AE208">
        <f>IF(M208&gt;M$23,1,0)</f>
        <v>1</v>
      </c>
      <c r="AF208">
        <f>IF(L208&lt;L$24,1,0)</f>
        <v>0</v>
      </c>
      <c r="AG208">
        <f>IF(M208&lt;M$24,1,0)</f>
        <v>0</v>
      </c>
      <c r="AH208">
        <f>IF(O208&gt;O$23,1,0)</f>
        <v>1</v>
      </c>
      <c r="AI208">
        <f>IF(P208&gt;P$23,1,0)</f>
        <v>1</v>
      </c>
      <c r="AJ208">
        <f>IF(O208&lt;O$24,1,0)</f>
        <v>0</v>
      </c>
      <c r="AK208">
        <f>IF(P208&lt;P$24,1,0)</f>
        <v>0</v>
      </c>
      <c r="AM208">
        <f>IF(C208&gt;C$23,C$23,IF(C208&lt;C$24,C$24,C208))</f>
        <v>0</v>
      </c>
      <c r="AN208">
        <f>IF(D208&gt;D$23,D$23,IF(D208&lt;D$24,D$24,D208))</f>
        <v>0</v>
      </c>
      <c r="AO208">
        <f>IF(F208&gt;F$23,F$23,IF(F208&lt;F$24,F$24,F208))</f>
        <v>0</v>
      </c>
      <c r="AP208">
        <f>IF(G208&gt;G$23,G$23,IF(G208&lt;G$24,G$24,G208))</f>
        <v>0</v>
      </c>
      <c r="AQ208">
        <f>IF(I208&gt;I$23,I$23,IF(I208&lt;I$24,I$24,I208))</f>
        <v>0</v>
      </c>
      <c r="AR208">
        <f>IF(J208&gt;J$23,J$23,IF(J208&lt;J$24,J$24,J208))</f>
        <v>0</v>
      </c>
      <c r="AS208">
        <f>IF(L208&gt;L$23,L$23,IF(L208&lt;L$24,L$24,L208))</f>
        <v>0</v>
      </c>
      <c r="AT208">
        <f>IF(M208&gt;M$23,M$23,IF(M208&lt;M$24,M$24,M208))</f>
        <v>0</v>
      </c>
      <c r="AU208">
        <f>IF(O208&gt;O$23,O$23,IF(O208&lt;O$24,O$24,O208))</f>
        <v>0</v>
      </c>
      <c r="AV208">
        <f>IF(P208&gt;P$23,P$23,IF(P208&lt;P$24,P$24,P208))</f>
        <v>0</v>
      </c>
    </row>
    <row r="209" spans="1:48" x14ac:dyDescent="0.3">
      <c r="A209" s="1" t="s">
        <v>8</v>
      </c>
      <c r="B209" s="2">
        <v>42072</v>
      </c>
      <c r="C209">
        <v>0.56689999999999996</v>
      </c>
      <c r="D209">
        <v>2708480000</v>
      </c>
      <c r="E209" s="2">
        <v>42072</v>
      </c>
      <c r="F209">
        <v>241.3</v>
      </c>
      <c r="G209">
        <v>17614400</v>
      </c>
      <c r="H209" s="2">
        <v>42072</v>
      </c>
      <c r="I209">
        <v>67.87</v>
      </c>
      <c r="J209">
        <v>533459200</v>
      </c>
      <c r="K209" s="2">
        <v>42072</v>
      </c>
      <c r="L209">
        <v>33.984999999999999</v>
      </c>
      <c r="M209">
        <v>92883400</v>
      </c>
      <c r="N209" s="2">
        <v>42072</v>
      </c>
      <c r="O209">
        <v>37.18</v>
      </c>
      <c r="P209">
        <v>15116600</v>
      </c>
      <c r="R209">
        <f>IF(C209&gt;C$23,1,0)</f>
        <v>1</v>
      </c>
      <c r="S209">
        <f>IF(D209&gt;D$23,1,0)</f>
        <v>1</v>
      </c>
      <c r="T209">
        <f>IF(C209&lt;C$24,1,0)</f>
        <v>0</v>
      </c>
      <c r="U209">
        <f>IF(D209&lt;D$24,1,0)</f>
        <v>0</v>
      </c>
      <c r="V209">
        <f>IF(F209&gt;F$23,1,0)</f>
        <v>1</v>
      </c>
      <c r="W209">
        <f>IF(G209&gt;G$23,1,0)</f>
        <v>1</v>
      </c>
      <c r="X209">
        <f>IF(F209&lt;F$24,1,0)</f>
        <v>0</v>
      </c>
      <c r="Y209">
        <f>IF(G209&lt;G$24,1,0)</f>
        <v>0</v>
      </c>
      <c r="Z209">
        <f>IF(I209&gt;I$23,1,0)</f>
        <v>1</v>
      </c>
      <c r="AA209">
        <f>IF(J209&gt;J$23,1,0)</f>
        <v>1</v>
      </c>
      <c r="AB209">
        <f>IF(I209&lt;I$24,1,0)</f>
        <v>0</v>
      </c>
      <c r="AC209">
        <f>IF(J209&lt;J$24,1,0)</f>
        <v>0</v>
      </c>
      <c r="AD209">
        <f>IF(L209&gt;L$23,1,0)</f>
        <v>1</v>
      </c>
      <c r="AE209">
        <f>IF(M209&gt;M$23,1,0)</f>
        <v>1</v>
      </c>
      <c r="AF209">
        <f>IF(L209&lt;L$24,1,0)</f>
        <v>0</v>
      </c>
      <c r="AG209">
        <f>IF(M209&lt;M$24,1,0)</f>
        <v>0</v>
      </c>
      <c r="AH209">
        <f>IF(O209&gt;O$23,1,0)</f>
        <v>1</v>
      </c>
      <c r="AI209">
        <f>IF(P209&gt;P$23,1,0)</f>
        <v>1</v>
      </c>
      <c r="AJ209">
        <f>IF(O209&lt;O$24,1,0)</f>
        <v>0</v>
      </c>
      <c r="AK209">
        <f>IF(P209&lt;P$24,1,0)</f>
        <v>0</v>
      </c>
      <c r="AM209">
        <f>IF(C209&gt;C$23,C$23,IF(C209&lt;C$24,C$24,C209))</f>
        <v>0</v>
      </c>
      <c r="AN209">
        <f>IF(D209&gt;D$23,D$23,IF(D209&lt;D$24,D$24,D209))</f>
        <v>0</v>
      </c>
      <c r="AO209">
        <f>IF(F209&gt;F$23,F$23,IF(F209&lt;F$24,F$24,F209))</f>
        <v>0</v>
      </c>
      <c r="AP209">
        <f>IF(G209&gt;G$23,G$23,IF(G209&lt;G$24,G$24,G209))</f>
        <v>0</v>
      </c>
      <c r="AQ209">
        <f>IF(I209&gt;I$23,I$23,IF(I209&lt;I$24,I$24,I209))</f>
        <v>0</v>
      </c>
      <c r="AR209">
        <f>IF(J209&gt;J$23,J$23,IF(J209&lt;J$24,J$24,J209))</f>
        <v>0</v>
      </c>
      <c r="AS209">
        <f>IF(L209&gt;L$23,L$23,IF(L209&lt;L$24,L$24,L209))</f>
        <v>0</v>
      </c>
      <c r="AT209">
        <f>IF(M209&gt;M$23,M$23,IF(M209&lt;M$24,M$24,M209))</f>
        <v>0</v>
      </c>
      <c r="AU209">
        <f>IF(O209&gt;O$23,O$23,IF(O209&lt;O$24,O$24,O209))</f>
        <v>0</v>
      </c>
      <c r="AV209">
        <f>IF(P209&gt;P$23,P$23,IF(P209&lt;P$24,P$24,P209))</f>
        <v>0</v>
      </c>
    </row>
    <row r="210" spans="1:48" x14ac:dyDescent="0.3">
      <c r="A210" s="1" t="s">
        <v>8</v>
      </c>
      <c r="B210" s="2">
        <v>42079</v>
      </c>
      <c r="C210">
        <v>0.54910000000000003</v>
      </c>
      <c r="D210">
        <v>2891001000</v>
      </c>
      <c r="E210" s="2">
        <v>42079</v>
      </c>
      <c r="F210">
        <v>239.3</v>
      </c>
      <c r="G210">
        <v>26023680</v>
      </c>
      <c r="H210" s="2">
        <v>42079</v>
      </c>
      <c r="I210">
        <v>67</v>
      </c>
      <c r="J210">
        <v>719315230</v>
      </c>
      <c r="K210" s="2">
        <v>42079</v>
      </c>
      <c r="L210">
        <v>35.225000000000001</v>
      </c>
      <c r="M210">
        <v>135087200</v>
      </c>
      <c r="N210" s="2">
        <v>42079</v>
      </c>
      <c r="O210">
        <v>33.5</v>
      </c>
      <c r="P210">
        <v>20538300</v>
      </c>
      <c r="R210">
        <f>IF(C210&gt;C$23,1,0)</f>
        <v>1</v>
      </c>
      <c r="S210">
        <f>IF(D210&gt;D$23,1,0)</f>
        <v>1</v>
      </c>
      <c r="T210">
        <f>IF(C210&lt;C$24,1,0)</f>
        <v>0</v>
      </c>
      <c r="U210">
        <f>IF(D210&lt;D$24,1,0)</f>
        <v>0</v>
      </c>
      <c r="V210">
        <f>IF(F210&gt;F$23,1,0)</f>
        <v>1</v>
      </c>
      <c r="W210">
        <f>IF(G210&gt;G$23,1,0)</f>
        <v>1</v>
      </c>
      <c r="X210">
        <f>IF(F210&lt;F$24,1,0)</f>
        <v>0</v>
      </c>
      <c r="Y210">
        <f>IF(G210&lt;G$24,1,0)</f>
        <v>0</v>
      </c>
      <c r="Z210">
        <f>IF(I210&gt;I$23,1,0)</f>
        <v>1</v>
      </c>
      <c r="AA210">
        <f>IF(J210&gt;J$23,1,0)</f>
        <v>1</v>
      </c>
      <c r="AB210">
        <f>IF(I210&lt;I$24,1,0)</f>
        <v>0</v>
      </c>
      <c r="AC210">
        <f>IF(J210&lt;J$24,1,0)</f>
        <v>0</v>
      </c>
      <c r="AD210">
        <f>IF(L210&gt;L$23,1,0)</f>
        <v>1</v>
      </c>
      <c r="AE210">
        <f>IF(M210&gt;M$23,1,0)</f>
        <v>1</v>
      </c>
      <c r="AF210">
        <f>IF(L210&lt;L$24,1,0)</f>
        <v>0</v>
      </c>
      <c r="AG210">
        <f>IF(M210&lt;M$24,1,0)</f>
        <v>0</v>
      </c>
      <c r="AH210">
        <f>IF(O210&gt;O$23,1,0)</f>
        <v>1</v>
      </c>
      <c r="AI210">
        <f>IF(P210&gt;P$23,1,0)</f>
        <v>1</v>
      </c>
      <c r="AJ210">
        <f>IF(O210&lt;O$24,1,0)</f>
        <v>0</v>
      </c>
      <c r="AK210">
        <f>IF(P210&lt;P$24,1,0)</f>
        <v>0</v>
      </c>
      <c r="AM210">
        <f>IF(C210&gt;C$23,C$23,IF(C210&lt;C$24,C$24,C210))</f>
        <v>0</v>
      </c>
      <c r="AN210">
        <f>IF(D210&gt;D$23,D$23,IF(D210&lt;D$24,D$24,D210))</f>
        <v>0</v>
      </c>
      <c r="AO210">
        <f>IF(F210&gt;F$23,F$23,IF(F210&lt;F$24,F$24,F210))</f>
        <v>0</v>
      </c>
      <c r="AP210">
        <f>IF(G210&gt;G$23,G$23,IF(G210&lt;G$24,G$24,G210))</f>
        <v>0</v>
      </c>
      <c r="AQ210">
        <f>IF(I210&gt;I$23,I$23,IF(I210&lt;I$24,I$24,I210))</f>
        <v>0</v>
      </c>
      <c r="AR210">
        <f>IF(J210&gt;J$23,J$23,IF(J210&lt;J$24,J$24,J210))</f>
        <v>0</v>
      </c>
      <c r="AS210">
        <f>IF(L210&gt;L$23,L$23,IF(L210&lt;L$24,L$24,L210))</f>
        <v>0</v>
      </c>
      <c r="AT210">
        <f>IF(M210&gt;M$23,M$23,IF(M210&lt;M$24,M$24,M210))</f>
        <v>0</v>
      </c>
      <c r="AU210">
        <f>IF(O210&gt;O$23,O$23,IF(O210&lt;O$24,O$24,O210))</f>
        <v>0</v>
      </c>
      <c r="AV210">
        <f>IF(P210&gt;P$23,P$23,IF(P210&lt;P$24,P$24,P210))</f>
        <v>0</v>
      </c>
    </row>
    <row r="211" spans="1:48" x14ac:dyDescent="0.3">
      <c r="A211" s="1" t="s">
        <v>8</v>
      </c>
      <c r="B211" s="2">
        <v>42086</v>
      </c>
      <c r="C211">
        <v>0.505</v>
      </c>
      <c r="D211">
        <v>2848573000</v>
      </c>
      <c r="E211" s="2">
        <v>42086</v>
      </c>
      <c r="F211">
        <v>237.25</v>
      </c>
      <c r="G211">
        <v>25450390</v>
      </c>
      <c r="H211" s="2">
        <v>42086</v>
      </c>
      <c r="I211">
        <v>61</v>
      </c>
      <c r="J211">
        <v>656701690</v>
      </c>
      <c r="K211" s="2">
        <v>42086</v>
      </c>
      <c r="L211">
        <v>35.1</v>
      </c>
      <c r="M211">
        <v>119235700</v>
      </c>
      <c r="N211" s="2">
        <v>42086</v>
      </c>
      <c r="O211">
        <v>32.700000000000003</v>
      </c>
      <c r="P211">
        <v>21621300</v>
      </c>
      <c r="R211">
        <f>IF(C211&gt;C$23,1,0)</f>
        <v>1</v>
      </c>
      <c r="S211">
        <f>IF(D211&gt;D$23,1,0)</f>
        <v>1</v>
      </c>
      <c r="T211">
        <f>IF(C211&lt;C$24,1,0)</f>
        <v>0</v>
      </c>
      <c r="U211">
        <f>IF(D211&lt;D$24,1,0)</f>
        <v>0</v>
      </c>
      <c r="V211">
        <f>IF(F211&gt;F$23,1,0)</f>
        <v>1</v>
      </c>
      <c r="W211">
        <f>IF(G211&gt;G$23,1,0)</f>
        <v>1</v>
      </c>
      <c r="X211">
        <f>IF(F211&lt;F$24,1,0)</f>
        <v>0</v>
      </c>
      <c r="Y211">
        <f>IF(G211&lt;G$24,1,0)</f>
        <v>0</v>
      </c>
      <c r="Z211">
        <f>IF(I211&gt;I$23,1,0)</f>
        <v>1</v>
      </c>
      <c r="AA211">
        <f>IF(J211&gt;J$23,1,0)</f>
        <v>1</v>
      </c>
      <c r="AB211">
        <f>IF(I211&lt;I$24,1,0)</f>
        <v>0</v>
      </c>
      <c r="AC211">
        <f>IF(J211&lt;J$24,1,0)</f>
        <v>0</v>
      </c>
      <c r="AD211">
        <f>IF(L211&gt;L$23,1,0)</f>
        <v>1</v>
      </c>
      <c r="AE211">
        <f>IF(M211&gt;M$23,1,0)</f>
        <v>1</v>
      </c>
      <c r="AF211">
        <f>IF(L211&lt;L$24,1,0)</f>
        <v>0</v>
      </c>
      <c r="AG211">
        <f>IF(M211&lt;M$24,1,0)</f>
        <v>0</v>
      </c>
      <c r="AH211">
        <f>IF(O211&gt;O$23,1,0)</f>
        <v>1</v>
      </c>
      <c r="AI211">
        <f>IF(P211&gt;P$23,1,0)</f>
        <v>1</v>
      </c>
      <c r="AJ211">
        <f>IF(O211&lt;O$24,1,0)</f>
        <v>0</v>
      </c>
      <c r="AK211">
        <f>IF(P211&lt;P$24,1,0)</f>
        <v>0</v>
      </c>
      <c r="AM211">
        <f>IF(C211&gt;C$23,C$23,IF(C211&lt;C$24,C$24,C211))</f>
        <v>0</v>
      </c>
      <c r="AN211">
        <f>IF(D211&gt;D$23,D$23,IF(D211&lt;D$24,D$24,D211))</f>
        <v>0</v>
      </c>
      <c r="AO211">
        <f>IF(F211&gt;F$23,F$23,IF(F211&lt;F$24,F$24,F211))</f>
        <v>0</v>
      </c>
      <c r="AP211">
        <f>IF(G211&gt;G$23,G$23,IF(G211&lt;G$24,G$24,G211))</f>
        <v>0</v>
      </c>
      <c r="AQ211">
        <f>IF(I211&gt;I$23,I$23,IF(I211&lt;I$24,I$24,I211))</f>
        <v>0</v>
      </c>
      <c r="AR211">
        <f>IF(J211&gt;J$23,J$23,IF(J211&lt;J$24,J$24,J211))</f>
        <v>0</v>
      </c>
      <c r="AS211">
        <f>IF(L211&gt;L$23,L$23,IF(L211&lt;L$24,L$24,L211))</f>
        <v>0</v>
      </c>
      <c r="AT211">
        <f>IF(M211&gt;M$23,M$23,IF(M211&lt;M$24,M$24,M211))</f>
        <v>0</v>
      </c>
      <c r="AU211">
        <f>IF(O211&gt;O$23,O$23,IF(O211&lt;O$24,O$24,O211))</f>
        <v>0</v>
      </c>
      <c r="AV211">
        <f>IF(P211&gt;P$23,P$23,IF(P211&lt;P$24,P$24,P211))</f>
        <v>0</v>
      </c>
    </row>
    <row r="212" spans="1:48" x14ac:dyDescent="0.3">
      <c r="A212" s="1" t="s">
        <v>8</v>
      </c>
      <c r="B212" s="2">
        <v>42093</v>
      </c>
      <c r="C212">
        <v>0.55679999999999996</v>
      </c>
      <c r="D212">
        <v>2981647000</v>
      </c>
      <c r="E212" s="2">
        <v>42093</v>
      </c>
      <c r="F212">
        <v>263.7</v>
      </c>
      <c r="G212">
        <v>23356150</v>
      </c>
      <c r="H212" s="2">
        <v>42093</v>
      </c>
      <c r="I212">
        <v>65.5</v>
      </c>
      <c r="J212">
        <v>620210250</v>
      </c>
      <c r="K212" s="2">
        <v>42093</v>
      </c>
      <c r="L212">
        <v>36.69</v>
      </c>
      <c r="M212">
        <v>138804800</v>
      </c>
      <c r="N212" s="2">
        <v>42093</v>
      </c>
      <c r="O212">
        <v>35.76</v>
      </c>
      <c r="P212">
        <v>27421600</v>
      </c>
      <c r="R212">
        <f>IF(C212&gt;C$23,1,0)</f>
        <v>1</v>
      </c>
      <c r="S212">
        <f>IF(D212&gt;D$23,1,0)</f>
        <v>1</v>
      </c>
      <c r="T212">
        <f>IF(C212&lt;C$24,1,0)</f>
        <v>0</v>
      </c>
      <c r="U212">
        <f>IF(D212&lt;D$24,1,0)</f>
        <v>0</v>
      </c>
      <c r="V212">
        <f>IF(F212&gt;F$23,1,0)</f>
        <v>1</v>
      </c>
      <c r="W212">
        <f>IF(G212&gt;G$23,1,0)</f>
        <v>1</v>
      </c>
      <c r="X212">
        <f>IF(F212&lt;F$24,1,0)</f>
        <v>0</v>
      </c>
      <c r="Y212">
        <f>IF(G212&lt;G$24,1,0)</f>
        <v>0</v>
      </c>
      <c r="Z212">
        <f>IF(I212&gt;I$23,1,0)</f>
        <v>1</v>
      </c>
      <c r="AA212">
        <f>IF(J212&gt;J$23,1,0)</f>
        <v>1</v>
      </c>
      <c r="AB212">
        <f>IF(I212&lt;I$24,1,0)</f>
        <v>0</v>
      </c>
      <c r="AC212">
        <f>IF(J212&lt;J$24,1,0)</f>
        <v>0</v>
      </c>
      <c r="AD212">
        <f>IF(L212&gt;L$23,1,0)</f>
        <v>1</v>
      </c>
      <c r="AE212">
        <f>IF(M212&gt;M$23,1,0)</f>
        <v>1</v>
      </c>
      <c r="AF212">
        <f>IF(L212&lt;L$24,1,0)</f>
        <v>0</v>
      </c>
      <c r="AG212">
        <f>IF(M212&lt;M$24,1,0)</f>
        <v>0</v>
      </c>
      <c r="AH212">
        <f>IF(O212&gt;O$23,1,0)</f>
        <v>1</v>
      </c>
      <c r="AI212">
        <f>IF(P212&gt;P$23,1,0)</f>
        <v>1</v>
      </c>
      <c r="AJ212">
        <f>IF(O212&lt;O$24,1,0)</f>
        <v>0</v>
      </c>
      <c r="AK212">
        <f>IF(P212&lt;P$24,1,0)</f>
        <v>0</v>
      </c>
      <c r="AM212">
        <f>IF(C212&gt;C$23,C$23,IF(C212&lt;C$24,C$24,C212))</f>
        <v>0</v>
      </c>
      <c r="AN212">
        <f>IF(D212&gt;D$23,D$23,IF(D212&lt;D$24,D$24,D212))</f>
        <v>0</v>
      </c>
      <c r="AO212">
        <f>IF(F212&gt;F$23,F$23,IF(F212&lt;F$24,F$24,F212))</f>
        <v>0</v>
      </c>
      <c r="AP212">
        <f>IF(G212&gt;G$23,G$23,IF(G212&lt;G$24,G$24,G212))</f>
        <v>0</v>
      </c>
      <c r="AQ212">
        <f>IF(I212&gt;I$23,I$23,IF(I212&lt;I$24,I$24,I212))</f>
        <v>0</v>
      </c>
      <c r="AR212">
        <f>IF(J212&gt;J$23,J$23,IF(J212&lt;J$24,J$24,J212))</f>
        <v>0</v>
      </c>
      <c r="AS212">
        <f>IF(L212&gt;L$23,L$23,IF(L212&lt;L$24,L$24,L212))</f>
        <v>0</v>
      </c>
      <c r="AT212">
        <f>IF(M212&gt;M$23,M$23,IF(M212&lt;M$24,M$24,M212))</f>
        <v>0</v>
      </c>
      <c r="AU212">
        <f>IF(O212&gt;O$23,O$23,IF(O212&lt;O$24,O$24,O212))</f>
        <v>0</v>
      </c>
      <c r="AV212">
        <f>IF(P212&gt;P$23,P$23,IF(P212&lt;P$24,P$24,P212))</f>
        <v>0</v>
      </c>
    </row>
    <row r="213" spans="1:48" x14ac:dyDescent="0.3">
      <c r="A213" s="1" t="s">
        <v>8</v>
      </c>
      <c r="B213" s="2">
        <v>42100</v>
      </c>
      <c r="C213">
        <v>0.54210000000000003</v>
      </c>
      <c r="D213">
        <v>2593433000</v>
      </c>
      <c r="E213" s="2">
        <v>42100</v>
      </c>
      <c r="F213">
        <v>256.95</v>
      </c>
      <c r="G213">
        <v>23050830</v>
      </c>
      <c r="H213" s="2">
        <v>42100</v>
      </c>
      <c r="I213">
        <v>71.5</v>
      </c>
      <c r="J213">
        <v>817512100</v>
      </c>
      <c r="K213" s="2">
        <v>42100</v>
      </c>
      <c r="L213">
        <v>35.99</v>
      </c>
      <c r="M213">
        <v>92684000</v>
      </c>
      <c r="N213" s="2">
        <v>42100</v>
      </c>
      <c r="O213">
        <v>38</v>
      </c>
      <c r="P213">
        <v>35271500</v>
      </c>
      <c r="R213">
        <f>IF(C213&gt;C$23,1,0)</f>
        <v>1</v>
      </c>
      <c r="S213">
        <f>IF(D213&gt;D$23,1,0)</f>
        <v>1</v>
      </c>
      <c r="T213">
        <f>IF(C213&lt;C$24,1,0)</f>
        <v>0</v>
      </c>
      <c r="U213">
        <f>IF(D213&lt;D$24,1,0)</f>
        <v>0</v>
      </c>
      <c r="V213">
        <f>IF(F213&gt;F$23,1,0)</f>
        <v>1</v>
      </c>
      <c r="W213">
        <f>IF(G213&gt;G$23,1,0)</f>
        <v>1</v>
      </c>
      <c r="X213">
        <f>IF(F213&lt;F$24,1,0)</f>
        <v>0</v>
      </c>
      <c r="Y213">
        <f>IF(G213&lt;G$24,1,0)</f>
        <v>0</v>
      </c>
      <c r="Z213">
        <f>IF(I213&gt;I$23,1,0)</f>
        <v>1</v>
      </c>
      <c r="AA213">
        <f>IF(J213&gt;J$23,1,0)</f>
        <v>1</v>
      </c>
      <c r="AB213">
        <f>IF(I213&lt;I$24,1,0)</f>
        <v>0</v>
      </c>
      <c r="AC213">
        <f>IF(J213&lt;J$24,1,0)</f>
        <v>0</v>
      </c>
      <c r="AD213">
        <f>IF(L213&gt;L$23,1,0)</f>
        <v>1</v>
      </c>
      <c r="AE213">
        <f>IF(M213&gt;M$23,1,0)</f>
        <v>1</v>
      </c>
      <c r="AF213">
        <f>IF(L213&lt;L$24,1,0)</f>
        <v>0</v>
      </c>
      <c r="AG213">
        <f>IF(M213&lt;M$24,1,0)</f>
        <v>0</v>
      </c>
      <c r="AH213">
        <f>IF(O213&gt;O$23,1,0)</f>
        <v>1</v>
      </c>
      <c r="AI213">
        <f>IF(P213&gt;P$23,1,0)</f>
        <v>1</v>
      </c>
      <c r="AJ213">
        <f>IF(O213&lt;O$24,1,0)</f>
        <v>0</v>
      </c>
      <c r="AK213">
        <f>IF(P213&lt;P$24,1,0)</f>
        <v>0</v>
      </c>
      <c r="AM213">
        <f>IF(C213&gt;C$23,C$23,IF(C213&lt;C$24,C$24,C213))</f>
        <v>0</v>
      </c>
      <c r="AN213">
        <f>IF(D213&gt;D$23,D$23,IF(D213&lt;D$24,D$24,D213))</f>
        <v>0</v>
      </c>
      <c r="AO213">
        <f>IF(F213&gt;F$23,F$23,IF(F213&lt;F$24,F$24,F213))</f>
        <v>0</v>
      </c>
      <c r="AP213">
        <f>IF(G213&gt;G$23,G$23,IF(G213&lt;G$24,G$24,G213))</f>
        <v>0</v>
      </c>
      <c r="AQ213">
        <f>IF(I213&gt;I$23,I$23,IF(I213&lt;I$24,I$24,I213))</f>
        <v>0</v>
      </c>
      <c r="AR213">
        <f>IF(J213&gt;J$23,J$23,IF(J213&lt;J$24,J$24,J213))</f>
        <v>0</v>
      </c>
      <c r="AS213">
        <f>IF(L213&gt;L$23,L$23,IF(L213&lt;L$24,L$24,L213))</f>
        <v>0</v>
      </c>
      <c r="AT213">
        <f>IF(M213&gt;M$23,M$23,IF(M213&lt;M$24,M$24,M213))</f>
        <v>0</v>
      </c>
      <c r="AU213">
        <f>IF(O213&gt;O$23,O$23,IF(O213&lt;O$24,O$24,O213))</f>
        <v>0</v>
      </c>
      <c r="AV213">
        <f>IF(P213&gt;P$23,P$23,IF(P213&lt;P$24,P$24,P213))</f>
        <v>0</v>
      </c>
    </row>
    <row r="214" spans="1:48" x14ac:dyDescent="0.3">
      <c r="A214" s="1" t="s">
        <v>8</v>
      </c>
      <c r="B214" s="2">
        <v>42107</v>
      </c>
      <c r="C214">
        <v>0.57199999999999995</v>
      </c>
      <c r="D214">
        <v>3535526000</v>
      </c>
      <c r="E214" s="2">
        <v>42107</v>
      </c>
      <c r="F214">
        <v>256</v>
      </c>
      <c r="G214">
        <v>23414300</v>
      </c>
      <c r="H214" s="2">
        <v>42107</v>
      </c>
      <c r="I214">
        <v>72.5</v>
      </c>
      <c r="J214">
        <v>787924370</v>
      </c>
      <c r="K214" s="2">
        <v>42107</v>
      </c>
      <c r="L214">
        <v>37.5</v>
      </c>
      <c r="M214">
        <v>139004800</v>
      </c>
      <c r="N214" s="2">
        <v>42107</v>
      </c>
      <c r="O214">
        <v>38.28</v>
      </c>
      <c r="P214">
        <v>40034200</v>
      </c>
      <c r="R214">
        <f>IF(C214&gt;C$23,1,0)</f>
        <v>1</v>
      </c>
      <c r="S214">
        <f>IF(D214&gt;D$23,1,0)</f>
        <v>1</v>
      </c>
      <c r="T214">
        <f>IF(C214&lt;C$24,1,0)</f>
        <v>0</v>
      </c>
      <c r="U214">
        <f>IF(D214&lt;D$24,1,0)</f>
        <v>0</v>
      </c>
      <c r="V214">
        <f>IF(F214&gt;F$23,1,0)</f>
        <v>1</v>
      </c>
      <c r="W214">
        <f>IF(G214&gt;G$23,1,0)</f>
        <v>1</v>
      </c>
      <c r="X214">
        <f>IF(F214&lt;F$24,1,0)</f>
        <v>0</v>
      </c>
      <c r="Y214">
        <f>IF(G214&lt;G$24,1,0)</f>
        <v>0</v>
      </c>
      <c r="Z214">
        <f>IF(I214&gt;I$23,1,0)</f>
        <v>1</v>
      </c>
      <c r="AA214">
        <f>IF(J214&gt;J$23,1,0)</f>
        <v>1</v>
      </c>
      <c r="AB214">
        <f>IF(I214&lt;I$24,1,0)</f>
        <v>0</v>
      </c>
      <c r="AC214">
        <f>IF(J214&lt;J$24,1,0)</f>
        <v>0</v>
      </c>
      <c r="AD214">
        <f>IF(L214&gt;L$23,1,0)</f>
        <v>1</v>
      </c>
      <c r="AE214">
        <f>IF(M214&gt;M$23,1,0)</f>
        <v>1</v>
      </c>
      <c r="AF214">
        <f>IF(L214&lt;L$24,1,0)</f>
        <v>0</v>
      </c>
      <c r="AG214">
        <f>IF(M214&lt;M$24,1,0)</f>
        <v>0</v>
      </c>
      <c r="AH214">
        <f>IF(O214&gt;O$23,1,0)</f>
        <v>1</v>
      </c>
      <c r="AI214">
        <f>IF(P214&gt;P$23,1,0)</f>
        <v>1</v>
      </c>
      <c r="AJ214">
        <f>IF(O214&lt;O$24,1,0)</f>
        <v>0</v>
      </c>
      <c r="AK214">
        <f>IF(P214&lt;P$24,1,0)</f>
        <v>0</v>
      </c>
      <c r="AM214">
        <f>IF(C214&gt;C$23,C$23,IF(C214&lt;C$24,C$24,C214))</f>
        <v>0</v>
      </c>
      <c r="AN214">
        <f>IF(D214&gt;D$23,D$23,IF(D214&lt;D$24,D$24,D214))</f>
        <v>0</v>
      </c>
      <c r="AO214">
        <f>IF(F214&gt;F$23,F$23,IF(F214&lt;F$24,F$24,F214))</f>
        <v>0</v>
      </c>
      <c r="AP214">
        <f>IF(G214&gt;G$23,G$23,IF(G214&lt;G$24,G$24,G214))</f>
        <v>0</v>
      </c>
      <c r="AQ214">
        <f>IF(I214&gt;I$23,I$23,IF(I214&lt;I$24,I$24,I214))</f>
        <v>0</v>
      </c>
      <c r="AR214">
        <f>IF(J214&gt;J$23,J$23,IF(J214&lt;J$24,J$24,J214))</f>
        <v>0</v>
      </c>
      <c r="AS214">
        <f>IF(L214&gt;L$23,L$23,IF(L214&lt;L$24,L$24,L214))</f>
        <v>0</v>
      </c>
      <c r="AT214">
        <f>IF(M214&gt;M$23,M$23,IF(M214&lt;M$24,M$24,M214))</f>
        <v>0</v>
      </c>
      <c r="AU214">
        <f>IF(O214&gt;O$23,O$23,IF(O214&lt;O$24,O$24,O214))</f>
        <v>0</v>
      </c>
      <c r="AV214">
        <f>IF(P214&gt;P$23,P$23,IF(P214&lt;P$24,P$24,P214))</f>
        <v>0</v>
      </c>
    </row>
    <row r="215" spans="1:48" x14ac:dyDescent="0.3">
      <c r="A215" s="1" t="s">
        <v>8</v>
      </c>
      <c r="B215" s="2">
        <v>42114</v>
      </c>
      <c r="C215">
        <v>0.58750000000000002</v>
      </c>
      <c r="D215">
        <v>2319416000</v>
      </c>
      <c r="E215" s="2">
        <v>42114</v>
      </c>
      <c r="F215">
        <v>258.2</v>
      </c>
      <c r="G215">
        <v>23902340</v>
      </c>
      <c r="H215" s="2">
        <v>42114</v>
      </c>
      <c r="I215">
        <v>75.75</v>
      </c>
      <c r="J215">
        <v>807219300</v>
      </c>
      <c r="K215" s="2">
        <v>42114</v>
      </c>
      <c r="L215">
        <v>36.799999999999997</v>
      </c>
      <c r="M215">
        <v>119967400</v>
      </c>
      <c r="N215" s="2">
        <v>42114</v>
      </c>
      <c r="O215">
        <v>39.200000000000003</v>
      </c>
      <c r="P215">
        <v>26199100</v>
      </c>
      <c r="R215">
        <f>IF(C215&gt;C$23,1,0)</f>
        <v>1</v>
      </c>
      <c r="S215">
        <f>IF(D215&gt;D$23,1,0)</f>
        <v>1</v>
      </c>
      <c r="T215">
        <f>IF(C215&lt;C$24,1,0)</f>
        <v>0</v>
      </c>
      <c r="U215">
        <f>IF(D215&lt;D$24,1,0)</f>
        <v>0</v>
      </c>
      <c r="V215">
        <f>IF(F215&gt;F$23,1,0)</f>
        <v>1</v>
      </c>
      <c r="W215">
        <f>IF(G215&gt;G$23,1,0)</f>
        <v>1</v>
      </c>
      <c r="X215">
        <f>IF(F215&lt;F$24,1,0)</f>
        <v>0</v>
      </c>
      <c r="Y215">
        <f>IF(G215&lt;G$24,1,0)</f>
        <v>0</v>
      </c>
      <c r="Z215">
        <f>IF(I215&gt;I$23,1,0)</f>
        <v>1</v>
      </c>
      <c r="AA215">
        <f>IF(J215&gt;J$23,1,0)</f>
        <v>1</v>
      </c>
      <c r="AB215">
        <f>IF(I215&lt;I$24,1,0)</f>
        <v>0</v>
      </c>
      <c r="AC215">
        <f>IF(J215&lt;J$24,1,0)</f>
        <v>0</v>
      </c>
      <c r="AD215">
        <f>IF(L215&gt;L$23,1,0)</f>
        <v>1</v>
      </c>
      <c r="AE215">
        <f>IF(M215&gt;M$23,1,0)</f>
        <v>1</v>
      </c>
      <c r="AF215">
        <f>IF(L215&lt;L$24,1,0)</f>
        <v>0</v>
      </c>
      <c r="AG215">
        <f>IF(M215&lt;M$24,1,0)</f>
        <v>0</v>
      </c>
      <c r="AH215">
        <f>IF(O215&gt;O$23,1,0)</f>
        <v>1</v>
      </c>
      <c r="AI215">
        <f>IF(P215&gt;P$23,1,0)</f>
        <v>1</v>
      </c>
      <c r="AJ215">
        <f>IF(O215&lt;O$24,1,0)</f>
        <v>0</v>
      </c>
      <c r="AK215">
        <f>IF(P215&lt;P$24,1,0)</f>
        <v>0</v>
      </c>
      <c r="AM215">
        <f>IF(C215&gt;C$23,C$23,IF(C215&lt;C$24,C$24,C215))</f>
        <v>0</v>
      </c>
      <c r="AN215">
        <f>IF(D215&gt;D$23,D$23,IF(D215&lt;D$24,D$24,D215))</f>
        <v>0</v>
      </c>
      <c r="AO215">
        <f>IF(F215&gt;F$23,F$23,IF(F215&lt;F$24,F$24,F215))</f>
        <v>0</v>
      </c>
      <c r="AP215">
        <f>IF(G215&gt;G$23,G$23,IF(G215&lt;G$24,G$24,G215))</f>
        <v>0</v>
      </c>
      <c r="AQ215">
        <f>IF(I215&gt;I$23,I$23,IF(I215&lt;I$24,I$24,I215))</f>
        <v>0</v>
      </c>
      <c r="AR215">
        <f>IF(J215&gt;J$23,J$23,IF(J215&lt;J$24,J$24,J215))</f>
        <v>0</v>
      </c>
      <c r="AS215">
        <f>IF(L215&gt;L$23,L$23,IF(L215&lt;L$24,L$24,L215))</f>
        <v>0</v>
      </c>
      <c r="AT215">
        <f>IF(M215&gt;M$23,M$23,IF(M215&lt;M$24,M$24,M215))</f>
        <v>0</v>
      </c>
      <c r="AU215">
        <f>IF(O215&gt;O$23,O$23,IF(O215&lt;O$24,O$24,O215))</f>
        <v>0</v>
      </c>
      <c r="AV215">
        <f>IF(P215&gt;P$23,P$23,IF(P215&lt;P$24,P$24,P215))</f>
        <v>0</v>
      </c>
    </row>
    <row r="216" spans="1:48" x14ac:dyDescent="0.3">
      <c r="A216" s="1" t="s">
        <v>8</v>
      </c>
      <c r="B216" s="2">
        <v>42121</v>
      </c>
      <c r="C216">
        <v>0.59850000000000003</v>
      </c>
      <c r="D216">
        <v>2158367000</v>
      </c>
      <c r="E216" s="2">
        <v>42121</v>
      </c>
      <c r="F216">
        <v>256.5</v>
      </c>
      <c r="G216">
        <v>11066050</v>
      </c>
      <c r="H216" s="2">
        <v>42121</v>
      </c>
      <c r="I216">
        <v>76.900000000000006</v>
      </c>
      <c r="J216">
        <v>417532510</v>
      </c>
      <c r="K216" s="2">
        <v>42121</v>
      </c>
      <c r="L216">
        <v>38.4</v>
      </c>
      <c r="M216">
        <v>74122500</v>
      </c>
      <c r="N216" s="2">
        <v>42121</v>
      </c>
      <c r="O216">
        <v>38.15</v>
      </c>
      <c r="P216">
        <v>14558800</v>
      </c>
      <c r="R216">
        <f>IF(C216&gt;C$23,1,0)</f>
        <v>1</v>
      </c>
      <c r="S216">
        <f>IF(D216&gt;D$23,1,0)</f>
        <v>1</v>
      </c>
      <c r="T216">
        <f>IF(C216&lt;C$24,1,0)</f>
        <v>0</v>
      </c>
      <c r="U216">
        <f>IF(D216&lt;D$24,1,0)</f>
        <v>0</v>
      </c>
      <c r="V216">
        <f>IF(F216&gt;F$23,1,0)</f>
        <v>1</v>
      </c>
      <c r="W216">
        <f>IF(G216&gt;G$23,1,0)</f>
        <v>1</v>
      </c>
      <c r="X216">
        <f>IF(F216&lt;F$24,1,0)</f>
        <v>0</v>
      </c>
      <c r="Y216">
        <f>IF(G216&lt;G$24,1,0)</f>
        <v>0</v>
      </c>
      <c r="Z216">
        <f>IF(I216&gt;I$23,1,0)</f>
        <v>1</v>
      </c>
      <c r="AA216">
        <f>IF(J216&gt;J$23,1,0)</f>
        <v>1</v>
      </c>
      <c r="AB216">
        <f>IF(I216&lt;I$24,1,0)</f>
        <v>0</v>
      </c>
      <c r="AC216">
        <f>IF(J216&lt;J$24,1,0)</f>
        <v>0</v>
      </c>
      <c r="AD216">
        <f>IF(L216&gt;L$23,1,0)</f>
        <v>1</v>
      </c>
      <c r="AE216">
        <f>IF(M216&gt;M$23,1,0)</f>
        <v>1</v>
      </c>
      <c r="AF216">
        <f>IF(L216&lt;L$24,1,0)</f>
        <v>0</v>
      </c>
      <c r="AG216">
        <f>IF(M216&lt;M$24,1,0)</f>
        <v>0</v>
      </c>
      <c r="AH216">
        <f>IF(O216&gt;O$23,1,0)</f>
        <v>1</v>
      </c>
      <c r="AI216">
        <f>IF(P216&gt;P$23,1,0)</f>
        <v>1</v>
      </c>
      <c r="AJ216">
        <f>IF(O216&lt;O$24,1,0)</f>
        <v>0</v>
      </c>
      <c r="AK216">
        <f>IF(P216&lt;P$24,1,0)</f>
        <v>0</v>
      </c>
      <c r="AM216">
        <f>IF(C216&gt;C$23,C$23,IF(C216&lt;C$24,C$24,C216))</f>
        <v>0</v>
      </c>
      <c r="AN216">
        <f>IF(D216&gt;D$23,D$23,IF(D216&lt;D$24,D$24,D216))</f>
        <v>0</v>
      </c>
      <c r="AO216">
        <f>IF(F216&gt;F$23,F$23,IF(F216&lt;F$24,F$24,F216))</f>
        <v>0</v>
      </c>
      <c r="AP216">
        <f>IF(G216&gt;G$23,G$23,IF(G216&lt;G$24,G$24,G216))</f>
        <v>0</v>
      </c>
      <c r="AQ216">
        <f>IF(I216&gt;I$23,I$23,IF(I216&lt;I$24,I$24,I216))</f>
        <v>0</v>
      </c>
      <c r="AR216">
        <f>IF(J216&gt;J$23,J$23,IF(J216&lt;J$24,J$24,J216))</f>
        <v>0</v>
      </c>
      <c r="AS216">
        <f>IF(L216&gt;L$23,L$23,IF(L216&lt;L$24,L$24,L216))</f>
        <v>0</v>
      </c>
      <c r="AT216">
        <f>IF(M216&gt;M$23,M$23,IF(M216&lt;M$24,M$24,M216))</f>
        <v>0</v>
      </c>
      <c r="AU216">
        <f>IF(O216&gt;O$23,O$23,IF(O216&lt;O$24,O$24,O216))</f>
        <v>0</v>
      </c>
      <c r="AV216">
        <f>IF(P216&gt;P$23,P$23,IF(P216&lt;P$24,P$24,P216))</f>
        <v>0</v>
      </c>
    </row>
    <row r="217" spans="1:48" x14ac:dyDescent="0.3">
      <c r="A217" s="1" t="s">
        <v>8</v>
      </c>
      <c r="B217" s="2">
        <v>42128</v>
      </c>
      <c r="C217">
        <v>0.61319999999999997</v>
      </c>
      <c r="D217">
        <v>2352555000</v>
      </c>
      <c r="E217" s="2">
        <v>42128</v>
      </c>
      <c r="F217">
        <v>259.45</v>
      </c>
      <c r="G217">
        <v>15033410</v>
      </c>
      <c r="H217" s="2">
        <v>42128</v>
      </c>
      <c r="I217">
        <v>75.5</v>
      </c>
      <c r="J217">
        <v>468074220</v>
      </c>
      <c r="K217" s="2">
        <v>42128</v>
      </c>
      <c r="L217">
        <v>36.450000000000003</v>
      </c>
      <c r="M217">
        <v>86754300</v>
      </c>
      <c r="N217" s="2">
        <v>42128</v>
      </c>
      <c r="O217">
        <v>40.700000000000003</v>
      </c>
      <c r="P217">
        <v>23708500</v>
      </c>
      <c r="R217">
        <f>IF(C217&gt;C$23,1,0)</f>
        <v>1</v>
      </c>
      <c r="S217">
        <f>IF(D217&gt;D$23,1,0)</f>
        <v>1</v>
      </c>
      <c r="T217">
        <f>IF(C217&lt;C$24,1,0)</f>
        <v>0</v>
      </c>
      <c r="U217">
        <f>IF(D217&lt;D$24,1,0)</f>
        <v>0</v>
      </c>
      <c r="V217">
        <f>IF(F217&gt;F$23,1,0)</f>
        <v>1</v>
      </c>
      <c r="W217">
        <f>IF(G217&gt;G$23,1,0)</f>
        <v>1</v>
      </c>
      <c r="X217">
        <f>IF(F217&lt;F$24,1,0)</f>
        <v>0</v>
      </c>
      <c r="Y217">
        <f>IF(G217&lt;G$24,1,0)</f>
        <v>0</v>
      </c>
      <c r="Z217">
        <f>IF(I217&gt;I$23,1,0)</f>
        <v>1</v>
      </c>
      <c r="AA217">
        <f>IF(J217&gt;J$23,1,0)</f>
        <v>1</v>
      </c>
      <c r="AB217">
        <f>IF(I217&lt;I$24,1,0)</f>
        <v>0</v>
      </c>
      <c r="AC217">
        <f>IF(J217&lt;J$24,1,0)</f>
        <v>0</v>
      </c>
      <c r="AD217">
        <f>IF(L217&gt;L$23,1,0)</f>
        <v>1</v>
      </c>
      <c r="AE217">
        <f>IF(M217&gt;M$23,1,0)</f>
        <v>1</v>
      </c>
      <c r="AF217">
        <f>IF(L217&lt;L$24,1,0)</f>
        <v>0</v>
      </c>
      <c r="AG217">
        <f>IF(M217&lt;M$24,1,0)</f>
        <v>0</v>
      </c>
      <c r="AH217">
        <f>IF(O217&gt;O$23,1,0)</f>
        <v>1</v>
      </c>
      <c r="AI217">
        <f>IF(P217&gt;P$23,1,0)</f>
        <v>1</v>
      </c>
      <c r="AJ217">
        <f>IF(O217&lt;O$24,1,0)</f>
        <v>0</v>
      </c>
      <c r="AK217">
        <f>IF(P217&lt;P$24,1,0)</f>
        <v>0</v>
      </c>
      <c r="AM217">
        <f>IF(C217&gt;C$23,C$23,IF(C217&lt;C$24,C$24,C217))</f>
        <v>0</v>
      </c>
      <c r="AN217">
        <f>IF(D217&gt;D$23,D$23,IF(D217&lt;D$24,D$24,D217))</f>
        <v>0</v>
      </c>
      <c r="AO217">
        <f>IF(F217&gt;F$23,F$23,IF(F217&lt;F$24,F$24,F217))</f>
        <v>0</v>
      </c>
      <c r="AP217">
        <f>IF(G217&gt;G$23,G$23,IF(G217&lt;G$24,G$24,G217))</f>
        <v>0</v>
      </c>
      <c r="AQ217">
        <f>IF(I217&gt;I$23,I$23,IF(I217&lt;I$24,I$24,I217))</f>
        <v>0</v>
      </c>
      <c r="AR217">
        <f>IF(J217&gt;J$23,J$23,IF(J217&lt;J$24,J$24,J217))</f>
        <v>0</v>
      </c>
      <c r="AS217">
        <f>IF(L217&gt;L$23,L$23,IF(L217&lt;L$24,L$24,L217))</f>
        <v>0</v>
      </c>
      <c r="AT217">
        <f>IF(M217&gt;M$23,M$23,IF(M217&lt;M$24,M$24,M217))</f>
        <v>0</v>
      </c>
      <c r="AU217">
        <f>IF(O217&gt;O$23,O$23,IF(O217&lt;O$24,O$24,O217))</f>
        <v>0</v>
      </c>
      <c r="AV217">
        <f>IF(P217&gt;P$23,P$23,IF(P217&lt;P$24,P$24,P217))</f>
        <v>0</v>
      </c>
    </row>
    <row r="218" spans="1:48" x14ac:dyDescent="0.3">
      <c r="A218" s="1" t="s">
        <v>8</v>
      </c>
      <c r="B218" s="2">
        <v>42135</v>
      </c>
      <c r="C218">
        <v>0.61370000000000002</v>
      </c>
      <c r="D218">
        <v>1760189000</v>
      </c>
      <c r="E218" s="2">
        <v>42135</v>
      </c>
      <c r="F218">
        <v>257.45</v>
      </c>
      <c r="G218">
        <v>10929230</v>
      </c>
      <c r="H218" s="2">
        <v>42135</v>
      </c>
      <c r="I218">
        <v>75.05</v>
      </c>
      <c r="J218">
        <v>364126360</v>
      </c>
      <c r="K218" s="2">
        <v>42135</v>
      </c>
      <c r="L218">
        <v>35.94</v>
      </c>
      <c r="M218">
        <v>109823500</v>
      </c>
      <c r="N218" s="2">
        <v>42135</v>
      </c>
      <c r="O218">
        <v>40.61</v>
      </c>
      <c r="P218">
        <v>24588800</v>
      </c>
      <c r="R218">
        <f>IF(C218&gt;C$23,1,0)</f>
        <v>1</v>
      </c>
      <c r="S218">
        <f>IF(D218&gt;D$23,1,0)</f>
        <v>1</v>
      </c>
      <c r="T218">
        <f>IF(C218&lt;C$24,1,0)</f>
        <v>0</v>
      </c>
      <c r="U218">
        <f>IF(D218&lt;D$24,1,0)</f>
        <v>0</v>
      </c>
      <c r="V218">
        <f>IF(F218&gt;F$23,1,0)</f>
        <v>1</v>
      </c>
      <c r="W218">
        <f>IF(G218&gt;G$23,1,0)</f>
        <v>1</v>
      </c>
      <c r="X218">
        <f>IF(F218&lt;F$24,1,0)</f>
        <v>0</v>
      </c>
      <c r="Y218">
        <f>IF(G218&lt;G$24,1,0)</f>
        <v>0</v>
      </c>
      <c r="Z218">
        <f>IF(I218&gt;I$23,1,0)</f>
        <v>1</v>
      </c>
      <c r="AA218">
        <f>IF(J218&gt;J$23,1,0)</f>
        <v>1</v>
      </c>
      <c r="AB218">
        <f>IF(I218&lt;I$24,1,0)</f>
        <v>0</v>
      </c>
      <c r="AC218">
        <f>IF(J218&lt;J$24,1,0)</f>
        <v>0</v>
      </c>
      <c r="AD218">
        <f>IF(L218&gt;L$23,1,0)</f>
        <v>1</v>
      </c>
      <c r="AE218">
        <f>IF(M218&gt;M$23,1,0)</f>
        <v>1</v>
      </c>
      <c r="AF218">
        <f>IF(L218&lt;L$24,1,0)</f>
        <v>0</v>
      </c>
      <c r="AG218">
        <f>IF(M218&lt;M$24,1,0)</f>
        <v>0</v>
      </c>
      <c r="AH218">
        <f>IF(O218&gt;O$23,1,0)</f>
        <v>1</v>
      </c>
      <c r="AI218">
        <f>IF(P218&gt;P$23,1,0)</f>
        <v>1</v>
      </c>
      <c r="AJ218">
        <f>IF(O218&lt;O$24,1,0)</f>
        <v>0</v>
      </c>
      <c r="AK218">
        <f>IF(P218&lt;P$24,1,0)</f>
        <v>0</v>
      </c>
      <c r="AM218">
        <f>IF(C218&gt;C$23,C$23,IF(C218&lt;C$24,C$24,C218))</f>
        <v>0</v>
      </c>
      <c r="AN218">
        <f>IF(D218&gt;D$23,D$23,IF(D218&lt;D$24,D$24,D218))</f>
        <v>0</v>
      </c>
      <c r="AO218">
        <f>IF(F218&gt;F$23,F$23,IF(F218&lt;F$24,F$24,F218))</f>
        <v>0</v>
      </c>
      <c r="AP218">
        <f>IF(G218&gt;G$23,G$23,IF(G218&lt;G$24,G$24,G218))</f>
        <v>0</v>
      </c>
      <c r="AQ218">
        <f>IF(I218&gt;I$23,I$23,IF(I218&lt;I$24,I$24,I218))</f>
        <v>0</v>
      </c>
      <c r="AR218">
        <f>IF(J218&gt;J$23,J$23,IF(J218&lt;J$24,J$24,J218))</f>
        <v>0</v>
      </c>
      <c r="AS218">
        <f>IF(L218&gt;L$23,L$23,IF(L218&lt;L$24,L$24,L218))</f>
        <v>0</v>
      </c>
      <c r="AT218">
        <f>IF(M218&gt;M$23,M$23,IF(M218&lt;M$24,M$24,M218))</f>
        <v>0</v>
      </c>
      <c r="AU218">
        <f>IF(O218&gt;O$23,O$23,IF(O218&lt;O$24,O$24,O218))</f>
        <v>0</v>
      </c>
      <c r="AV218">
        <f>IF(P218&gt;P$23,P$23,IF(P218&lt;P$24,P$24,P218))</f>
        <v>0</v>
      </c>
    </row>
    <row r="219" spans="1:48" x14ac:dyDescent="0.3">
      <c r="A219" s="1" t="s">
        <v>8</v>
      </c>
      <c r="B219" s="2">
        <v>42142</v>
      </c>
      <c r="C219">
        <v>0.57999999999999996</v>
      </c>
      <c r="D219">
        <v>1516911000</v>
      </c>
      <c r="E219" s="2">
        <v>42142</v>
      </c>
      <c r="F219">
        <v>249.9</v>
      </c>
      <c r="G219">
        <v>13090560</v>
      </c>
      <c r="H219" s="2">
        <v>42142</v>
      </c>
      <c r="I219">
        <v>74.349999999999994</v>
      </c>
      <c r="J219">
        <v>526112780</v>
      </c>
      <c r="K219" s="2">
        <v>42142</v>
      </c>
      <c r="L219">
        <v>34.6</v>
      </c>
      <c r="M219">
        <v>91712100</v>
      </c>
      <c r="N219" s="2">
        <v>42142</v>
      </c>
      <c r="O219">
        <v>41.2</v>
      </c>
      <c r="P219">
        <v>15647600</v>
      </c>
      <c r="R219">
        <f>IF(C219&gt;C$23,1,0)</f>
        <v>1</v>
      </c>
      <c r="S219">
        <f>IF(D219&gt;D$23,1,0)</f>
        <v>1</v>
      </c>
      <c r="T219">
        <f>IF(C219&lt;C$24,1,0)</f>
        <v>0</v>
      </c>
      <c r="U219">
        <f>IF(D219&lt;D$24,1,0)</f>
        <v>0</v>
      </c>
      <c r="V219">
        <f>IF(F219&gt;F$23,1,0)</f>
        <v>1</v>
      </c>
      <c r="W219">
        <f>IF(G219&gt;G$23,1,0)</f>
        <v>1</v>
      </c>
      <c r="X219">
        <f>IF(F219&lt;F$24,1,0)</f>
        <v>0</v>
      </c>
      <c r="Y219">
        <f>IF(G219&lt;G$24,1,0)</f>
        <v>0</v>
      </c>
      <c r="Z219">
        <f>IF(I219&gt;I$23,1,0)</f>
        <v>1</v>
      </c>
      <c r="AA219">
        <f>IF(J219&gt;J$23,1,0)</f>
        <v>1</v>
      </c>
      <c r="AB219">
        <f>IF(I219&lt;I$24,1,0)</f>
        <v>0</v>
      </c>
      <c r="AC219">
        <f>IF(J219&lt;J$24,1,0)</f>
        <v>0</v>
      </c>
      <c r="AD219">
        <f>IF(L219&gt;L$23,1,0)</f>
        <v>1</v>
      </c>
      <c r="AE219">
        <f>IF(M219&gt;M$23,1,0)</f>
        <v>1</v>
      </c>
      <c r="AF219">
        <f>IF(L219&lt;L$24,1,0)</f>
        <v>0</v>
      </c>
      <c r="AG219">
        <f>IF(M219&lt;M$24,1,0)</f>
        <v>0</v>
      </c>
      <c r="AH219">
        <f>IF(O219&gt;O$23,1,0)</f>
        <v>1</v>
      </c>
      <c r="AI219">
        <f>IF(P219&gt;P$23,1,0)</f>
        <v>1</v>
      </c>
      <c r="AJ219">
        <f>IF(O219&lt;O$24,1,0)</f>
        <v>0</v>
      </c>
      <c r="AK219">
        <f>IF(P219&lt;P$24,1,0)</f>
        <v>0</v>
      </c>
      <c r="AM219">
        <f>IF(C219&gt;C$23,C$23,IF(C219&lt;C$24,C$24,C219))</f>
        <v>0</v>
      </c>
      <c r="AN219">
        <f>IF(D219&gt;D$23,D$23,IF(D219&lt;D$24,D$24,D219))</f>
        <v>0</v>
      </c>
      <c r="AO219">
        <f>IF(F219&gt;F$23,F$23,IF(F219&lt;F$24,F$24,F219))</f>
        <v>0</v>
      </c>
      <c r="AP219">
        <f>IF(G219&gt;G$23,G$23,IF(G219&lt;G$24,G$24,G219))</f>
        <v>0</v>
      </c>
      <c r="AQ219">
        <f>IF(I219&gt;I$23,I$23,IF(I219&lt;I$24,I$24,I219))</f>
        <v>0</v>
      </c>
      <c r="AR219">
        <f>IF(J219&gt;J$23,J$23,IF(J219&lt;J$24,J$24,J219))</f>
        <v>0</v>
      </c>
      <c r="AS219">
        <f>IF(L219&gt;L$23,L$23,IF(L219&lt;L$24,L$24,L219))</f>
        <v>0</v>
      </c>
      <c r="AT219">
        <f>IF(M219&gt;M$23,M$23,IF(M219&lt;M$24,M$24,M219))</f>
        <v>0</v>
      </c>
      <c r="AU219">
        <f>IF(O219&gt;O$23,O$23,IF(O219&lt;O$24,O$24,O219))</f>
        <v>0</v>
      </c>
      <c r="AV219">
        <f>IF(P219&gt;P$23,P$23,IF(P219&lt;P$24,P$24,P219))</f>
        <v>0</v>
      </c>
    </row>
    <row r="220" spans="1:48" x14ac:dyDescent="0.3">
      <c r="A220" s="1" t="s">
        <v>8</v>
      </c>
      <c r="B220" s="2">
        <v>42149</v>
      </c>
      <c r="C220">
        <v>0.58730000000000004</v>
      </c>
      <c r="D220">
        <v>2257098000</v>
      </c>
      <c r="E220" s="2">
        <v>42149</v>
      </c>
      <c r="F220">
        <v>234</v>
      </c>
      <c r="G220">
        <v>16052070</v>
      </c>
      <c r="H220" s="2">
        <v>42149</v>
      </c>
      <c r="I220">
        <v>73.5</v>
      </c>
      <c r="J220">
        <v>471615940</v>
      </c>
      <c r="K220" s="2">
        <v>42149</v>
      </c>
      <c r="L220">
        <v>31</v>
      </c>
      <c r="M220">
        <v>93361400</v>
      </c>
      <c r="N220" s="2">
        <v>42149</v>
      </c>
      <c r="O220">
        <v>41.1</v>
      </c>
      <c r="P220">
        <v>11612900</v>
      </c>
      <c r="R220">
        <f>IF(C220&gt;C$23,1,0)</f>
        <v>1</v>
      </c>
      <c r="S220">
        <f>IF(D220&gt;D$23,1,0)</f>
        <v>1</v>
      </c>
      <c r="T220">
        <f>IF(C220&lt;C$24,1,0)</f>
        <v>0</v>
      </c>
      <c r="U220">
        <f>IF(D220&lt;D$24,1,0)</f>
        <v>0</v>
      </c>
      <c r="V220">
        <f>IF(F220&gt;F$23,1,0)</f>
        <v>1</v>
      </c>
      <c r="W220">
        <f>IF(G220&gt;G$23,1,0)</f>
        <v>1</v>
      </c>
      <c r="X220">
        <f>IF(F220&lt;F$24,1,0)</f>
        <v>0</v>
      </c>
      <c r="Y220">
        <f>IF(G220&lt;G$24,1,0)</f>
        <v>0</v>
      </c>
      <c r="Z220">
        <f>IF(I220&gt;I$23,1,0)</f>
        <v>1</v>
      </c>
      <c r="AA220">
        <f>IF(J220&gt;J$23,1,0)</f>
        <v>1</v>
      </c>
      <c r="AB220">
        <f>IF(I220&lt;I$24,1,0)</f>
        <v>0</v>
      </c>
      <c r="AC220">
        <f>IF(J220&lt;J$24,1,0)</f>
        <v>0</v>
      </c>
      <c r="AD220">
        <f>IF(L220&gt;L$23,1,0)</f>
        <v>1</v>
      </c>
      <c r="AE220">
        <f>IF(M220&gt;M$23,1,0)</f>
        <v>1</v>
      </c>
      <c r="AF220">
        <f>IF(L220&lt;L$24,1,0)</f>
        <v>0</v>
      </c>
      <c r="AG220">
        <f>IF(M220&lt;M$24,1,0)</f>
        <v>0</v>
      </c>
      <c r="AH220">
        <f>IF(O220&gt;O$23,1,0)</f>
        <v>1</v>
      </c>
      <c r="AI220">
        <f>IF(P220&gt;P$23,1,0)</f>
        <v>1</v>
      </c>
      <c r="AJ220">
        <f>IF(O220&lt;O$24,1,0)</f>
        <v>0</v>
      </c>
      <c r="AK220">
        <f>IF(P220&lt;P$24,1,0)</f>
        <v>0</v>
      </c>
      <c r="AM220">
        <f>IF(C220&gt;C$23,C$23,IF(C220&lt;C$24,C$24,C220))</f>
        <v>0</v>
      </c>
      <c r="AN220">
        <f>IF(D220&gt;D$23,D$23,IF(D220&lt;D$24,D$24,D220))</f>
        <v>0</v>
      </c>
      <c r="AO220">
        <f>IF(F220&gt;F$23,F$23,IF(F220&lt;F$24,F$24,F220))</f>
        <v>0</v>
      </c>
      <c r="AP220">
        <f>IF(G220&gt;G$23,G$23,IF(G220&lt;G$24,G$24,G220))</f>
        <v>0</v>
      </c>
      <c r="AQ220">
        <f>IF(I220&gt;I$23,I$23,IF(I220&lt;I$24,I$24,I220))</f>
        <v>0</v>
      </c>
      <c r="AR220">
        <f>IF(J220&gt;J$23,J$23,IF(J220&lt;J$24,J$24,J220))</f>
        <v>0</v>
      </c>
      <c r="AS220">
        <f>IF(L220&gt;L$23,L$23,IF(L220&lt;L$24,L$24,L220))</f>
        <v>0</v>
      </c>
      <c r="AT220">
        <f>IF(M220&gt;M$23,M$23,IF(M220&lt;M$24,M$24,M220))</f>
        <v>0</v>
      </c>
      <c r="AU220">
        <f>IF(O220&gt;O$23,O$23,IF(O220&lt;O$24,O$24,O220))</f>
        <v>0</v>
      </c>
      <c r="AV220">
        <f>IF(P220&gt;P$23,P$23,IF(P220&lt;P$24,P$24,P220))</f>
        <v>0</v>
      </c>
    </row>
    <row r="221" spans="1:48" x14ac:dyDescent="0.3">
      <c r="A221" s="1" t="s">
        <v>8</v>
      </c>
      <c r="B221" s="2">
        <v>42156</v>
      </c>
      <c r="C221">
        <v>0.58850000000000002</v>
      </c>
      <c r="D221">
        <v>2088742000</v>
      </c>
      <c r="E221" s="2">
        <v>42156</v>
      </c>
      <c r="F221">
        <v>236.75</v>
      </c>
      <c r="G221">
        <v>17289920</v>
      </c>
      <c r="H221" s="2">
        <v>42156</v>
      </c>
      <c r="I221">
        <v>70.61</v>
      </c>
      <c r="J221">
        <v>482889190</v>
      </c>
      <c r="K221" s="2">
        <v>42156</v>
      </c>
      <c r="L221">
        <v>31.9</v>
      </c>
      <c r="M221">
        <v>98202000</v>
      </c>
      <c r="N221" s="2">
        <v>42156</v>
      </c>
      <c r="O221">
        <v>39.799999999999997</v>
      </c>
      <c r="P221">
        <v>10559700</v>
      </c>
      <c r="R221">
        <f>IF(C221&gt;C$23,1,0)</f>
        <v>1</v>
      </c>
      <c r="S221">
        <f>IF(D221&gt;D$23,1,0)</f>
        <v>1</v>
      </c>
      <c r="T221">
        <f>IF(C221&lt;C$24,1,0)</f>
        <v>0</v>
      </c>
      <c r="U221">
        <f>IF(D221&lt;D$24,1,0)</f>
        <v>0</v>
      </c>
      <c r="V221">
        <f>IF(F221&gt;F$23,1,0)</f>
        <v>1</v>
      </c>
      <c r="W221">
        <f>IF(G221&gt;G$23,1,0)</f>
        <v>1</v>
      </c>
      <c r="X221">
        <f>IF(F221&lt;F$24,1,0)</f>
        <v>0</v>
      </c>
      <c r="Y221">
        <f>IF(G221&lt;G$24,1,0)</f>
        <v>0</v>
      </c>
      <c r="Z221">
        <f>IF(I221&gt;I$23,1,0)</f>
        <v>1</v>
      </c>
      <c r="AA221">
        <f>IF(J221&gt;J$23,1,0)</f>
        <v>1</v>
      </c>
      <c r="AB221">
        <f>IF(I221&lt;I$24,1,0)</f>
        <v>0</v>
      </c>
      <c r="AC221">
        <f>IF(J221&lt;J$24,1,0)</f>
        <v>0</v>
      </c>
      <c r="AD221">
        <f>IF(L221&gt;L$23,1,0)</f>
        <v>1</v>
      </c>
      <c r="AE221">
        <f>IF(M221&gt;M$23,1,0)</f>
        <v>1</v>
      </c>
      <c r="AF221">
        <f>IF(L221&lt;L$24,1,0)</f>
        <v>0</v>
      </c>
      <c r="AG221">
        <f>IF(M221&lt;M$24,1,0)</f>
        <v>0</v>
      </c>
      <c r="AH221">
        <f>IF(O221&gt;O$23,1,0)</f>
        <v>1</v>
      </c>
      <c r="AI221">
        <f>IF(P221&gt;P$23,1,0)</f>
        <v>1</v>
      </c>
      <c r="AJ221">
        <f>IF(O221&lt;O$24,1,0)</f>
        <v>0</v>
      </c>
      <c r="AK221">
        <f>IF(P221&lt;P$24,1,0)</f>
        <v>0</v>
      </c>
      <c r="AM221">
        <f>IF(C221&gt;C$23,C$23,IF(C221&lt;C$24,C$24,C221))</f>
        <v>0</v>
      </c>
      <c r="AN221">
        <f>IF(D221&gt;D$23,D$23,IF(D221&lt;D$24,D$24,D221))</f>
        <v>0</v>
      </c>
      <c r="AO221">
        <f>IF(F221&gt;F$23,F$23,IF(F221&lt;F$24,F$24,F221))</f>
        <v>0</v>
      </c>
      <c r="AP221">
        <f>IF(G221&gt;G$23,G$23,IF(G221&lt;G$24,G$24,G221))</f>
        <v>0</v>
      </c>
      <c r="AQ221">
        <f>IF(I221&gt;I$23,I$23,IF(I221&lt;I$24,I$24,I221))</f>
        <v>0</v>
      </c>
      <c r="AR221">
        <f>IF(J221&gt;J$23,J$23,IF(J221&lt;J$24,J$24,J221))</f>
        <v>0</v>
      </c>
      <c r="AS221">
        <f>IF(L221&gt;L$23,L$23,IF(L221&lt;L$24,L$24,L221))</f>
        <v>0</v>
      </c>
      <c r="AT221">
        <f>IF(M221&gt;M$23,M$23,IF(M221&lt;M$24,M$24,M221))</f>
        <v>0</v>
      </c>
      <c r="AU221">
        <f>IF(O221&gt;O$23,O$23,IF(O221&lt;O$24,O$24,O221))</f>
        <v>0</v>
      </c>
      <c r="AV221">
        <f>IF(P221&gt;P$23,P$23,IF(P221&lt;P$24,P$24,P221))</f>
        <v>0</v>
      </c>
    </row>
    <row r="222" spans="1:48" x14ac:dyDescent="0.3">
      <c r="A222" s="1" t="s">
        <v>8</v>
      </c>
      <c r="B222" s="2">
        <v>42163</v>
      </c>
      <c r="C222">
        <v>0.58050000000000002</v>
      </c>
      <c r="D222">
        <v>898892000</v>
      </c>
      <c r="E222" s="2">
        <v>42163</v>
      </c>
      <c r="F222">
        <v>245.2</v>
      </c>
      <c r="G222">
        <v>16374780</v>
      </c>
      <c r="H222" s="2">
        <v>42163</v>
      </c>
      <c r="I222">
        <v>72.55</v>
      </c>
      <c r="J222">
        <v>416562980</v>
      </c>
      <c r="K222" s="2">
        <v>42163</v>
      </c>
      <c r="L222">
        <v>31.7</v>
      </c>
      <c r="M222">
        <v>71200700</v>
      </c>
      <c r="N222" s="2">
        <v>42163</v>
      </c>
      <c r="O222">
        <v>39.78</v>
      </c>
      <c r="P222">
        <v>9656100</v>
      </c>
      <c r="R222">
        <f>IF(C222&gt;C$23,1,0)</f>
        <v>1</v>
      </c>
      <c r="S222">
        <f>IF(D222&gt;D$23,1,0)</f>
        <v>1</v>
      </c>
      <c r="T222">
        <f>IF(C222&lt;C$24,1,0)</f>
        <v>0</v>
      </c>
      <c r="U222">
        <f>IF(D222&lt;D$24,1,0)</f>
        <v>0</v>
      </c>
      <c r="V222">
        <f>IF(F222&gt;F$23,1,0)</f>
        <v>1</v>
      </c>
      <c r="W222">
        <f>IF(G222&gt;G$23,1,0)</f>
        <v>1</v>
      </c>
      <c r="X222">
        <f>IF(F222&lt;F$24,1,0)</f>
        <v>0</v>
      </c>
      <c r="Y222">
        <f>IF(G222&lt;G$24,1,0)</f>
        <v>0</v>
      </c>
      <c r="Z222">
        <f>IF(I222&gt;I$23,1,0)</f>
        <v>1</v>
      </c>
      <c r="AA222">
        <f>IF(J222&gt;J$23,1,0)</f>
        <v>1</v>
      </c>
      <c r="AB222">
        <f>IF(I222&lt;I$24,1,0)</f>
        <v>0</v>
      </c>
      <c r="AC222">
        <f>IF(J222&lt;J$24,1,0)</f>
        <v>0</v>
      </c>
      <c r="AD222">
        <f>IF(L222&gt;L$23,1,0)</f>
        <v>1</v>
      </c>
      <c r="AE222">
        <f>IF(M222&gt;M$23,1,0)</f>
        <v>1</v>
      </c>
      <c r="AF222">
        <f>IF(L222&lt;L$24,1,0)</f>
        <v>0</v>
      </c>
      <c r="AG222">
        <f>IF(M222&lt;M$24,1,0)</f>
        <v>0</v>
      </c>
      <c r="AH222">
        <f>IF(O222&gt;O$23,1,0)</f>
        <v>1</v>
      </c>
      <c r="AI222">
        <f>IF(P222&gt;P$23,1,0)</f>
        <v>1</v>
      </c>
      <c r="AJ222">
        <f>IF(O222&lt;O$24,1,0)</f>
        <v>0</v>
      </c>
      <c r="AK222">
        <f>IF(P222&lt;P$24,1,0)</f>
        <v>0</v>
      </c>
      <c r="AM222">
        <f>IF(C222&gt;C$23,C$23,IF(C222&lt;C$24,C$24,C222))</f>
        <v>0</v>
      </c>
      <c r="AN222">
        <f>IF(D222&gt;D$23,D$23,IF(D222&lt;D$24,D$24,D222))</f>
        <v>0</v>
      </c>
      <c r="AO222">
        <f>IF(F222&gt;F$23,F$23,IF(F222&lt;F$24,F$24,F222))</f>
        <v>0</v>
      </c>
      <c r="AP222">
        <f>IF(G222&gt;G$23,G$23,IF(G222&lt;G$24,G$24,G222))</f>
        <v>0</v>
      </c>
      <c r="AQ222">
        <f>IF(I222&gt;I$23,I$23,IF(I222&lt;I$24,I$24,I222))</f>
        <v>0</v>
      </c>
      <c r="AR222">
        <f>IF(J222&gt;J$23,J$23,IF(J222&lt;J$24,J$24,J222))</f>
        <v>0</v>
      </c>
      <c r="AS222">
        <f>IF(L222&gt;L$23,L$23,IF(L222&lt;L$24,L$24,L222))</f>
        <v>0</v>
      </c>
      <c r="AT222">
        <f>IF(M222&gt;M$23,M$23,IF(M222&lt;M$24,M$24,M222))</f>
        <v>0</v>
      </c>
      <c r="AU222">
        <f>IF(O222&gt;O$23,O$23,IF(O222&lt;O$24,O$24,O222))</f>
        <v>0</v>
      </c>
      <c r="AV222">
        <f>IF(P222&gt;P$23,P$23,IF(P222&lt;P$24,P$24,P222))</f>
        <v>0</v>
      </c>
    </row>
    <row r="223" spans="1:48" x14ac:dyDescent="0.3">
      <c r="A223" s="1" t="s">
        <v>8</v>
      </c>
      <c r="B223" s="2">
        <v>42170</v>
      </c>
      <c r="C223">
        <v>0.57979999999999998</v>
      </c>
      <c r="D223">
        <v>1288834000</v>
      </c>
      <c r="E223" s="2">
        <v>42170</v>
      </c>
      <c r="F223">
        <v>250</v>
      </c>
      <c r="G223">
        <v>19434600</v>
      </c>
      <c r="H223" s="2">
        <v>42170</v>
      </c>
      <c r="I223">
        <v>71.56</v>
      </c>
      <c r="J223">
        <v>480409860</v>
      </c>
      <c r="K223" s="2">
        <v>42170</v>
      </c>
      <c r="L223">
        <v>33.884999999999998</v>
      </c>
      <c r="M223">
        <v>123227100</v>
      </c>
      <c r="N223" s="2">
        <v>42170</v>
      </c>
      <c r="O223">
        <v>37.9</v>
      </c>
      <c r="P223">
        <v>10517400</v>
      </c>
      <c r="R223">
        <f>IF(C223&gt;C$23,1,0)</f>
        <v>1</v>
      </c>
      <c r="S223">
        <f>IF(D223&gt;D$23,1,0)</f>
        <v>1</v>
      </c>
      <c r="T223">
        <f>IF(C223&lt;C$24,1,0)</f>
        <v>0</v>
      </c>
      <c r="U223">
        <f>IF(D223&lt;D$24,1,0)</f>
        <v>0</v>
      </c>
      <c r="V223">
        <f>IF(F223&gt;F$23,1,0)</f>
        <v>1</v>
      </c>
      <c r="W223">
        <f>IF(G223&gt;G$23,1,0)</f>
        <v>1</v>
      </c>
      <c r="X223">
        <f>IF(F223&lt;F$24,1,0)</f>
        <v>0</v>
      </c>
      <c r="Y223">
        <f>IF(G223&lt;G$24,1,0)</f>
        <v>0</v>
      </c>
      <c r="Z223">
        <f>IF(I223&gt;I$23,1,0)</f>
        <v>1</v>
      </c>
      <c r="AA223">
        <f>IF(J223&gt;J$23,1,0)</f>
        <v>1</v>
      </c>
      <c r="AB223">
        <f>IF(I223&lt;I$24,1,0)</f>
        <v>0</v>
      </c>
      <c r="AC223">
        <f>IF(J223&lt;J$24,1,0)</f>
        <v>0</v>
      </c>
      <c r="AD223">
        <f>IF(L223&gt;L$23,1,0)</f>
        <v>1</v>
      </c>
      <c r="AE223">
        <f>IF(M223&gt;M$23,1,0)</f>
        <v>1</v>
      </c>
      <c r="AF223">
        <f>IF(L223&lt;L$24,1,0)</f>
        <v>0</v>
      </c>
      <c r="AG223">
        <f>IF(M223&lt;M$24,1,0)</f>
        <v>0</v>
      </c>
      <c r="AH223">
        <f>IF(O223&gt;O$23,1,0)</f>
        <v>1</v>
      </c>
      <c r="AI223">
        <f>IF(P223&gt;P$23,1,0)</f>
        <v>1</v>
      </c>
      <c r="AJ223">
        <f>IF(O223&lt;O$24,1,0)</f>
        <v>0</v>
      </c>
      <c r="AK223">
        <f>IF(P223&lt;P$24,1,0)</f>
        <v>0</v>
      </c>
      <c r="AM223">
        <f>IF(C223&gt;C$23,C$23,IF(C223&lt;C$24,C$24,C223))</f>
        <v>0</v>
      </c>
      <c r="AN223">
        <f>IF(D223&gt;D$23,D$23,IF(D223&lt;D$24,D$24,D223))</f>
        <v>0</v>
      </c>
      <c r="AO223">
        <f>IF(F223&gt;F$23,F$23,IF(F223&lt;F$24,F$24,F223))</f>
        <v>0</v>
      </c>
      <c r="AP223">
        <f>IF(G223&gt;G$23,G$23,IF(G223&lt;G$24,G$24,G223))</f>
        <v>0</v>
      </c>
      <c r="AQ223">
        <f>IF(I223&gt;I$23,I$23,IF(I223&lt;I$24,I$24,I223))</f>
        <v>0</v>
      </c>
      <c r="AR223">
        <f>IF(J223&gt;J$23,J$23,IF(J223&lt;J$24,J$24,J223))</f>
        <v>0</v>
      </c>
      <c r="AS223">
        <f>IF(L223&gt;L$23,L$23,IF(L223&lt;L$24,L$24,L223))</f>
        <v>0</v>
      </c>
      <c r="AT223">
        <f>IF(M223&gt;M$23,M$23,IF(M223&lt;M$24,M$24,M223))</f>
        <v>0</v>
      </c>
      <c r="AU223">
        <f>IF(O223&gt;O$23,O$23,IF(O223&lt;O$24,O$24,O223))</f>
        <v>0</v>
      </c>
      <c r="AV223">
        <f>IF(P223&gt;P$23,P$23,IF(P223&lt;P$24,P$24,P223))</f>
        <v>0</v>
      </c>
    </row>
    <row r="224" spans="1:48" x14ac:dyDescent="0.3">
      <c r="A224" s="1" t="s">
        <v>8</v>
      </c>
      <c r="B224" s="2">
        <v>42177</v>
      </c>
      <c r="C224">
        <v>0.54049999999999998</v>
      </c>
      <c r="D224">
        <v>2294553000</v>
      </c>
      <c r="E224" s="2">
        <v>42177</v>
      </c>
      <c r="F224">
        <v>229.9</v>
      </c>
      <c r="G224">
        <v>27253870</v>
      </c>
      <c r="H224" s="2">
        <v>42177</v>
      </c>
      <c r="I224">
        <v>70.599999999999994</v>
      </c>
      <c r="J224">
        <v>327206360</v>
      </c>
      <c r="K224" s="2">
        <v>42177</v>
      </c>
      <c r="L224">
        <v>33.5</v>
      </c>
      <c r="M224">
        <v>76544800</v>
      </c>
      <c r="N224" s="2">
        <v>42177</v>
      </c>
      <c r="O224">
        <v>39.159999999999997</v>
      </c>
      <c r="P224">
        <v>6813600</v>
      </c>
      <c r="R224">
        <f>IF(C224&gt;C$23,1,0)</f>
        <v>1</v>
      </c>
      <c r="S224">
        <f>IF(D224&gt;D$23,1,0)</f>
        <v>1</v>
      </c>
      <c r="T224">
        <f>IF(C224&lt;C$24,1,0)</f>
        <v>0</v>
      </c>
      <c r="U224">
        <f>IF(D224&lt;D$24,1,0)</f>
        <v>0</v>
      </c>
      <c r="V224">
        <f>IF(F224&gt;F$23,1,0)</f>
        <v>1</v>
      </c>
      <c r="W224">
        <f>IF(G224&gt;G$23,1,0)</f>
        <v>1</v>
      </c>
      <c r="X224">
        <f>IF(F224&lt;F$24,1,0)</f>
        <v>0</v>
      </c>
      <c r="Y224">
        <f>IF(G224&lt;G$24,1,0)</f>
        <v>0</v>
      </c>
      <c r="Z224">
        <f>IF(I224&gt;I$23,1,0)</f>
        <v>1</v>
      </c>
      <c r="AA224">
        <f>IF(J224&gt;J$23,1,0)</f>
        <v>1</v>
      </c>
      <c r="AB224">
        <f>IF(I224&lt;I$24,1,0)</f>
        <v>0</v>
      </c>
      <c r="AC224">
        <f>IF(J224&lt;J$24,1,0)</f>
        <v>0</v>
      </c>
      <c r="AD224">
        <f>IF(L224&gt;L$23,1,0)</f>
        <v>1</v>
      </c>
      <c r="AE224">
        <f>IF(M224&gt;M$23,1,0)</f>
        <v>1</v>
      </c>
      <c r="AF224">
        <f>IF(L224&lt;L$24,1,0)</f>
        <v>0</v>
      </c>
      <c r="AG224">
        <f>IF(M224&lt;M$24,1,0)</f>
        <v>0</v>
      </c>
      <c r="AH224">
        <f>IF(O224&gt;O$23,1,0)</f>
        <v>1</v>
      </c>
      <c r="AI224">
        <f>IF(P224&gt;P$23,1,0)</f>
        <v>1</v>
      </c>
      <c r="AJ224">
        <f>IF(O224&lt;O$24,1,0)</f>
        <v>0</v>
      </c>
      <c r="AK224">
        <f>IF(P224&lt;P$24,1,0)</f>
        <v>0</v>
      </c>
      <c r="AM224">
        <f>IF(C224&gt;C$23,C$23,IF(C224&lt;C$24,C$24,C224))</f>
        <v>0</v>
      </c>
      <c r="AN224">
        <f>IF(D224&gt;D$23,D$23,IF(D224&lt;D$24,D$24,D224))</f>
        <v>0</v>
      </c>
      <c r="AO224">
        <f>IF(F224&gt;F$23,F$23,IF(F224&lt;F$24,F$24,F224))</f>
        <v>0</v>
      </c>
      <c r="AP224">
        <f>IF(G224&gt;G$23,G$23,IF(G224&lt;G$24,G$24,G224))</f>
        <v>0</v>
      </c>
      <c r="AQ224">
        <f>IF(I224&gt;I$23,I$23,IF(I224&lt;I$24,I$24,I224))</f>
        <v>0</v>
      </c>
      <c r="AR224">
        <f>IF(J224&gt;J$23,J$23,IF(J224&lt;J$24,J$24,J224))</f>
        <v>0</v>
      </c>
      <c r="AS224">
        <f>IF(L224&gt;L$23,L$23,IF(L224&lt;L$24,L$24,L224))</f>
        <v>0</v>
      </c>
      <c r="AT224">
        <f>IF(M224&gt;M$23,M$23,IF(M224&lt;M$24,M$24,M224))</f>
        <v>0</v>
      </c>
      <c r="AU224">
        <f>IF(O224&gt;O$23,O$23,IF(O224&lt;O$24,O$24,O224))</f>
        <v>0</v>
      </c>
      <c r="AV224">
        <f>IF(P224&gt;P$23,P$23,IF(P224&lt;P$24,P$24,P224))</f>
        <v>0</v>
      </c>
    </row>
    <row r="225" spans="1:48" x14ac:dyDescent="0.3">
      <c r="A225" s="1" t="s">
        <v>8</v>
      </c>
      <c r="B225" s="2">
        <v>42184</v>
      </c>
      <c r="C225">
        <v>0.54179999999999995</v>
      </c>
      <c r="D225">
        <v>1403950000</v>
      </c>
      <c r="E225" s="2">
        <v>42184</v>
      </c>
      <c r="F225">
        <v>228.4</v>
      </c>
      <c r="G225">
        <v>13086400</v>
      </c>
      <c r="H225" s="2">
        <v>42184</v>
      </c>
      <c r="I225">
        <v>70.67</v>
      </c>
      <c r="J225">
        <v>420312980</v>
      </c>
      <c r="K225" s="2">
        <v>42184</v>
      </c>
      <c r="L225">
        <v>32.67</v>
      </c>
      <c r="M225">
        <v>81474000</v>
      </c>
      <c r="N225" s="2">
        <v>42184</v>
      </c>
      <c r="O225">
        <v>37.049999999999997</v>
      </c>
      <c r="P225">
        <v>8435900</v>
      </c>
      <c r="R225">
        <f>IF(C225&gt;C$23,1,0)</f>
        <v>1</v>
      </c>
      <c r="S225">
        <f>IF(D225&gt;D$23,1,0)</f>
        <v>1</v>
      </c>
      <c r="T225">
        <f>IF(C225&lt;C$24,1,0)</f>
        <v>0</v>
      </c>
      <c r="U225">
        <f>IF(D225&lt;D$24,1,0)</f>
        <v>0</v>
      </c>
      <c r="V225">
        <f>IF(F225&gt;F$23,1,0)</f>
        <v>1</v>
      </c>
      <c r="W225">
        <f>IF(G225&gt;G$23,1,0)</f>
        <v>1</v>
      </c>
      <c r="X225">
        <f>IF(F225&lt;F$24,1,0)</f>
        <v>0</v>
      </c>
      <c r="Y225">
        <f>IF(G225&lt;G$24,1,0)</f>
        <v>0</v>
      </c>
      <c r="Z225">
        <f>IF(I225&gt;I$23,1,0)</f>
        <v>1</v>
      </c>
      <c r="AA225">
        <f>IF(J225&gt;J$23,1,0)</f>
        <v>1</v>
      </c>
      <c r="AB225">
        <f>IF(I225&lt;I$24,1,0)</f>
        <v>0</v>
      </c>
      <c r="AC225">
        <f>IF(J225&lt;J$24,1,0)</f>
        <v>0</v>
      </c>
      <c r="AD225">
        <f>IF(L225&gt;L$23,1,0)</f>
        <v>1</v>
      </c>
      <c r="AE225">
        <f>IF(M225&gt;M$23,1,0)</f>
        <v>1</v>
      </c>
      <c r="AF225">
        <f>IF(L225&lt;L$24,1,0)</f>
        <v>0</v>
      </c>
      <c r="AG225">
        <f>IF(M225&lt;M$24,1,0)</f>
        <v>0</v>
      </c>
      <c r="AH225">
        <f>IF(O225&gt;O$23,1,0)</f>
        <v>1</v>
      </c>
      <c r="AI225">
        <f>IF(P225&gt;P$23,1,0)</f>
        <v>1</v>
      </c>
      <c r="AJ225">
        <f>IF(O225&lt;O$24,1,0)</f>
        <v>0</v>
      </c>
      <c r="AK225">
        <f>IF(P225&lt;P$24,1,0)</f>
        <v>0</v>
      </c>
      <c r="AM225">
        <f>IF(C225&gt;C$23,C$23,IF(C225&lt;C$24,C$24,C225))</f>
        <v>0</v>
      </c>
      <c r="AN225">
        <f>IF(D225&gt;D$23,D$23,IF(D225&lt;D$24,D$24,D225))</f>
        <v>0</v>
      </c>
      <c r="AO225">
        <f>IF(F225&gt;F$23,F$23,IF(F225&lt;F$24,F$24,F225))</f>
        <v>0</v>
      </c>
      <c r="AP225">
        <f>IF(G225&gt;G$23,G$23,IF(G225&lt;G$24,G$24,G225))</f>
        <v>0</v>
      </c>
      <c r="AQ225">
        <f>IF(I225&gt;I$23,I$23,IF(I225&lt;I$24,I$24,I225))</f>
        <v>0</v>
      </c>
      <c r="AR225">
        <f>IF(J225&gt;J$23,J$23,IF(J225&lt;J$24,J$24,J225))</f>
        <v>0</v>
      </c>
      <c r="AS225">
        <f>IF(L225&gt;L$23,L$23,IF(L225&lt;L$24,L$24,L225))</f>
        <v>0</v>
      </c>
      <c r="AT225">
        <f>IF(M225&gt;M$23,M$23,IF(M225&lt;M$24,M$24,M225))</f>
        <v>0</v>
      </c>
      <c r="AU225">
        <f>IF(O225&gt;O$23,O$23,IF(O225&lt;O$24,O$24,O225))</f>
        <v>0</v>
      </c>
      <c r="AV225">
        <f>IF(P225&gt;P$23,P$23,IF(P225&lt;P$24,P$24,P225))</f>
        <v>0</v>
      </c>
    </row>
    <row r="226" spans="1:48" x14ac:dyDescent="0.3">
      <c r="A226" s="1" t="s">
        <v>8</v>
      </c>
      <c r="B226" s="2">
        <v>42191</v>
      </c>
      <c r="C226">
        <v>0.52</v>
      </c>
      <c r="D226">
        <v>1419220000</v>
      </c>
      <c r="E226" s="2">
        <v>42191</v>
      </c>
      <c r="F226">
        <v>227</v>
      </c>
      <c r="G226">
        <v>25077880</v>
      </c>
      <c r="H226" s="2">
        <v>42191</v>
      </c>
      <c r="I226">
        <v>71.06</v>
      </c>
      <c r="J226">
        <v>580410090</v>
      </c>
      <c r="K226" s="2">
        <v>42191</v>
      </c>
      <c r="L226">
        <v>30.88</v>
      </c>
      <c r="M226">
        <v>96242900</v>
      </c>
      <c r="N226" s="2">
        <v>42191</v>
      </c>
      <c r="O226">
        <v>38.07</v>
      </c>
      <c r="P226">
        <v>11511200</v>
      </c>
      <c r="R226">
        <f>IF(C226&gt;C$23,1,0)</f>
        <v>1</v>
      </c>
      <c r="S226">
        <f>IF(D226&gt;D$23,1,0)</f>
        <v>1</v>
      </c>
      <c r="T226">
        <f>IF(C226&lt;C$24,1,0)</f>
        <v>0</v>
      </c>
      <c r="U226">
        <f>IF(D226&lt;D$24,1,0)</f>
        <v>0</v>
      </c>
      <c r="V226">
        <f>IF(F226&gt;F$23,1,0)</f>
        <v>1</v>
      </c>
      <c r="W226">
        <f>IF(G226&gt;G$23,1,0)</f>
        <v>1</v>
      </c>
      <c r="X226">
        <f>IF(F226&lt;F$24,1,0)</f>
        <v>0</v>
      </c>
      <c r="Y226">
        <f>IF(G226&lt;G$24,1,0)</f>
        <v>0</v>
      </c>
      <c r="Z226">
        <f>IF(I226&gt;I$23,1,0)</f>
        <v>1</v>
      </c>
      <c r="AA226">
        <f>IF(J226&gt;J$23,1,0)</f>
        <v>1</v>
      </c>
      <c r="AB226">
        <f>IF(I226&lt;I$24,1,0)</f>
        <v>0</v>
      </c>
      <c r="AC226">
        <f>IF(J226&lt;J$24,1,0)</f>
        <v>0</v>
      </c>
      <c r="AD226">
        <f>IF(L226&gt;L$23,1,0)</f>
        <v>1</v>
      </c>
      <c r="AE226">
        <f>IF(M226&gt;M$23,1,0)</f>
        <v>1</v>
      </c>
      <c r="AF226">
        <f>IF(L226&lt;L$24,1,0)</f>
        <v>0</v>
      </c>
      <c r="AG226">
        <f>IF(M226&lt;M$24,1,0)</f>
        <v>0</v>
      </c>
      <c r="AH226">
        <f>IF(O226&gt;O$23,1,0)</f>
        <v>1</v>
      </c>
      <c r="AI226">
        <f>IF(P226&gt;P$23,1,0)</f>
        <v>1</v>
      </c>
      <c r="AJ226">
        <f>IF(O226&lt;O$24,1,0)</f>
        <v>0</v>
      </c>
      <c r="AK226">
        <f>IF(P226&lt;P$24,1,0)</f>
        <v>0</v>
      </c>
      <c r="AM226">
        <f>IF(C226&gt;C$23,C$23,IF(C226&lt;C$24,C$24,C226))</f>
        <v>0</v>
      </c>
      <c r="AN226">
        <f>IF(D226&gt;D$23,D$23,IF(D226&lt;D$24,D$24,D226))</f>
        <v>0</v>
      </c>
      <c r="AO226">
        <f>IF(F226&gt;F$23,F$23,IF(F226&lt;F$24,F$24,F226))</f>
        <v>0</v>
      </c>
      <c r="AP226">
        <f>IF(G226&gt;G$23,G$23,IF(G226&lt;G$24,G$24,G226))</f>
        <v>0</v>
      </c>
      <c r="AQ226">
        <f>IF(I226&gt;I$23,I$23,IF(I226&lt;I$24,I$24,I226))</f>
        <v>0</v>
      </c>
      <c r="AR226">
        <f>IF(J226&gt;J$23,J$23,IF(J226&lt;J$24,J$24,J226))</f>
        <v>0</v>
      </c>
      <c r="AS226">
        <f>IF(L226&gt;L$23,L$23,IF(L226&lt;L$24,L$24,L226))</f>
        <v>0</v>
      </c>
      <c r="AT226">
        <f>IF(M226&gt;M$23,M$23,IF(M226&lt;M$24,M$24,M226))</f>
        <v>0</v>
      </c>
      <c r="AU226">
        <f>IF(O226&gt;O$23,O$23,IF(O226&lt;O$24,O$24,O226))</f>
        <v>0</v>
      </c>
      <c r="AV226">
        <f>IF(P226&gt;P$23,P$23,IF(P226&lt;P$24,P$24,P226))</f>
        <v>0</v>
      </c>
    </row>
    <row r="227" spans="1:48" x14ac:dyDescent="0.3">
      <c r="A227" s="1" t="s">
        <v>8</v>
      </c>
      <c r="B227" s="2">
        <v>42198</v>
      </c>
      <c r="C227">
        <v>0.53590000000000004</v>
      </c>
      <c r="D227">
        <v>2363249000</v>
      </c>
      <c r="E227" s="2">
        <v>42198</v>
      </c>
      <c r="F227">
        <v>232</v>
      </c>
      <c r="G227">
        <v>20672340</v>
      </c>
      <c r="H227" s="2">
        <v>42198</v>
      </c>
      <c r="I227">
        <v>75.52</v>
      </c>
      <c r="J227">
        <v>566652460</v>
      </c>
      <c r="K227" s="2">
        <v>42198</v>
      </c>
      <c r="L227">
        <v>32.659999999999997</v>
      </c>
      <c r="M227">
        <v>142966200</v>
      </c>
      <c r="N227" s="2">
        <v>42198</v>
      </c>
      <c r="O227">
        <v>39.549999999999997</v>
      </c>
      <c r="P227">
        <v>8621200</v>
      </c>
      <c r="R227">
        <f>IF(C227&gt;C$23,1,0)</f>
        <v>1</v>
      </c>
      <c r="S227">
        <f>IF(D227&gt;D$23,1,0)</f>
        <v>1</v>
      </c>
      <c r="T227">
        <f>IF(C227&lt;C$24,1,0)</f>
        <v>0</v>
      </c>
      <c r="U227">
        <f>IF(D227&lt;D$24,1,0)</f>
        <v>0</v>
      </c>
      <c r="V227">
        <f>IF(F227&gt;F$23,1,0)</f>
        <v>1</v>
      </c>
      <c r="W227">
        <f>IF(G227&gt;G$23,1,0)</f>
        <v>1</v>
      </c>
      <c r="X227">
        <f>IF(F227&lt;F$24,1,0)</f>
        <v>0</v>
      </c>
      <c r="Y227">
        <f>IF(G227&lt;G$24,1,0)</f>
        <v>0</v>
      </c>
      <c r="Z227">
        <f>IF(I227&gt;I$23,1,0)</f>
        <v>1</v>
      </c>
      <c r="AA227">
        <f>IF(J227&gt;J$23,1,0)</f>
        <v>1</v>
      </c>
      <c r="AB227">
        <f>IF(I227&lt;I$24,1,0)</f>
        <v>0</v>
      </c>
      <c r="AC227">
        <f>IF(J227&lt;J$24,1,0)</f>
        <v>0</v>
      </c>
      <c r="AD227">
        <f>IF(L227&gt;L$23,1,0)</f>
        <v>1</v>
      </c>
      <c r="AE227">
        <f>IF(M227&gt;M$23,1,0)</f>
        <v>1</v>
      </c>
      <c r="AF227">
        <f>IF(L227&lt;L$24,1,0)</f>
        <v>0</v>
      </c>
      <c r="AG227">
        <f>IF(M227&lt;M$24,1,0)</f>
        <v>0</v>
      </c>
      <c r="AH227">
        <f>IF(O227&gt;O$23,1,0)</f>
        <v>1</v>
      </c>
      <c r="AI227">
        <f>IF(P227&gt;P$23,1,0)</f>
        <v>1</v>
      </c>
      <c r="AJ227">
        <f>IF(O227&lt;O$24,1,0)</f>
        <v>0</v>
      </c>
      <c r="AK227">
        <f>IF(P227&lt;P$24,1,0)</f>
        <v>0</v>
      </c>
      <c r="AM227">
        <f>IF(C227&gt;C$23,C$23,IF(C227&lt;C$24,C$24,C227))</f>
        <v>0</v>
      </c>
      <c r="AN227">
        <f>IF(D227&gt;D$23,D$23,IF(D227&lt;D$24,D$24,D227))</f>
        <v>0</v>
      </c>
      <c r="AO227">
        <f>IF(F227&gt;F$23,F$23,IF(F227&lt;F$24,F$24,F227))</f>
        <v>0</v>
      </c>
      <c r="AP227">
        <f>IF(G227&gt;G$23,G$23,IF(G227&lt;G$24,G$24,G227))</f>
        <v>0</v>
      </c>
      <c r="AQ227">
        <f>IF(I227&gt;I$23,I$23,IF(I227&lt;I$24,I$24,I227))</f>
        <v>0</v>
      </c>
      <c r="AR227">
        <f>IF(J227&gt;J$23,J$23,IF(J227&lt;J$24,J$24,J227))</f>
        <v>0</v>
      </c>
      <c r="AS227">
        <f>IF(L227&gt;L$23,L$23,IF(L227&lt;L$24,L$24,L227))</f>
        <v>0</v>
      </c>
      <c r="AT227">
        <f>IF(M227&gt;M$23,M$23,IF(M227&lt;M$24,M$24,M227))</f>
        <v>0</v>
      </c>
      <c r="AU227">
        <f>IF(O227&gt;O$23,O$23,IF(O227&lt;O$24,O$24,O227))</f>
        <v>0</v>
      </c>
      <c r="AV227">
        <f>IF(P227&gt;P$23,P$23,IF(P227&lt;P$24,P$24,P227))</f>
        <v>0</v>
      </c>
    </row>
    <row r="228" spans="1:48" x14ac:dyDescent="0.3">
      <c r="A228" s="1" t="s">
        <v>8</v>
      </c>
      <c r="B228" s="2">
        <v>42205</v>
      </c>
      <c r="C228">
        <v>0.51539999999999997</v>
      </c>
      <c r="D228">
        <v>1409432000</v>
      </c>
      <c r="E228" s="2">
        <v>42205</v>
      </c>
      <c r="F228">
        <v>220.6</v>
      </c>
      <c r="G228">
        <v>20055390</v>
      </c>
      <c r="H228" s="2">
        <v>42205</v>
      </c>
      <c r="I228">
        <v>70.45</v>
      </c>
      <c r="J228">
        <v>523054780</v>
      </c>
      <c r="K228" s="2">
        <v>42205</v>
      </c>
      <c r="L228">
        <v>31.05</v>
      </c>
      <c r="M228">
        <v>88100900</v>
      </c>
      <c r="N228" s="2">
        <v>42205</v>
      </c>
      <c r="O228">
        <v>39.130000000000003</v>
      </c>
      <c r="P228">
        <v>8094300</v>
      </c>
      <c r="R228">
        <f>IF(C228&gt;C$23,1,0)</f>
        <v>1</v>
      </c>
      <c r="S228">
        <f>IF(D228&gt;D$23,1,0)</f>
        <v>1</v>
      </c>
      <c r="T228">
        <f>IF(C228&lt;C$24,1,0)</f>
        <v>0</v>
      </c>
      <c r="U228">
        <f>IF(D228&lt;D$24,1,0)</f>
        <v>0</v>
      </c>
      <c r="V228">
        <f>IF(F228&gt;F$23,1,0)</f>
        <v>1</v>
      </c>
      <c r="W228">
        <f>IF(G228&gt;G$23,1,0)</f>
        <v>1</v>
      </c>
      <c r="X228">
        <f>IF(F228&lt;F$24,1,0)</f>
        <v>0</v>
      </c>
      <c r="Y228">
        <f>IF(G228&lt;G$24,1,0)</f>
        <v>0</v>
      </c>
      <c r="Z228">
        <f>IF(I228&gt;I$23,1,0)</f>
        <v>1</v>
      </c>
      <c r="AA228">
        <f>IF(J228&gt;J$23,1,0)</f>
        <v>1</v>
      </c>
      <c r="AB228">
        <f>IF(I228&lt;I$24,1,0)</f>
        <v>0</v>
      </c>
      <c r="AC228">
        <f>IF(J228&lt;J$24,1,0)</f>
        <v>0</v>
      </c>
      <c r="AD228">
        <f>IF(L228&gt;L$23,1,0)</f>
        <v>1</v>
      </c>
      <c r="AE228">
        <f>IF(M228&gt;M$23,1,0)</f>
        <v>1</v>
      </c>
      <c r="AF228">
        <f>IF(L228&lt;L$24,1,0)</f>
        <v>0</v>
      </c>
      <c r="AG228">
        <f>IF(M228&lt;M$24,1,0)</f>
        <v>0</v>
      </c>
      <c r="AH228">
        <f>IF(O228&gt;O$23,1,0)</f>
        <v>1</v>
      </c>
      <c r="AI228">
        <f>IF(P228&gt;P$23,1,0)</f>
        <v>1</v>
      </c>
      <c r="AJ228">
        <f>IF(O228&lt;O$24,1,0)</f>
        <v>0</v>
      </c>
      <c r="AK228">
        <f>IF(P228&lt;P$24,1,0)</f>
        <v>0</v>
      </c>
      <c r="AM228">
        <f>IF(C228&gt;C$23,C$23,IF(C228&lt;C$24,C$24,C228))</f>
        <v>0</v>
      </c>
      <c r="AN228">
        <f>IF(D228&gt;D$23,D$23,IF(D228&lt;D$24,D$24,D228))</f>
        <v>0</v>
      </c>
      <c r="AO228">
        <f>IF(F228&gt;F$23,F$23,IF(F228&lt;F$24,F$24,F228))</f>
        <v>0</v>
      </c>
      <c r="AP228">
        <f>IF(G228&gt;G$23,G$23,IF(G228&lt;G$24,G$24,G228))</f>
        <v>0</v>
      </c>
      <c r="AQ228">
        <f>IF(I228&gt;I$23,I$23,IF(I228&lt;I$24,I$24,I228))</f>
        <v>0</v>
      </c>
      <c r="AR228">
        <f>IF(J228&gt;J$23,J$23,IF(J228&lt;J$24,J$24,J228))</f>
        <v>0</v>
      </c>
      <c r="AS228">
        <f>IF(L228&gt;L$23,L$23,IF(L228&lt;L$24,L$24,L228))</f>
        <v>0</v>
      </c>
      <c r="AT228">
        <f>IF(M228&gt;M$23,M$23,IF(M228&lt;M$24,M$24,M228))</f>
        <v>0</v>
      </c>
      <c r="AU228">
        <f>IF(O228&gt;O$23,O$23,IF(O228&lt;O$24,O$24,O228))</f>
        <v>0</v>
      </c>
      <c r="AV228">
        <f>IF(P228&gt;P$23,P$23,IF(P228&lt;P$24,P$24,P228))</f>
        <v>0</v>
      </c>
    </row>
    <row r="229" spans="1:48" x14ac:dyDescent="0.3">
      <c r="A229" s="1" t="s">
        <v>8</v>
      </c>
      <c r="B229" s="2">
        <v>42212</v>
      </c>
      <c r="C229">
        <v>0.53490000000000004</v>
      </c>
      <c r="D229">
        <v>1683722000</v>
      </c>
      <c r="E229" s="2">
        <v>42212</v>
      </c>
      <c r="F229">
        <v>236.7</v>
      </c>
      <c r="G229">
        <v>25788210</v>
      </c>
      <c r="H229" s="2">
        <v>42212</v>
      </c>
      <c r="I229">
        <v>72.3</v>
      </c>
      <c r="J229">
        <v>775199000</v>
      </c>
      <c r="K229" s="2">
        <v>42212</v>
      </c>
      <c r="L229">
        <v>33.994999999999997</v>
      </c>
      <c r="M229">
        <v>146067000</v>
      </c>
      <c r="N229" s="2">
        <v>42212</v>
      </c>
      <c r="O229">
        <v>39.35</v>
      </c>
      <c r="P229">
        <v>10937200</v>
      </c>
      <c r="R229">
        <f>IF(C229&gt;C$23,1,0)</f>
        <v>1</v>
      </c>
      <c r="S229">
        <f>IF(D229&gt;D$23,1,0)</f>
        <v>1</v>
      </c>
      <c r="T229">
        <f>IF(C229&lt;C$24,1,0)</f>
        <v>0</v>
      </c>
      <c r="U229">
        <f>IF(D229&lt;D$24,1,0)</f>
        <v>0</v>
      </c>
      <c r="V229">
        <f>IF(F229&gt;F$23,1,0)</f>
        <v>1</v>
      </c>
      <c r="W229">
        <f>IF(G229&gt;G$23,1,0)</f>
        <v>1</v>
      </c>
      <c r="X229">
        <f>IF(F229&lt;F$24,1,0)</f>
        <v>0</v>
      </c>
      <c r="Y229">
        <f>IF(G229&lt;G$24,1,0)</f>
        <v>0</v>
      </c>
      <c r="Z229">
        <f>IF(I229&gt;I$23,1,0)</f>
        <v>1</v>
      </c>
      <c r="AA229">
        <f>IF(J229&gt;J$23,1,0)</f>
        <v>1</v>
      </c>
      <c r="AB229">
        <f>IF(I229&lt;I$24,1,0)</f>
        <v>0</v>
      </c>
      <c r="AC229">
        <f>IF(J229&lt;J$24,1,0)</f>
        <v>0</v>
      </c>
      <c r="AD229">
        <f>IF(L229&gt;L$23,1,0)</f>
        <v>1</v>
      </c>
      <c r="AE229">
        <f>IF(M229&gt;M$23,1,0)</f>
        <v>1</v>
      </c>
      <c r="AF229">
        <f>IF(L229&lt;L$24,1,0)</f>
        <v>0</v>
      </c>
      <c r="AG229">
        <f>IF(M229&lt;M$24,1,0)</f>
        <v>0</v>
      </c>
      <c r="AH229">
        <f>IF(O229&gt;O$23,1,0)</f>
        <v>1</v>
      </c>
      <c r="AI229">
        <f>IF(P229&gt;P$23,1,0)</f>
        <v>1</v>
      </c>
      <c r="AJ229">
        <f>IF(O229&lt;O$24,1,0)</f>
        <v>0</v>
      </c>
      <c r="AK229">
        <f>IF(P229&lt;P$24,1,0)</f>
        <v>0</v>
      </c>
      <c r="AM229">
        <f>IF(C229&gt;C$23,C$23,IF(C229&lt;C$24,C$24,C229))</f>
        <v>0</v>
      </c>
      <c r="AN229">
        <f>IF(D229&gt;D$23,D$23,IF(D229&lt;D$24,D$24,D229))</f>
        <v>0</v>
      </c>
      <c r="AO229">
        <f>IF(F229&gt;F$23,F$23,IF(F229&lt;F$24,F$24,F229))</f>
        <v>0</v>
      </c>
      <c r="AP229">
        <f>IF(G229&gt;G$23,G$23,IF(G229&lt;G$24,G$24,G229))</f>
        <v>0</v>
      </c>
      <c r="AQ229">
        <f>IF(I229&gt;I$23,I$23,IF(I229&lt;I$24,I$24,I229))</f>
        <v>0</v>
      </c>
      <c r="AR229">
        <f>IF(J229&gt;J$23,J$23,IF(J229&lt;J$24,J$24,J229))</f>
        <v>0</v>
      </c>
      <c r="AS229">
        <f>IF(L229&gt;L$23,L$23,IF(L229&lt;L$24,L$24,L229))</f>
        <v>0</v>
      </c>
      <c r="AT229">
        <f>IF(M229&gt;M$23,M$23,IF(M229&lt;M$24,M$24,M229))</f>
        <v>0</v>
      </c>
      <c r="AU229">
        <f>IF(O229&gt;O$23,O$23,IF(O229&lt;O$24,O$24,O229))</f>
        <v>0</v>
      </c>
      <c r="AV229">
        <f>IF(P229&gt;P$23,P$23,IF(P229&lt;P$24,P$24,P229))</f>
        <v>0</v>
      </c>
    </row>
    <row r="230" spans="1:48" x14ac:dyDescent="0.3">
      <c r="A230" s="1" t="s">
        <v>8</v>
      </c>
      <c r="B230" s="2">
        <v>42219</v>
      </c>
      <c r="C230">
        <v>0.53739999999999999</v>
      </c>
      <c r="D230">
        <v>1531583000</v>
      </c>
      <c r="E230" s="2">
        <v>42219</v>
      </c>
      <c r="F230">
        <v>235.55</v>
      </c>
      <c r="G230">
        <v>17599430</v>
      </c>
      <c r="H230" s="2">
        <v>42219</v>
      </c>
      <c r="I230">
        <v>74.2</v>
      </c>
      <c r="J230">
        <v>537162570</v>
      </c>
      <c r="K230" s="2">
        <v>42219</v>
      </c>
      <c r="L230">
        <v>33.905000000000001</v>
      </c>
      <c r="M230">
        <v>100982600</v>
      </c>
      <c r="N230" s="2">
        <v>42219</v>
      </c>
      <c r="O230">
        <v>40.520000000000003</v>
      </c>
      <c r="P230">
        <v>12585600</v>
      </c>
      <c r="R230">
        <f>IF(C230&gt;C$23,1,0)</f>
        <v>1</v>
      </c>
      <c r="S230">
        <f>IF(D230&gt;D$23,1,0)</f>
        <v>1</v>
      </c>
      <c r="T230">
        <f>IF(C230&lt;C$24,1,0)</f>
        <v>0</v>
      </c>
      <c r="U230">
        <f>IF(D230&lt;D$24,1,0)</f>
        <v>0</v>
      </c>
      <c r="V230">
        <f>IF(F230&gt;F$23,1,0)</f>
        <v>1</v>
      </c>
      <c r="W230">
        <f>IF(G230&gt;G$23,1,0)</f>
        <v>1</v>
      </c>
      <c r="X230">
        <f>IF(F230&lt;F$24,1,0)</f>
        <v>0</v>
      </c>
      <c r="Y230">
        <f>IF(G230&lt;G$24,1,0)</f>
        <v>0</v>
      </c>
      <c r="Z230">
        <f>IF(I230&gt;I$23,1,0)</f>
        <v>1</v>
      </c>
      <c r="AA230">
        <f>IF(J230&gt;J$23,1,0)</f>
        <v>1</v>
      </c>
      <c r="AB230">
        <f>IF(I230&lt;I$24,1,0)</f>
        <v>0</v>
      </c>
      <c r="AC230">
        <f>IF(J230&lt;J$24,1,0)</f>
        <v>0</v>
      </c>
      <c r="AD230">
        <f>IF(L230&gt;L$23,1,0)</f>
        <v>1</v>
      </c>
      <c r="AE230">
        <f>IF(M230&gt;M$23,1,0)</f>
        <v>1</v>
      </c>
      <c r="AF230">
        <f>IF(L230&lt;L$24,1,0)</f>
        <v>0</v>
      </c>
      <c r="AG230">
        <f>IF(M230&lt;M$24,1,0)</f>
        <v>0</v>
      </c>
      <c r="AH230">
        <f>IF(O230&gt;O$23,1,0)</f>
        <v>1</v>
      </c>
      <c r="AI230">
        <f>IF(P230&gt;P$23,1,0)</f>
        <v>1</v>
      </c>
      <c r="AJ230">
        <f>IF(O230&lt;O$24,1,0)</f>
        <v>0</v>
      </c>
      <c r="AK230">
        <f>IF(P230&lt;P$24,1,0)</f>
        <v>0</v>
      </c>
      <c r="AM230">
        <f>IF(C230&gt;C$23,C$23,IF(C230&lt;C$24,C$24,C230))</f>
        <v>0</v>
      </c>
      <c r="AN230">
        <f>IF(D230&gt;D$23,D$23,IF(D230&lt;D$24,D$24,D230))</f>
        <v>0</v>
      </c>
      <c r="AO230">
        <f>IF(F230&gt;F$23,F$23,IF(F230&lt;F$24,F$24,F230))</f>
        <v>0</v>
      </c>
      <c r="AP230">
        <f>IF(G230&gt;G$23,G$23,IF(G230&lt;G$24,G$24,G230))</f>
        <v>0</v>
      </c>
      <c r="AQ230">
        <f>IF(I230&gt;I$23,I$23,IF(I230&lt;I$24,I$24,I230))</f>
        <v>0</v>
      </c>
      <c r="AR230">
        <f>IF(J230&gt;J$23,J$23,IF(J230&lt;J$24,J$24,J230))</f>
        <v>0</v>
      </c>
      <c r="AS230">
        <f>IF(L230&gt;L$23,L$23,IF(L230&lt;L$24,L$24,L230))</f>
        <v>0</v>
      </c>
      <c r="AT230">
        <f>IF(M230&gt;M$23,M$23,IF(M230&lt;M$24,M$24,M230))</f>
        <v>0</v>
      </c>
      <c r="AU230">
        <f>IF(O230&gt;O$23,O$23,IF(O230&lt;O$24,O$24,O230))</f>
        <v>0</v>
      </c>
      <c r="AV230">
        <f>IF(P230&gt;P$23,P$23,IF(P230&lt;P$24,P$24,P230))</f>
        <v>0</v>
      </c>
    </row>
    <row r="231" spans="1:48" x14ac:dyDescent="0.3">
      <c r="A231" s="1" t="s">
        <v>8</v>
      </c>
      <c r="B231" s="2">
        <v>42226</v>
      </c>
      <c r="C231">
        <v>0.53600000000000003</v>
      </c>
      <c r="D231">
        <v>1544464000</v>
      </c>
      <c r="E231" s="2">
        <v>42226</v>
      </c>
      <c r="F231">
        <v>246.6</v>
      </c>
      <c r="G231">
        <v>21037870</v>
      </c>
      <c r="H231" s="2">
        <v>42226</v>
      </c>
      <c r="I231">
        <v>74.430000000000007</v>
      </c>
      <c r="J231">
        <v>446886820</v>
      </c>
      <c r="K231" s="2">
        <v>42226</v>
      </c>
      <c r="L231">
        <v>35.299999999999997</v>
      </c>
      <c r="M231">
        <v>119264200</v>
      </c>
      <c r="N231" s="2">
        <v>42226</v>
      </c>
      <c r="O231">
        <v>39.869999999999997</v>
      </c>
      <c r="P231">
        <v>4691900</v>
      </c>
      <c r="R231">
        <f>IF(C231&gt;C$23,1,0)</f>
        <v>1</v>
      </c>
      <c r="S231">
        <f>IF(D231&gt;D$23,1,0)</f>
        <v>1</v>
      </c>
      <c r="T231">
        <f>IF(C231&lt;C$24,1,0)</f>
        <v>0</v>
      </c>
      <c r="U231">
        <f>IF(D231&lt;D$24,1,0)</f>
        <v>0</v>
      </c>
      <c r="V231">
        <f>IF(F231&gt;F$23,1,0)</f>
        <v>1</v>
      </c>
      <c r="W231">
        <f>IF(G231&gt;G$23,1,0)</f>
        <v>1</v>
      </c>
      <c r="X231">
        <f>IF(F231&lt;F$24,1,0)</f>
        <v>0</v>
      </c>
      <c r="Y231">
        <f>IF(G231&lt;G$24,1,0)</f>
        <v>0</v>
      </c>
      <c r="Z231">
        <f>IF(I231&gt;I$23,1,0)</f>
        <v>1</v>
      </c>
      <c r="AA231">
        <f>IF(J231&gt;J$23,1,0)</f>
        <v>1</v>
      </c>
      <c r="AB231">
        <f>IF(I231&lt;I$24,1,0)</f>
        <v>0</v>
      </c>
      <c r="AC231">
        <f>IF(J231&lt;J$24,1,0)</f>
        <v>0</v>
      </c>
      <c r="AD231">
        <f>IF(L231&gt;L$23,1,0)</f>
        <v>1</v>
      </c>
      <c r="AE231">
        <f>IF(M231&gt;M$23,1,0)</f>
        <v>1</v>
      </c>
      <c r="AF231">
        <f>IF(L231&lt;L$24,1,0)</f>
        <v>0</v>
      </c>
      <c r="AG231">
        <f>IF(M231&lt;M$24,1,0)</f>
        <v>0</v>
      </c>
      <c r="AH231">
        <f>IF(O231&gt;O$23,1,0)</f>
        <v>1</v>
      </c>
      <c r="AI231">
        <f>IF(P231&gt;P$23,1,0)</f>
        <v>1</v>
      </c>
      <c r="AJ231">
        <f>IF(O231&lt;O$24,1,0)</f>
        <v>0</v>
      </c>
      <c r="AK231">
        <f>IF(P231&lt;P$24,1,0)</f>
        <v>0</v>
      </c>
      <c r="AM231">
        <f>IF(C231&gt;C$23,C$23,IF(C231&lt;C$24,C$24,C231))</f>
        <v>0</v>
      </c>
      <c r="AN231">
        <f>IF(D231&gt;D$23,D$23,IF(D231&lt;D$24,D$24,D231))</f>
        <v>0</v>
      </c>
      <c r="AO231">
        <f>IF(F231&gt;F$23,F$23,IF(F231&lt;F$24,F$24,F231))</f>
        <v>0</v>
      </c>
      <c r="AP231">
        <f>IF(G231&gt;G$23,G$23,IF(G231&lt;G$24,G$24,G231))</f>
        <v>0</v>
      </c>
      <c r="AQ231">
        <f>IF(I231&gt;I$23,I$23,IF(I231&lt;I$24,I$24,I231))</f>
        <v>0</v>
      </c>
      <c r="AR231">
        <f>IF(J231&gt;J$23,J$23,IF(J231&lt;J$24,J$24,J231))</f>
        <v>0</v>
      </c>
      <c r="AS231">
        <f>IF(L231&gt;L$23,L$23,IF(L231&lt;L$24,L$24,L231))</f>
        <v>0</v>
      </c>
      <c r="AT231">
        <f>IF(M231&gt;M$23,M$23,IF(M231&lt;M$24,M$24,M231))</f>
        <v>0</v>
      </c>
      <c r="AU231">
        <f>IF(O231&gt;O$23,O$23,IF(O231&lt;O$24,O$24,O231))</f>
        <v>0</v>
      </c>
      <c r="AV231">
        <f>IF(P231&gt;P$23,P$23,IF(P231&lt;P$24,P$24,P231))</f>
        <v>0</v>
      </c>
    </row>
    <row r="232" spans="1:48" x14ac:dyDescent="0.3">
      <c r="A232" s="1" t="s">
        <v>8</v>
      </c>
      <c r="B232" s="2">
        <v>42233</v>
      </c>
      <c r="C232">
        <v>0.52059999999999995</v>
      </c>
      <c r="D232">
        <v>1506750000</v>
      </c>
      <c r="E232" s="2">
        <v>42233</v>
      </c>
      <c r="F232">
        <v>235.25</v>
      </c>
      <c r="G232">
        <v>17273910</v>
      </c>
      <c r="H232" s="2">
        <v>42233</v>
      </c>
      <c r="I232">
        <v>69.86</v>
      </c>
      <c r="J232">
        <v>513248150</v>
      </c>
      <c r="K232" s="2">
        <v>42233</v>
      </c>
      <c r="L232">
        <v>33.06</v>
      </c>
      <c r="M232">
        <v>139546500</v>
      </c>
      <c r="N232" s="2">
        <v>42233</v>
      </c>
      <c r="O232">
        <v>39</v>
      </c>
      <c r="P232">
        <v>4639300</v>
      </c>
      <c r="R232">
        <f>IF(C232&gt;C$23,1,0)</f>
        <v>1</v>
      </c>
      <c r="S232">
        <f>IF(D232&gt;D$23,1,0)</f>
        <v>1</v>
      </c>
      <c r="T232">
        <f>IF(C232&lt;C$24,1,0)</f>
        <v>0</v>
      </c>
      <c r="U232">
        <f>IF(D232&lt;D$24,1,0)</f>
        <v>0</v>
      </c>
      <c r="V232">
        <f>IF(F232&gt;F$23,1,0)</f>
        <v>1</v>
      </c>
      <c r="W232">
        <f>IF(G232&gt;G$23,1,0)</f>
        <v>1</v>
      </c>
      <c r="X232">
        <f>IF(F232&lt;F$24,1,0)</f>
        <v>0</v>
      </c>
      <c r="Y232">
        <f>IF(G232&lt;G$24,1,0)</f>
        <v>0</v>
      </c>
      <c r="Z232">
        <f>IF(I232&gt;I$23,1,0)</f>
        <v>1</v>
      </c>
      <c r="AA232">
        <f>IF(J232&gt;J$23,1,0)</f>
        <v>1</v>
      </c>
      <c r="AB232">
        <f>IF(I232&lt;I$24,1,0)</f>
        <v>0</v>
      </c>
      <c r="AC232">
        <f>IF(J232&lt;J$24,1,0)</f>
        <v>0</v>
      </c>
      <c r="AD232">
        <f>IF(L232&gt;L$23,1,0)</f>
        <v>1</v>
      </c>
      <c r="AE232">
        <f>IF(M232&gt;M$23,1,0)</f>
        <v>1</v>
      </c>
      <c r="AF232">
        <f>IF(L232&lt;L$24,1,0)</f>
        <v>0</v>
      </c>
      <c r="AG232">
        <f>IF(M232&lt;M$24,1,0)</f>
        <v>0</v>
      </c>
      <c r="AH232">
        <f>IF(O232&gt;O$23,1,0)</f>
        <v>1</v>
      </c>
      <c r="AI232">
        <f>IF(P232&gt;P$23,1,0)</f>
        <v>1</v>
      </c>
      <c r="AJ232">
        <f>IF(O232&lt;O$24,1,0)</f>
        <v>0</v>
      </c>
      <c r="AK232">
        <f>IF(P232&lt;P$24,1,0)</f>
        <v>0</v>
      </c>
      <c r="AM232">
        <f>IF(C232&gt;C$23,C$23,IF(C232&lt;C$24,C$24,C232))</f>
        <v>0</v>
      </c>
      <c r="AN232">
        <f>IF(D232&gt;D$23,D$23,IF(D232&lt;D$24,D$24,D232))</f>
        <v>0</v>
      </c>
      <c r="AO232">
        <f>IF(F232&gt;F$23,F$23,IF(F232&lt;F$24,F$24,F232))</f>
        <v>0</v>
      </c>
      <c r="AP232">
        <f>IF(G232&gt;G$23,G$23,IF(G232&lt;G$24,G$24,G232))</f>
        <v>0</v>
      </c>
      <c r="AQ232">
        <f>IF(I232&gt;I$23,I$23,IF(I232&lt;I$24,I$24,I232))</f>
        <v>0</v>
      </c>
      <c r="AR232">
        <f>IF(J232&gt;J$23,J$23,IF(J232&lt;J$24,J$24,J232))</f>
        <v>0</v>
      </c>
      <c r="AS232">
        <f>IF(L232&gt;L$23,L$23,IF(L232&lt;L$24,L$24,L232))</f>
        <v>0</v>
      </c>
      <c r="AT232">
        <f>IF(M232&gt;M$23,M$23,IF(M232&lt;M$24,M$24,M232))</f>
        <v>0</v>
      </c>
      <c r="AU232">
        <f>IF(O232&gt;O$23,O$23,IF(O232&lt;O$24,O$24,O232))</f>
        <v>0</v>
      </c>
      <c r="AV232">
        <f>IF(P232&gt;P$23,P$23,IF(P232&lt;P$24,P$24,P232))</f>
        <v>0</v>
      </c>
    </row>
    <row r="233" spans="1:48" x14ac:dyDescent="0.3">
      <c r="A233" s="1" t="s">
        <v>8</v>
      </c>
      <c r="B233" s="2">
        <v>42240</v>
      </c>
      <c r="C233">
        <v>0.53280000000000005</v>
      </c>
      <c r="D233">
        <v>2462805000</v>
      </c>
      <c r="E233" s="2">
        <v>42240</v>
      </c>
      <c r="F233">
        <v>246.35</v>
      </c>
      <c r="G233">
        <v>33309320</v>
      </c>
      <c r="H233" s="2">
        <v>42240</v>
      </c>
      <c r="I233">
        <v>74.819999999999993</v>
      </c>
      <c r="J233">
        <v>834022450</v>
      </c>
      <c r="K233" s="2">
        <v>42240</v>
      </c>
      <c r="L233">
        <v>34.825000000000003</v>
      </c>
      <c r="M233">
        <v>173941600</v>
      </c>
      <c r="N233" s="2">
        <v>42240</v>
      </c>
      <c r="O233">
        <v>39.04</v>
      </c>
      <c r="P233">
        <v>8332600</v>
      </c>
      <c r="R233">
        <f>IF(C233&gt;C$23,1,0)</f>
        <v>1</v>
      </c>
      <c r="S233">
        <f>IF(D233&gt;D$23,1,0)</f>
        <v>1</v>
      </c>
      <c r="T233">
        <f>IF(C233&lt;C$24,1,0)</f>
        <v>0</v>
      </c>
      <c r="U233">
        <f>IF(D233&lt;D$24,1,0)</f>
        <v>0</v>
      </c>
      <c r="V233">
        <f>IF(F233&gt;F$23,1,0)</f>
        <v>1</v>
      </c>
      <c r="W233">
        <f>IF(G233&gt;G$23,1,0)</f>
        <v>1</v>
      </c>
      <c r="X233">
        <f>IF(F233&lt;F$24,1,0)</f>
        <v>0</v>
      </c>
      <c r="Y233">
        <f>IF(G233&lt;G$24,1,0)</f>
        <v>0</v>
      </c>
      <c r="Z233">
        <f>IF(I233&gt;I$23,1,0)</f>
        <v>1</v>
      </c>
      <c r="AA233">
        <f>IF(J233&gt;J$23,1,0)</f>
        <v>1</v>
      </c>
      <c r="AB233">
        <f>IF(I233&lt;I$24,1,0)</f>
        <v>0</v>
      </c>
      <c r="AC233">
        <f>IF(J233&lt;J$24,1,0)</f>
        <v>0</v>
      </c>
      <c r="AD233">
        <f>IF(L233&gt;L$23,1,0)</f>
        <v>1</v>
      </c>
      <c r="AE233">
        <f>IF(M233&gt;M$23,1,0)</f>
        <v>1</v>
      </c>
      <c r="AF233">
        <f>IF(L233&lt;L$24,1,0)</f>
        <v>0</v>
      </c>
      <c r="AG233">
        <f>IF(M233&lt;M$24,1,0)</f>
        <v>0</v>
      </c>
      <c r="AH233">
        <f>IF(O233&gt;O$23,1,0)</f>
        <v>1</v>
      </c>
      <c r="AI233">
        <f>IF(P233&gt;P$23,1,0)</f>
        <v>1</v>
      </c>
      <c r="AJ233">
        <f>IF(O233&lt;O$24,1,0)</f>
        <v>0</v>
      </c>
      <c r="AK233">
        <f>IF(P233&lt;P$24,1,0)</f>
        <v>0</v>
      </c>
      <c r="AM233">
        <f>IF(C233&gt;C$23,C$23,IF(C233&lt;C$24,C$24,C233))</f>
        <v>0</v>
      </c>
      <c r="AN233">
        <f>IF(D233&gt;D$23,D$23,IF(D233&lt;D$24,D$24,D233))</f>
        <v>0</v>
      </c>
      <c r="AO233">
        <f>IF(F233&gt;F$23,F$23,IF(F233&lt;F$24,F$24,F233))</f>
        <v>0</v>
      </c>
      <c r="AP233">
        <f>IF(G233&gt;G$23,G$23,IF(G233&lt;G$24,G$24,G233))</f>
        <v>0</v>
      </c>
      <c r="AQ233">
        <f>IF(I233&gt;I$23,I$23,IF(I233&lt;I$24,I$24,I233))</f>
        <v>0</v>
      </c>
      <c r="AR233">
        <f>IF(J233&gt;J$23,J$23,IF(J233&lt;J$24,J$24,J233))</f>
        <v>0</v>
      </c>
      <c r="AS233">
        <f>IF(L233&gt;L$23,L$23,IF(L233&lt;L$24,L$24,L233))</f>
        <v>0</v>
      </c>
      <c r="AT233">
        <f>IF(M233&gt;M$23,M$23,IF(M233&lt;M$24,M$24,M233))</f>
        <v>0</v>
      </c>
      <c r="AU233">
        <f>IF(O233&gt;O$23,O$23,IF(O233&lt;O$24,O$24,O233))</f>
        <v>0</v>
      </c>
      <c r="AV233">
        <f>IF(P233&gt;P$23,P$23,IF(P233&lt;P$24,P$24,P233))</f>
        <v>0</v>
      </c>
    </row>
    <row r="234" spans="1:48" x14ac:dyDescent="0.3">
      <c r="A234" s="1" t="s">
        <v>8</v>
      </c>
      <c r="B234" s="2">
        <v>42247</v>
      </c>
      <c r="C234">
        <v>0.55059999999999998</v>
      </c>
      <c r="D234">
        <v>1410493000</v>
      </c>
      <c r="E234" s="2">
        <v>42247</v>
      </c>
      <c r="F234">
        <v>244.35</v>
      </c>
      <c r="G234">
        <v>28783020</v>
      </c>
      <c r="H234" s="2">
        <v>42247</v>
      </c>
      <c r="I234">
        <v>73.959999999999994</v>
      </c>
      <c r="J234">
        <v>611596770</v>
      </c>
      <c r="K234" s="2">
        <v>42247</v>
      </c>
      <c r="L234">
        <v>34.1</v>
      </c>
      <c r="M234">
        <v>116817500</v>
      </c>
      <c r="N234" s="2">
        <v>42247</v>
      </c>
      <c r="O234">
        <v>34.85</v>
      </c>
      <c r="P234">
        <v>67804500</v>
      </c>
      <c r="R234">
        <f>IF(C234&gt;C$23,1,0)</f>
        <v>1</v>
      </c>
      <c r="S234">
        <f>IF(D234&gt;D$23,1,0)</f>
        <v>1</v>
      </c>
      <c r="T234">
        <f>IF(C234&lt;C$24,1,0)</f>
        <v>0</v>
      </c>
      <c r="U234">
        <f>IF(D234&lt;D$24,1,0)</f>
        <v>0</v>
      </c>
      <c r="V234">
        <f>IF(F234&gt;F$23,1,0)</f>
        <v>1</v>
      </c>
      <c r="W234">
        <f>IF(G234&gt;G$23,1,0)</f>
        <v>1</v>
      </c>
      <c r="X234">
        <f>IF(F234&lt;F$24,1,0)</f>
        <v>0</v>
      </c>
      <c r="Y234">
        <f>IF(G234&lt;G$24,1,0)</f>
        <v>0</v>
      </c>
      <c r="Z234">
        <f>IF(I234&gt;I$23,1,0)</f>
        <v>1</v>
      </c>
      <c r="AA234">
        <f>IF(J234&gt;J$23,1,0)</f>
        <v>1</v>
      </c>
      <c r="AB234">
        <f>IF(I234&lt;I$24,1,0)</f>
        <v>0</v>
      </c>
      <c r="AC234">
        <f>IF(J234&lt;J$24,1,0)</f>
        <v>0</v>
      </c>
      <c r="AD234">
        <f>IF(L234&gt;L$23,1,0)</f>
        <v>1</v>
      </c>
      <c r="AE234">
        <f>IF(M234&gt;M$23,1,0)</f>
        <v>1</v>
      </c>
      <c r="AF234">
        <f>IF(L234&lt;L$24,1,0)</f>
        <v>0</v>
      </c>
      <c r="AG234">
        <f>IF(M234&lt;M$24,1,0)</f>
        <v>0</v>
      </c>
      <c r="AH234">
        <f>IF(O234&gt;O$23,1,0)</f>
        <v>1</v>
      </c>
      <c r="AI234">
        <f>IF(P234&gt;P$23,1,0)</f>
        <v>1</v>
      </c>
      <c r="AJ234">
        <f>IF(O234&lt;O$24,1,0)</f>
        <v>0</v>
      </c>
      <c r="AK234">
        <f>IF(P234&lt;P$24,1,0)</f>
        <v>0</v>
      </c>
      <c r="AM234">
        <f>IF(C234&gt;C$23,C$23,IF(C234&lt;C$24,C$24,C234))</f>
        <v>0</v>
      </c>
      <c r="AN234">
        <f>IF(D234&gt;D$23,D$23,IF(D234&lt;D$24,D$24,D234))</f>
        <v>0</v>
      </c>
      <c r="AO234">
        <f>IF(F234&gt;F$23,F$23,IF(F234&lt;F$24,F$24,F234))</f>
        <v>0</v>
      </c>
      <c r="AP234">
        <f>IF(G234&gt;G$23,G$23,IF(G234&lt;G$24,G$24,G234))</f>
        <v>0</v>
      </c>
      <c r="AQ234">
        <f>IF(I234&gt;I$23,I$23,IF(I234&lt;I$24,I$24,I234))</f>
        <v>0</v>
      </c>
      <c r="AR234">
        <f>IF(J234&gt;J$23,J$23,IF(J234&lt;J$24,J$24,J234))</f>
        <v>0</v>
      </c>
      <c r="AS234">
        <f>IF(L234&gt;L$23,L$23,IF(L234&lt;L$24,L$24,L234))</f>
        <v>0</v>
      </c>
      <c r="AT234">
        <f>IF(M234&gt;M$23,M$23,IF(M234&lt;M$24,M$24,M234))</f>
        <v>0</v>
      </c>
      <c r="AU234">
        <f>IF(O234&gt;O$23,O$23,IF(O234&lt;O$24,O$24,O234))</f>
        <v>0</v>
      </c>
      <c r="AV234">
        <f>IF(P234&gt;P$23,P$23,IF(P234&lt;P$24,P$24,P234))</f>
        <v>0</v>
      </c>
    </row>
    <row r="235" spans="1:48" x14ac:dyDescent="0.3">
      <c r="A235" s="1" t="s">
        <v>8</v>
      </c>
      <c r="B235" s="2">
        <v>42254</v>
      </c>
      <c r="C235">
        <v>0.5655</v>
      </c>
      <c r="D235">
        <v>1703037000</v>
      </c>
      <c r="E235" s="2">
        <v>42254</v>
      </c>
      <c r="F235">
        <v>245.9</v>
      </c>
      <c r="G235">
        <v>17733030</v>
      </c>
      <c r="H235" s="2">
        <v>42254</v>
      </c>
      <c r="I235">
        <v>74.099999999999994</v>
      </c>
      <c r="J235">
        <v>384126700</v>
      </c>
      <c r="K235" s="2">
        <v>42254</v>
      </c>
      <c r="L235">
        <v>35.24</v>
      </c>
      <c r="M235">
        <v>79122500</v>
      </c>
      <c r="N235" s="2">
        <v>42254</v>
      </c>
      <c r="O235">
        <v>35.549999999999997</v>
      </c>
      <c r="P235">
        <v>62715600</v>
      </c>
      <c r="R235">
        <f>IF(C235&gt;C$23,1,0)</f>
        <v>1</v>
      </c>
      <c r="S235">
        <f>IF(D235&gt;D$23,1,0)</f>
        <v>1</v>
      </c>
      <c r="T235">
        <f>IF(C235&lt;C$24,1,0)</f>
        <v>0</v>
      </c>
      <c r="U235">
        <f>IF(D235&lt;D$24,1,0)</f>
        <v>0</v>
      </c>
      <c r="V235">
        <f>IF(F235&gt;F$23,1,0)</f>
        <v>1</v>
      </c>
      <c r="W235">
        <f>IF(G235&gt;G$23,1,0)</f>
        <v>1</v>
      </c>
      <c r="X235">
        <f>IF(F235&lt;F$24,1,0)</f>
        <v>0</v>
      </c>
      <c r="Y235">
        <f>IF(G235&lt;G$24,1,0)</f>
        <v>0</v>
      </c>
      <c r="Z235">
        <f>IF(I235&gt;I$23,1,0)</f>
        <v>1</v>
      </c>
      <c r="AA235">
        <f>IF(J235&gt;J$23,1,0)</f>
        <v>1</v>
      </c>
      <c r="AB235">
        <f>IF(I235&lt;I$24,1,0)</f>
        <v>0</v>
      </c>
      <c r="AC235">
        <f>IF(J235&lt;J$24,1,0)</f>
        <v>0</v>
      </c>
      <c r="AD235">
        <f>IF(L235&gt;L$23,1,0)</f>
        <v>1</v>
      </c>
      <c r="AE235">
        <f>IF(M235&gt;M$23,1,0)</f>
        <v>1</v>
      </c>
      <c r="AF235">
        <f>IF(L235&lt;L$24,1,0)</f>
        <v>0</v>
      </c>
      <c r="AG235">
        <f>IF(M235&lt;M$24,1,0)</f>
        <v>0</v>
      </c>
      <c r="AH235">
        <f>IF(O235&gt;O$23,1,0)</f>
        <v>1</v>
      </c>
      <c r="AI235">
        <f>IF(P235&gt;P$23,1,0)</f>
        <v>1</v>
      </c>
      <c r="AJ235">
        <f>IF(O235&lt;O$24,1,0)</f>
        <v>0</v>
      </c>
      <c r="AK235">
        <f>IF(P235&lt;P$24,1,0)</f>
        <v>0</v>
      </c>
      <c r="AM235">
        <f>IF(C235&gt;C$23,C$23,IF(C235&lt;C$24,C$24,C235))</f>
        <v>0</v>
      </c>
      <c r="AN235">
        <f>IF(D235&gt;D$23,D$23,IF(D235&lt;D$24,D$24,D235))</f>
        <v>0</v>
      </c>
      <c r="AO235">
        <f>IF(F235&gt;F$23,F$23,IF(F235&lt;F$24,F$24,F235))</f>
        <v>0</v>
      </c>
      <c r="AP235">
        <f>IF(G235&gt;G$23,G$23,IF(G235&lt;G$24,G$24,G235))</f>
        <v>0</v>
      </c>
      <c r="AQ235">
        <f>IF(I235&gt;I$23,I$23,IF(I235&lt;I$24,I$24,I235))</f>
        <v>0</v>
      </c>
      <c r="AR235">
        <f>IF(J235&gt;J$23,J$23,IF(J235&lt;J$24,J$24,J235))</f>
        <v>0</v>
      </c>
      <c r="AS235">
        <f>IF(L235&gt;L$23,L$23,IF(L235&lt;L$24,L$24,L235))</f>
        <v>0</v>
      </c>
      <c r="AT235">
        <f>IF(M235&gt;M$23,M$23,IF(M235&lt;M$24,M$24,M235))</f>
        <v>0</v>
      </c>
      <c r="AU235">
        <f>IF(O235&gt;O$23,O$23,IF(O235&lt;O$24,O$24,O235))</f>
        <v>0</v>
      </c>
      <c r="AV235">
        <f>IF(P235&gt;P$23,P$23,IF(P235&lt;P$24,P$24,P235))</f>
        <v>0</v>
      </c>
    </row>
    <row r="236" spans="1:48" x14ac:dyDescent="0.3">
      <c r="A236" s="1" t="s">
        <v>8</v>
      </c>
      <c r="B236" s="2">
        <v>42261</v>
      </c>
      <c r="C236">
        <v>0.61499999999999999</v>
      </c>
      <c r="D236">
        <v>2257570000</v>
      </c>
      <c r="E236" s="2">
        <v>42261</v>
      </c>
      <c r="F236">
        <v>256</v>
      </c>
      <c r="G236">
        <v>23035540</v>
      </c>
      <c r="H236" s="2">
        <v>42261</v>
      </c>
      <c r="I236">
        <v>75.5</v>
      </c>
      <c r="J236">
        <v>461570990</v>
      </c>
      <c r="K236" s="2">
        <v>42261</v>
      </c>
      <c r="L236">
        <v>34.200000000000003</v>
      </c>
      <c r="M236">
        <v>100450300</v>
      </c>
      <c r="N236" s="2">
        <v>42261</v>
      </c>
      <c r="O236">
        <v>36.53</v>
      </c>
      <c r="P236">
        <v>24442500</v>
      </c>
      <c r="R236">
        <f>IF(C236&gt;C$23,1,0)</f>
        <v>1</v>
      </c>
      <c r="S236">
        <f>IF(D236&gt;D$23,1,0)</f>
        <v>1</v>
      </c>
      <c r="T236">
        <f>IF(C236&lt;C$24,1,0)</f>
        <v>0</v>
      </c>
      <c r="U236">
        <f>IF(D236&lt;D$24,1,0)</f>
        <v>0</v>
      </c>
      <c r="V236">
        <f>IF(F236&gt;F$23,1,0)</f>
        <v>1</v>
      </c>
      <c r="W236">
        <f>IF(G236&gt;G$23,1,0)</f>
        <v>1</v>
      </c>
      <c r="X236">
        <f>IF(F236&lt;F$24,1,0)</f>
        <v>0</v>
      </c>
      <c r="Y236">
        <f>IF(G236&lt;G$24,1,0)</f>
        <v>0</v>
      </c>
      <c r="Z236">
        <f>IF(I236&gt;I$23,1,0)</f>
        <v>1</v>
      </c>
      <c r="AA236">
        <f>IF(J236&gt;J$23,1,0)</f>
        <v>1</v>
      </c>
      <c r="AB236">
        <f>IF(I236&lt;I$24,1,0)</f>
        <v>0</v>
      </c>
      <c r="AC236">
        <f>IF(J236&lt;J$24,1,0)</f>
        <v>0</v>
      </c>
      <c r="AD236">
        <f>IF(L236&gt;L$23,1,0)</f>
        <v>1</v>
      </c>
      <c r="AE236">
        <f>IF(M236&gt;M$23,1,0)</f>
        <v>1</v>
      </c>
      <c r="AF236">
        <f>IF(L236&lt;L$24,1,0)</f>
        <v>0</v>
      </c>
      <c r="AG236">
        <f>IF(M236&lt;M$24,1,0)</f>
        <v>0</v>
      </c>
      <c r="AH236">
        <f>IF(O236&gt;O$23,1,0)</f>
        <v>1</v>
      </c>
      <c r="AI236">
        <f>IF(P236&gt;P$23,1,0)</f>
        <v>1</v>
      </c>
      <c r="AJ236">
        <f>IF(O236&lt;O$24,1,0)</f>
        <v>0</v>
      </c>
      <c r="AK236">
        <f>IF(P236&lt;P$24,1,0)</f>
        <v>0</v>
      </c>
      <c r="AM236">
        <f>IF(C236&gt;C$23,C$23,IF(C236&lt;C$24,C$24,C236))</f>
        <v>0</v>
      </c>
      <c r="AN236">
        <f>IF(D236&gt;D$23,D$23,IF(D236&lt;D$24,D$24,D236))</f>
        <v>0</v>
      </c>
      <c r="AO236">
        <f>IF(F236&gt;F$23,F$23,IF(F236&lt;F$24,F$24,F236))</f>
        <v>0</v>
      </c>
      <c r="AP236">
        <f>IF(G236&gt;G$23,G$23,IF(G236&lt;G$24,G$24,G236))</f>
        <v>0</v>
      </c>
      <c r="AQ236">
        <f>IF(I236&gt;I$23,I$23,IF(I236&lt;I$24,I$24,I236))</f>
        <v>0</v>
      </c>
      <c r="AR236">
        <f>IF(J236&gt;J$23,J$23,IF(J236&lt;J$24,J$24,J236))</f>
        <v>0</v>
      </c>
      <c r="AS236">
        <f>IF(L236&gt;L$23,L$23,IF(L236&lt;L$24,L$24,L236))</f>
        <v>0</v>
      </c>
      <c r="AT236">
        <f>IF(M236&gt;M$23,M$23,IF(M236&lt;M$24,M$24,M236))</f>
        <v>0</v>
      </c>
      <c r="AU236">
        <f>IF(O236&gt;O$23,O$23,IF(O236&lt;O$24,O$24,O236))</f>
        <v>0</v>
      </c>
      <c r="AV236">
        <f>IF(P236&gt;P$23,P$23,IF(P236&lt;P$24,P$24,P236))</f>
        <v>0</v>
      </c>
    </row>
    <row r="237" spans="1:48" x14ac:dyDescent="0.3">
      <c r="A237" s="1" t="s">
        <v>8</v>
      </c>
      <c r="B237" s="2">
        <v>42268</v>
      </c>
      <c r="C237">
        <v>0.62239999999999995</v>
      </c>
      <c r="D237">
        <v>3161817000</v>
      </c>
      <c r="E237" s="2">
        <v>42268</v>
      </c>
      <c r="F237">
        <v>238.4</v>
      </c>
      <c r="G237">
        <v>29950350</v>
      </c>
      <c r="H237" s="2">
        <v>42268</v>
      </c>
      <c r="I237">
        <v>74.97</v>
      </c>
      <c r="J237">
        <v>461626740</v>
      </c>
      <c r="K237" s="2">
        <v>42268</v>
      </c>
      <c r="L237">
        <v>33.674999999999997</v>
      </c>
      <c r="M237">
        <v>98780400</v>
      </c>
      <c r="N237" s="2">
        <v>42268</v>
      </c>
      <c r="O237">
        <v>35.33</v>
      </c>
      <c r="P237">
        <v>11196200</v>
      </c>
      <c r="R237">
        <f>IF(C237&gt;C$23,1,0)</f>
        <v>1</v>
      </c>
      <c r="S237">
        <f>IF(D237&gt;D$23,1,0)</f>
        <v>1</v>
      </c>
      <c r="T237">
        <f>IF(C237&lt;C$24,1,0)</f>
        <v>0</v>
      </c>
      <c r="U237">
        <f>IF(D237&lt;D$24,1,0)</f>
        <v>0</v>
      </c>
      <c r="V237">
        <f>IF(F237&gt;F$23,1,0)</f>
        <v>1</v>
      </c>
      <c r="W237">
        <f>IF(G237&gt;G$23,1,0)</f>
        <v>1</v>
      </c>
      <c r="X237">
        <f>IF(F237&lt;F$24,1,0)</f>
        <v>0</v>
      </c>
      <c r="Y237">
        <f>IF(G237&lt;G$24,1,0)</f>
        <v>0</v>
      </c>
      <c r="Z237">
        <f>IF(I237&gt;I$23,1,0)</f>
        <v>1</v>
      </c>
      <c r="AA237">
        <f>IF(J237&gt;J$23,1,0)</f>
        <v>1</v>
      </c>
      <c r="AB237">
        <f>IF(I237&lt;I$24,1,0)</f>
        <v>0</v>
      </c>
      <c r="AC237">
        <f>IF(J237&lt;J$24,1,0)</f>
        <v>0</v>
      </c>
      <c r="AD237">
        <f>IF(L237&gt;L$23,1,0)</f>
        <v>1</v>
      </c>
      <c r="AE237">
        <f>IF(M237&gt;M$23,1,0)</f>
        <v>1</v>
      </c>
      <c r="AF237">
        <f>IF(L237&lt;L$24,1,0)</f>
        <v>0</v>
      </c>
      <c r="AG237">
        <f>IF(M237&lt;M$24,1,0)</f>
        <v>0</v>
      </c>
      <c r="AH237">
        <f>IF(O237&gt;O$23,1,0)</f>
        <v>1</v>
      </c>
      <c r="AI237">
        <f>IF(P237&gt;P$23,1,0)</f>
        <v>1</v>
      </c>
      <c r="AJ237">
        <f>IF(O237&lt;O$24,1,0)</f>
        <v>0</v>
      </c>
      <c r="AK237">
        <f>IF(P237&lt;P$24,1,0)</f>
        <v>0</v>
      </c>
      <c r="AM237">
        <f>IF(C237&gt;C$23,C$23,IF(C237&lt;C$24,C$24,C237))</f>
        <v>0</v>
      </c>
      <c r="AN237">
        <f>IF(D237&gt;D$23,D$23,IF(D237&lt;D$24,D$24,D237))</f>
        <v>0</v>
      </c>
      <c r="AO237">
        <f>IF(F237&gt;F$23,F$23,IF(F237&lt;F$24,F$24,F237))</f>
        <v>0</v>
      </c>
      <c r="AP237">
        <f>IF(G237&gt;G$23,G$23,IF(G237&lt;G$24,G$24,G237))</f>
        <v>0</v>
      </c>
      <c r="AQ237">
        <f>IF(I237&gt;I$23,I$23,IF(I237&lt;I$24,I$24,I237))</f>
        <v>0</v>
      </c>
      <c r="AR237">
        <f>IF(J237&gt;J$23,J$23,IF(J237&lt;J$24,J$24,J237))</f>
        <v>0</v>
      </c>
      <c r="AS237">
        <f>IF(L237&gt;L$23,L$23,IF(L237&lt;L$24,L$24,L237))</f>
        <v>0</v>
      </c>
      <c r="AT237">
        <f>IF(M237&gt;M$23,M$23,IF(M237&lt;M$24,M$24,M237))</f>
        <v>0</v>
      </c>
      <c r="AU237">
        <f>IF(O237&gt;O$23,O$23,IF(O237&lt;O$24,O$24,O237))</f>
        <v>0</v>
      </c>
      <c r="AV237">
        <f>IF(P237&gt;P$23,P$23,IF(P237&lt;P$24,P$24,P237))</f>
        <v>0</v>
      </c>
    </row>
    <row r="238" spans="1:48" x14ac:dyDescent="0.3">
      <c r="A238" s="1" t="s">
        <v>8</v>
      </c>
      <c r="B238" s="2">
        <v>42275</v>
      </c>
      <c r="C238">
        <v>0.58240000000000003</v>
      </c>
      <c r="D238">
        <v>1975392000</v>
      </c>
      <c r="E238" s="2">
        <v>42275</v>
      </c>
      <c r="F238">
        <v>234.6</v>
      </c>
      <c r="G238">
        <v>20461860</v>
      </c>
      <c r="H238" s="2">
        <v>42275</v>
      </c>
      <c r="I238">
        <v>73.8</v>
      </c>
      <c r="J238">
        <v>446594780</v>
      </c>
      <c r="K238" s="2">
        <v>42275</v>
      </c>
      <c r="L238">
        <v>33.299999999999997</v>
      </c>
      <c r="M238">
        <v>76636600</v>
      </c>
      <c r="N238" s="2">
        <v>42275</v>
      </c>
      <c r="O238">
        <v>38.799999999999997</v>
      </c>
      <c r="P238">
        <v>61616900</v>
      </c>
      <c r="R238">
        <f>IF(C238&gt;C$23,1,0)</f>
        <v>1</v>
      </c>
      <c r="S238">
        <f>IF(D238&gt;D$23,1,0)</f>
        <v>1</v>
      </c>
      <c r="T238">
        <f>IF(C238&lt;C$24,1,0)</f>
        <v>0</v>
      </c>
      <c r="U238">
        <f>IF(D238&lt;D$24,1,0)</f>
        <v>0</v>
      </c>
      <c r="V238">
        <f>IF(F238&gt;F$23,1,0)</f>
        <v>1</v>
      </c>
      <c r="W238">
        <f>IF(G238&gt;G$23,1,0)</f>
        <v>1</v>
      </c>
      <c r="X238">
        <f>IF(F238&lt;F$24,1,0)</f>
        <v>0</v>
      </c>
      <c r="Y238">
        <f>IF(G238&lt;G$24,1,0)</f>
        <v>0</v>
      </c>
      <c r="Z238">
        <f>IF(I238&gt;I$23,1,0)</f>
        <v>1</v>
      </c>
      <c r="AA238">
        <f>IF(J238&gt;J$23,1,0)</f>
        <v>1</v>
      </c>
      <c r="AB238">
        <f>IF(I238&lt;I$24,1,0)</f>
        <v>0</v>
      </c>
      <c r="AC238">
        <f>IF(J238&lt;J$24,1,0)</f>
        <v>0</v>
      </c>
      <c r="AD238">
        <f>IF(L238&gt;L$23,1,0)</f>
        <v>1</v>
      </c>
      <c r="AE238">
        <f>IF(M238&gt;M$23,1,0)</f>
        <v>1</v>
      </c>
      <c r="AF238">
        <f>IF(L238&lt;L$24,1,0)</f>
        <v>0</v>
      </c>
      <c r="AG238">
        <f>IF(M238&lt;M$24,1,0)</f>
        <v>0</v>
      </c>
      <c r="AH238">
        <f>IF(O238&gt;O$23,1,0)</f>
        <v>1</v>
      </c>
      <c r="AI238">
        <f>IF(P238&gt;P$23,1,0)</f>
        <v>1</v>
      </c>
      <c r="AJ238">
        <f>IF(O238&lt;O$24,1,0)</f>
        <v>0</v>
      </c>
      <c r="AK238">
        <f>IF(P238&lt;P$24,1,0)</f>
        <v>0</v>
      </c>
      <c r="AM238">
        <f>IF(C238&gt;C$23,C$23,IF(C238&lt;C$24,C$24,C238))</f>
        <v>0</v>
      </c>
      <c r="AN238">
        <f>IF(D238&gt;D$23,D$23,IF(D238&lt;D$24,D$24,D238))</f>
        <v>0</v>
      </c>
      <c r="AO238">
        <f>IF(F238&gt;F$23,F$23,IF(F238&lt;F$24,F$24,F238))</f>
        <v>0</v>
      </c>
      <c r="AP238">
        <f>IF(G238&gt;G$23,G$23,IF(G238&lt;G$24,G$24,G238))</f>
        <v>0</v>
      </c>
      <c r="AQ238">
        <f>IF(I238&gt;I$23,I$23,IF(I238&lt;I$24,I$24,I238))</f>
        <v>0</v>
      </c>
      <c r="AR238">
        <f>IF(J238&gt;J$23,J$23,IF(J238&lt;J$24,J$24,J238))</f>
        <v>0</v>
      </c>
      <c r="AS238">
        <f>IF(L238&gt;L$23,L$23,IF(L238&lt;L$24,L$24,L238))</f>
        <v>0</v>
      </c>
      <c r="AT238">
        <f>IF(M238&gt;M$23,M$23,IF(M238&lt;M$24,M$24,M238))</f>
        <v>0</v>
      </c>
      <c r="AU238">
        <f>IF(O238&gt;O$23,O$23,IF(O238&lt;O$24,O$24,O238))</f>
        <v>0</v>
      </c>
      <c r="AV238">
        <f>IF(P238&gt;P$23,P$23,IF(P238&lt;P$24,P$24,P238))</f>
        <v>0</v>
      </c>
    </row>
    <row r="239" spans="1:48" x14ac:dyDescent="0.3">
      <c r="A239" s="1" t="s">
        <v>8</v>
      </c>
      <c r="B239" s="2">
        <v>42282</v>
      </c>
      <c r="C239">
        <v>0.61780000000000002</v>
      </c>
      <c r="D239">
        <v>1803321000</v>
      </c>
      <c r="E239" s="2">
        <v>42282</v>
      </c>
      <c r="F239">
        <v>267</v>
      </c>
      <c r="G239">
        <v>27898440</v>
      </c>
      <c r="H239" s="2">
        <v>42282</v>
      </c>
      <c r="I239">
        <v>85.77</v>
      </c>
      <c r="J239">
        <v>822124430</v>
      </c>
      <c r="K239" s="2">
        <v>42282</v>
      </c>
      <c r="L239">
        <v>36.104999999999997</v>
      </c>
      <c r="M239">
        <v>110302100</v>
      </c>
      <c r="N239" s="2">
        <v>42282</v>
      </c>
      <c r="O239">
        <v>43.31</v>
      </c>
      <c r="P239">
        <v>47142600</v>
      </c>
      <c r="R239">
        <f>IF(C239&gt;C$23,1,0)</f>
        <v>1</v>
      </c>
      <c r="S239">
        <f>IF(D239&gt;D$23,1,0)</f>
        <v>1</v>
      </c>
      <c r="T239">
        <f>IF(C239&lt;C$24,1,0)</f>
        <v>0</v>
      </c>
      <c r="U239">
        <f>IF(D239&lt;D$24,1,0)</f>
        <v>0</v>
      </c>
      <c r="V239">
        <f>IF(F239&gt;F$23,1,0)</f>
        <v>1</v>
      </c>
      <c r="W239">
        <f>IF(G239&gt;G$23,1,0)</f>
        <v>1</v>
      </c>
      <c r="X239">
        <f>IF(F239&lt;F$24,1,0)</f>
        <v>0</v>
      </c>
      <c r="Y239">
        <f>IF(G239&lt;G$24,1,0)</f>
        <v>0</v>
      </c>
      <c r="Z239">
        <f>IF(I239&gt;I$23,1,0)</f>
        <v>1</v>
      </c>
      <c r="AA239">
        <f>IF(J239&gt;J$23,1,0)</f>
        <v>1</v>
      </c>
      <c r="AB239">
        <f>IF(I239&lt;I$24,1,0)</f>
        <v>0</v>
      </c>
      <c r="AC239">
        <f>IF(J239&lt;J$24,1,0)</f>
        <v>0</v>
      </c>
      <c r="AD239">
        <f>IF(L239&gt;L$23,1,0)</f>
        <v>1</v>
      </c>
      <c r="AE239">
        <f>IF(M239&gt;M$23,1,0)</f>
        <v>1</v>
      </c>
      <c r="AF239">
        <f>IF(L239&lt;L$24,1,0)</f>
        <v>0</v>
      </c>
      <c r="AG239">
        <f>IF(M239&lt;M$24,1,0)</f>
        <v>0</v>
      </c>
      <c r="AH239">
        <f>IF(O239&gt;O$23,1,0)</f>
        <v>1</v>
      </c>
      <c r="AI239">
        <f>IF(P239&gt;P$23,1,0)</f>
        <v>1</v>
      </c>
      <c r="AJ239">
        <f>IF(O239&lt;O$24,1,0)</f>
        <v>0</v>
      </c>
      <c r="AK239">
        <f>IF(P239&lt;P$24,1,0)</f>
        <v>0</v>
      </c>
      <c r="AM239">
        <f>IF(C239&gt;C$23,C$23,IF(C239&lt;C$24,C$24,C239))</f>
        <v>0</v>
      </c>
      <c r="AN239">
        <f>IF(D239&gt;D$23,D$23,IF(D239&lt;D$24,D$24,D239))</f>
        <v>0</v>
      </c>
      <c r="AO239">
        <f>IF(F239&gt;F$23,F$23,IF(F239&lt;F$24,F$24,F239))</f>
        <v>0</v>
      </c>
      <c r="AP239">
        <f>IF(G239&gt;G$23,G$23,IF(G239&lt;G$24,G$24,G239))</f>
        <v>0</v>
      </c>
      <c r="AQ239">
        <f>IF(I239&gt;I$23,I$23,IF(I239&lt;I$24,I$24,I239))</f>
        <v>0</v>
      </c>
      <c r="AR239">
        <f>IF(J239&gt;J$23,J$23,IF(J239&lt;J$24,J$24,J239))</f>
        <v>0</v>
      </c>
      <c r="AS239">
        <f>IF(L239&gt;L$23,L$23,IF(L239&lt;L$24,L$24,L239))</f>
        <v>0</v>
      </c>
      <c r="AT239">
        <f>IF(M239&gt;M$23,M$23,IF(M239&lt;M$24,M$24,M239))</f>
        <v>0</v>
      </c>
      <c r="AU239">
        <f>IF(O239&gt;O$23,O$23,IF(O239&lt;O$24,O$24,O239))</f>
        <v>0</v>
      </c>
      <c r="AV239">
        <f>IF(P239&gt;P$23,P$23,IF(P239&lt;P$24,P$24,P239))</f>
        <v>0</v>
      </c>
    </row>
    <row r="240" spans="1:48" x14ac:dyDescent="0.3">
      <c r="A240" s="1" t="s">
        <v>8</v>
      </c>
      <c r="B240" s="2">
        <v>42289</v>
      </c>
      <c r="C240">
        <v>0.64100000000000001</v>
      </c>
      <c r="D240">
        <v>2761529000</v>
      </c>
      <c r="E240" s="2">
        <v>42289</v>
      </c>
      <c r="F240">
        <v>253.4</v>
      </c>
      <c r="G240">
        <v>25550220</v>
      </c>
      <c r="H240" s="2">
        <v>42289</v>
      </c>
      <c r="I240">
        <v>88.52</v>
      </c>
      <c r="J240">
        <v>642128480</v>
      </c>
      <c r="K240" s="2">
        <v>42289</v>
      </c>
      <c r="L240">
        <v>35.479999999999997</v>
      </c>
      <c r="M240">
        <v>87410100</v>
      </c>
      <c r="N240" s="2">
        <v>42289</v>
      </c>
      <c r="O240">
        <v>48.9</v>
      </c>
      <c r="P240">
        <v>79774300</v>
      </c>
      <c r="R240">
        <f>IF(C240&gt;C$23,1,0)</f>
        <v>1</v>
      </c>
      <c r="S240">
        <f>IF(D240&gt;D$23,1,0)</f>
        <v>1</v>
      </c>
      <c r="T240">
        <f>IF(C240&lt;C$24,1,0)</f>
        <v>0</v>
      </c>
      <c r="U240">
        <f>IF(D240&lt;D$24,1,0)</f>
        <v>0</v>
      </c>
      <c r="V240">
        <f>IF(F240&gt;F$23,1,0)</f>
        <v>1</v>
      </c>
      <c r="W240">
        <f>IF(G240&gt;G$23,1,0)</f>
        <v>1</v>
      </c>
      <c r="X240">
        <f>IF(F240&lt;F$24,1,0)</f>
        <v>0</v>
      </c>
      <c r="Y240">
        <f>IF(G240&lt;G$24,1,0)</f>
        <v>0</v>
      </c>
      <c r="Z240">
        <f>IF(I240&gt;I$23,1,0)</f>
        <v>1</v>
      </c>
      <c r="AA240">
        <f>IF(J240&gt;J$23,1,0)</f>
        <v>1</v>
      </c>
      <c r="AB240">
        <f>IF(I240&lt;I$24,1,0)</f>
        <v>0</v>
      </c>
      <c r="AC240">
        <f>IF(J240&lt;J$24,1,0)</f>
        <v>0</v>
      </c>
      <c r="AD240">
        <f>IF(L240&gt;L$23,1,0)</f>
        <v>1</v>
      </c>
      <c r="AE240">
        <f>IF(M240&gt;M$23,1,0)</f>
        <v>1</v>
      </c>
      <c r="AF240">
        <f>IF(L240&lt;L$24,1,0)</f>
        <v>0</v>
      </c>
      <c r="AG240">
        <f>IF(M240&lt;M$24,1,0)</f>
        <v>0</v>
      </c>
      <c r="AH240">
        <f>IF(O240&gt;O$23,1,0)</f>
        <v>1</v>
      </c>
      <c r="AI240">
        <f>IF(P240&gt;P$23,1,0)</f>
        <v>1</v>
      </c>
      <c r="AJ240">
        <f>IF(O240&lt;O$24,1,0)</f>
        <v>0</v>
      </c>
      <c r="AK240">
        <f>IF(P240&lt;P$24,1,0)</f>
        <v>0</v>
      </c>
      <c r="AM240">
        <f>IF(C240&gt;C$23,C$23,IF(C240&lt;C$24,C$24,C240))</f>
        <v>0</v>
      </c>
      <c r="AN240">
        <f>IF(D240&gt;D$23,D$23,IF(D240&lt;D$24,D$24,D240))</f>
        <v>0</v>
      </c>
      <c r="AO240">
        <f>IF(F240&gt;F$23,F$23,IF(F240&lt;F$24,F$24,F240))</f>
        <v>0</v>
      </c>
      <c r="AP240">
        <f>IF(G240&gt;G$23,G$23,IF(G240&lt;G$24,G$24,G240))</f>
        <v>0</v>
      </c>
      <c r="AQ240">
        <f>IF(I240&gt;I$23,I$23,IF(I240&lt;I$24,I$24,I240))</f>
        <v>0</v>
      </c>
      <c r="AR240">
        <f>IF(J240&gt;J$23,J$23,IF(J240&lt;J$24,J$24,J240))</f>
        <v>0</v>
      </c>
      <c r="AS240">
        <f>IF(L240&gt;L$23,L$23,IF(L240&lt;L$24,L$24,L240))</f>
        <v>0</v>
      </c>
      <c r="AT240">
        <f>IF(M240&gt;M$23,M$23,IF(M240&lt;M$24,M$24,M240))</f>
        <v>0</v>
      </c>
      <c r="AU240">
        <f>IF(O240&gt;O$23,O$23,IF(O240&lt;O$24,O$24,O240))</f>
        <v>0</v>
      </c>
      <c r="AV240">
        <f>IF(P240&gt;P$23,P$23,IF(P240&lt;P$24,P$24,P240))</f>
        <v>0</v>
      </c>
    </row>
    <row r="241" spans="1:48" x14ac:dyDescent="0.3">
      <c r="A241" s="1" t="s">
        <v>8</v>
      </c>
      <c r="B241" s="2">
        <v>42296</v>
      </c>
      <c r="C241">
        <v>0.67100000000000004</v>
      </c>
      <c r="D241">
        <v>3707279000</v>
      </c>
      <c r="E241" s="2">
        <v>42296</v>
      </c>
      <c r="F241">
        <v>253.5</v>
      </c>
      <c r="G241">
        <v>20877090</v>
      </c>
      <c r="H241" s="2">
        <v>42296</v>
      </c>
      <c r="I241">
        <v>90.45</v>
      </c>
      <c r="J241">
        <v>554185250</v>
      </c>
      <c r="K241" s="2">
        <v>42296</v>
      </c>
      <c r="L241">
        <v>36.03</v>
      </c>
      <c r="M241">
        <v>71181100</v>
      </c>
      <c r="N241" s="2">
        <v>42296</v>
      </c>
      <c r="O241">
        <v>48.26</v>
      </c>
      <c r="P241">
        <v>52448700</v>
      </c>
      <c r="R241">
        <f>IF(C241&gt;C$23,1,0)</f>
        <v>1</v>
      </c>
      <c r="S241">
        <f>IF(D241&gt;D$23,1,0)</f>
        <v>1</v>
      </c>
      <c r="T241">
        <f>IF(C241&lt;C$24,1,0)</f>
        <v>0</v>
      </c>
      <c r="U241">
        <f>IF(D241&lt;D$24,1,0)</f>
        <v>0</v>
      </c>
      <c r="V241">
        <f>IF(F241&gt;F$23,1,0)</f>
        <v>1</v>
      </c>
      <c r="W241">
        <f>IF(G241&gt;G$23,1,0)</f>
        <v>1</v>
      </c>
      <c r="X241">
        <f>IF(F241&lt;F$24,1,0)</f>
        <v>0</v>
      </c>
      <c r="Y241">
        <f>IF(G241&lt;G$24,1,0)</f>
        <v>0</v>
      </c>
      <c r="Z241">
        <f>IF(I241&gt;I$23,1,0)</f>
        <v>1</v>
      </c>
      <c r="AA241">
        <f>IF(J241&gt;J$23,1,0)</f>
        <v>1</v>
      </c>
      <c r="AB241">
        <f>IF(I241&lt;I$24,1,0)</f>
        <v>0</v>
      </c>
      <c r="AC241">
        <f>IF(J241&lt;J$24,1,0)</f>
        <v>0</v>
      </c>
      <c r="AD241">
        <f>IF(L241&gt;L$23,1,0)</f>
        <v>1</v>
      </c>
      <c r="AE241">
        <f>IF(M241&gt;M$23,1,0)</f>
        <v>1</v>
      </c>
      <c r="AF241">
        <f>IF(L241&lt;L$24,1,0)</f>
        <v>0</v>
      </c>
      <c r="AG241">
        <f>IF(M241&lt;M$24,1,0)</f>
        <v>0</v>
      </c>
      <c r="AH241">
        <f>IF(O241&gt;O$23,1,0)</f>
        <v>1</v>
      </c>
      <c r="AI241">
        <f>IF(P241&gt;P$23,1,0)</f>
        <v>1</v>
      </c>
      <c r="AJ241">
        <f>IF(O241&lt;O$24,1,0)</f>
        <v>0</v>
      </c>
      <c r="AK241">
        <f>IF(P241&lt;P$24,1,0)</f>
        <v>0</v>
      </c>
      <c r="AM241">
        <f>IF(C241&gt;C$23,C$23,IF(C241&lt;C$24,C$24,C241))</f>
        <v>0</v>
      </c>
      <c r="AN241">
        <f>IF(D241&gt;D$23,D$23,IF(D241&lt;D$24,D$24,D241))</f>
        <v>0</v>
      </c>
      <c r="AO241">
        <f>IF(F241&gt;F$23,F$23,IF(F241&lt;F$24,F$24,F241))</f>
        <v>0</v>
      </c>
      <c r="AP241">
        <f>IF(G241&gt;G$23,G$23,IF(G241&lt;G$24,G$24,G241))</f>
        <v>0</v>
      </c>
      <c r="AQ241">
        <f>IF(I241&gt;I$23,I$23,IF(I241&lt;I$24,I$24,I241))</f>
        <v>0</v>
      </c>
      <c r="AR241">
        <f>IF(J241&gt;J$23,J$23,IF(J241&lt;J$24,J$24,J241))</f>
        <v>0</v>
      </c>
      <c r="AS241">
        <f>IF(L241&gt;L$23,L$23,IF(L241&lt;L$24,L$24,L241))</f>
        <v>0</v>
      </c>
      <c r="AT241">
        <f>IF(M241&gt;M$23,M$23,IF(M241&lt;M$24,M$24,M241))</f>
        <v>0</v>
      </c>
      <c r="AU241">
        <f>IF(O241&gt;O$23,O$23,IF(O241&lt;O$24,O$24,O241))</f>
        <v>0</v>
      </c>
      <c r="AV241">
        <f>IF(P241&gt;P$23,P$23,IF(P241&lt;P$24,P$24,P241))</f>
        <v>0</v>
      </c>
    </row>
    <row r="242" spans="1:48" x14ac:dyDescent="0.3">
      <c r="A242" s="1" t="s">
        <v>8</v>
      </c>
      <c r="B242" s="2">
        <v>42303</v>
      </c>
      <c r="C242">
        <v>0.65100000000000002</v>
      </c>
      <c r="D242">
        <v>1623532000</v>
      </c>
      <c r="E242" s="2">
        <v>42303</v>
      </c>
      <c r="F242">
        <v>258.10000000000002</v>
      </c>
      <c r="G242">
        <v>21526440</v>
      </c>
      <c r="H242" s="2">
        <v>42303</v>
      </c>
      <c r="I242">
        <v>90.53</v>
      </c>
      <c r="J242">
        <v>620522910</v>
      </c>
      <c r="K242" s="2">
        <v>42303</v>
      </c>
      <c r="L242">
        <v>35.784999999999997</v>
      </c>
      <c r="M242">
        <v>83928300</v>
      </c>
      <c r="N242" s="2">
        <v>42303</v>
      </c>
      <c r="O242">
        <v>49</v>
      </c>
      <c r="P242">
        <v>23312600</v>
      </c>
      <c r="R242">
        <f>IF(C242&gt;C$23,1,0)</f>
        <v>1</v>
      </c>
      <c r="S242">
        <f>IF(D242&gt;D$23,1,0)</f>
        <v>1</v>
      </c>
      <c r="T242">
        <f>IF(C242&lt;C$24,1,0)</f>
        <v>0</v>
      </c>
      <c r="U242">
        <f>IF(D242&lt;D$24,1,0)</f>
        <v>0</v>
      </c>
      <c r="V242">
        <f>IF(F242&gt;F$23,1,0)</f>
        <v>1</v>
      </c>
      <c r="W242">
        <f>IF(G242&gt;G$23,1,0)</f>
        <v>1</v>
      </c>
      <c r="X242">
        <f>IF(F242&lt;F$24,1,0)</f>
        <v>0</v>
      </c>
      <c r="Y242">
        <f>IF(G242&lt;G$24,1,0)</f>
        <v>0</v>
      </c>
      <c r="Z242">
        <f>IF(I242&gt;I$23,1,0)</f>
        <v>1</v>
      </c>
      <c r="AA242">
        <f>IF(J242&gt;J$23,1,0)</f>
        <v>1</v>
      </c>
      <c r="AB242">
        <f>IF(I242&lt;I$24,1,0)</f>
        <v>0</v>
      </c>
      <c r="AC242">
        <f>IF(J242&lt;J$24,1,0)</f>
        <v>0</v>
      </c>
      <c r="AD242">
        <f>IF(L242&gt;L$23,1,0)</f>
        <v>1</v>
      </c>
      <c r="AE242">
        <f>IF(M242&gt;M$23,1,0)</f>
        <v>1</v>
      </c>
      <c r="AF242">
        <f>IF(L242&lt;L$24,1,0)</f>
        <v>0</v>
      </c>
      <c r="AG242">
        <f>IF(M242&lt;M$24,1,0)</f>
        <v>0</v>
      </c>
      <c r="AH242">
        <f>IF(O242&gt;O$23,1,0)</f>
        <v>1</v>
      </c>
      <c r="AI242">
        <f>IF(P242&gt;P$23,1,0)</f>
        <v>1</v>
      </c>
      <c r="AJ242">
        <f>IF(O242&lt;O$24,1,0)</f>
        <v>0</v>
      </c>
      <c r="AK242">
        <f>IF(P242&lt;P$24,1,0)</f>
        <v>0</v>
      </c>
      <c r="AM242">
        <f>IF(C242&gt;C$23,C$23,IF(C242&lt;C$24,C$24,C242))</f>
        <v>0</v>
      </c>
      <c r="AN242">
        <f>IF(D242&gt;D$23,D$23,IF(D242&lt;D$24,D$24,D242))</f>
        <v>0</v>
      </c>
      <c r="AO242">
        <f>IF(F242&gt;F$23,F$23,IF(F242&lt;F$24,F$24,F242))</f>
        <v>0</v>
      </c>
      <c r="AP242">
        <f>IF(G242&gt;G$23,G$23,IF(G242&lt;G$24,G$24,G242))</f>
        <v>0</v>
      </c>
      <c r="AQ242">
        <f>IF(I242&gt;I$23,I$23,IF(I242&lt;I$24,I$24,I242))</f>
        <v>0</v>
      </c>
      <c r="AR242">
        <f>IF(J242&gt;J$23,J$23,IF(J242&lt;J$24,J$24,J242))</f>
        <v>0</v>
      </c>
      <c r="AS242">
        <f>IF(L242&gt;L$23,L$23,IF(L242&lt;L$24,L$24,L242))</f>
        <v>0</v>
      </c>
      <c r="AT242">
        <f>IF(M242&gt;M$23,M$23,IF(M242&lt;M$24,M$24,M242))</f>
        <v>0</v>
      </c>
      <c r="AU242">
        <f>IF(O242&gt;O$23,O$23,IF(O242&lt;O$24,O$24,O242))</f>
        <v>0</v>
      </c>
      <c r="AV242">
        <f>IF(P242&gt;P$23,P$23,IF(P242&lt;P$24,P$24,P242))</f>
        <v>0</v>
      </c>
    </row>
    <row r="243" spans="1:48" x14ac:dyDescent="0.3">
      <c r="A243" s="1" t="s">
        <v>8</v>
      </c>
      <c r="B243" s="2">
        <v>42310</v>
      </c>
      <c r="C243">
        <v>0.64300000000000002</v>
      </c>
      <c r="D243">
        <v>1377176000</v>
      </c>
      <c r="E243" s="2">
        <v>42310</v>
      </c>
      <c r="F243">
        <v>264.75</v>
      </c>
      <c r="G243">
        <v>17717980</v>
      </c>
      <c r="H243" s="2">
        <v>42310</v>
      </c>
      <c r="I243">
        <v>94.09</v>
      </c>
      <c r="J243">
        <v>480617350</v>
      </c>
      <c r="K243" s="2">
        <v>42310</v>
      </c>
      <c r="L243">
        <v>35.575000000000003</v>
      </c>
      <c r="M243">
        <v>57882000</v>
      </c>
      <c r="N243" s="2">
        <v>42310</v>
      </c>
      <c r="O243">
        <v>51.94</v>
      </c>
      <c r="P243">
        <v>33516700</v>
      </c>
      <c r="R243">
        <f>IF(C243&gt;C$23,1,0)</f>
        <v>1</v>
      </c>
      <c r="S243">
        <f>IF(D243&gt;D$23,1,0)</f>
        <v>1</v>
      </c>
      <c r="T243">
        <f>IF(C243&lt;C$24,1,0)</f>
        <v>0</v>
      </c>
      <c r="U243">
        <f>IF(D243&lt;D$24,1,0)</f>
        <v>0</v>
      </c>
      <c r="V243">
        <f>IF(F243&gt;F$23,1,0)</f>
        <v>1</v>
      </c>
      <c r="W243">
        <f>IF(G243&gt;G$23,1,0)</f>
        <v>1</v>
      </c>
      <c r="X243">
        <f>IF(F243&lt;F$24,1,0)</f>
        <v>0</v>
      </c>
      <c r="Y243">
        <f>IF(G243&lt;G$24,1,0)</f>
        <v>0</v>
      </c>
      <c r="Z243">
        <f>IF(I243&gt;I$23,1,0)</f>
        <v>1</v>
      </c>
      <c r="AA243">
        <f>IF(J243&gt;J$23,1,0)</f>
        <v>1</v>
      </c>
      <c r="AB243">
        <f>IF(I243&lt;I$24,1,0)</f>
        <v>0</v>
      </c>
      <c r="AC243">
        <f>IF(J243&lt;J$24,1,0)</f>
        <v>0</v>
      </c>
      <c r="AD243">
        <f>IF(L243&gt;L$23,1,0)</f>
        <v>1</v>
      </c>
      <c r="AE243">
        <f>IF(M243&gt;M$23,1,0)</f>
        <v>1</v>
      </c>
      <c r="AF243">
        <f>IF(L243&lt;L$24,1,0)</f>
        <v>0</v>
      </c>
      <c r="AG243">
        <f>IF(M243&lt;M$24,1,0)</f>
        <v>0</v>
      </c>
      <c r="AH243">
        <f>IF(O243&gt;O$23,1,0)</f>
        <v>1</v>
      </c>
      <c r="AI243">
        <f>IF(P243&gt;P$23,1,0)</f>
        <v>1</v>
      </c>
      <c r="AJ243">
        <f>IF(O243&lt;O$24,1,0)</f>
        <v>0</v>
      </c>
      <c r="AK243">
        <f>IF(P243&lt;P$24,1,0)</f>
        <v>0</v>
      </c>
      <c r="AM243">
        <f>IF(C243&gt;C$23,C$23,IF(C243&lt;C$24,C$24,C243))</f>
        <v>0</v>
      </c>
      <c r="AN243">
        <f>IF(D243&gt;D$23,D$23,IF(D243&lt;D$24,D$24,D243))</f>
        <v>0</v>
      </c>
      <c r="AO243">
        <f>IF(F243&gt;F$23,F$23,IF(F243&lt;F$24,F$24,F243))</f>
        <v>0</v>
      </c>
      <c r="AP243">
        <f>IF(G243&gt;G$23,G$23,IF(G243&lt;G$24,G$24,G243))</f>
        <v>0</v>
      </c>
      <c r="AQ243">
        <f>IF(I243&gt;I$23,I$23,IF(I243&lt;I$24,I$24,I243))</f>
        <v>0</v>
      </c>
      <c r="AR243">
        <f>IF(J243&gt;J$23,J$23,IF(J243&lt;J$24,J$24,J243))</f>
        <v>0</v>
      </c>
      <c r="AS243">
        <f>IF(L243&gt;L$23,L$23,IF(L243&lt;L$24,L$24,L243))</f>
        <v>0</v>
      </c>
      <c r="AT243">
        <f>IF(M243&gt;M$23,M$23,IF(M243&lt;M$24,M$24,M243))</f>
        <v>0</v>
      </c>
      <c r="AU243">
        <f>IF(O243&gt;O$23,O$23,IF(O243&lt;O$24,O$24,O243))</f>
        <v>0</v>
      </c>
      <c r="AV243">
        <f>IF(P243&gt;P$23,P$23,IF(P243&lt;P$24,P$24,P243))</f>
        <v>0</v>
      </c>
    </row>
    <row r="244" spans="1:48" x14ac:dyDescent="0.3">
      <c r="A244" s="1" t="s">
        <v>8</v>
      </c>
      <c r="B244" s="2">
        <v>42317</v>
      </c>
      <c r="C244">
        <v>0.5655</v>
      </c>
      <c r="D244">
        <v>3821159000</v>
      </c>
      <c r="E244" s="2">
        <v>42317</v>
      </c>
      <c r="F244">
        <v>260.7</v>
      </c>
      <c r="G244">
        <v>20744250</v>
      </c>
      <c r="H244" s="2">
        <v>42317</v>
      </c>
      <c r="I244">
        <v>93.4</v>
      </c>
      <c r="J244">
        <v>385830190</v>
      </c>
      <c r="K244" s="2">
        <v>42317</v>
      </c>
      <c r="L244">
        <v>34.914999999999999</v>
      </c>
      <c r="M244">
        <v>76295900</v>
      </c>
      <c r="N244" s="2">
        <v>42317</v>
      </c>
      <c r="O244">
        <v>53.39</v>
      </c>
      <c r="P244">
        <v>23671700</v>
      </c>
      <c r="R244">
        <f>IF(C244&gt;C$23,1,0)</f>
        <v>1</v>
      </c>
      <c r="S244">
        <f>IF(D244&gt;D$23,1,0)</f>
        <v>1</v>
      </c>
      <c r="T244">
        <f>IF(C244&lt;C$24,1,0)</f>
        <v>0</v>
      </c>
      <c r="U244">
        <f>IF(D244&lt;D$24,1,0)</f>
        <v>0</v>
      </c>
      <c r="V244">
        <f>IF(F244&gt;F$23,1,0)</f>
        <v>1</v>
      </c>
      <c r="W244">
        <f>IF(G244&gt;G$23,1,0)</f>
        <v>1</v>
      </c>
      <c r="X244">
        <f>IF(F244&lt;F$24,1,0)</f>
        <v>0</v>
      </c>
      <c r="Y244">
        <f>IF(G244&lt;G$24,1,0)</f>
        <v>0</v>
      </c>
      <c r="Z244">
        <f>IF(I244&gt;I$23,1,0)</f>
        <v>1</v>
      </c>
      <c r="AA244">
        <f>IF(J244&gt;J$23,1,0)</f>
        <v>1</v>
      </c>
      <c r="AB244">
        <f>IF(I244&lt;I$24,1,0)</f>
        <v>0</v>
      </c>
      <c r="AC244">
        <f>IF(J244&lt;J$24,1,0)</f>
        <v>0</v>
      </c>
      <c r="AD244">
        <f>IF(L244&gt;L$23,1,0)</f>
        <v>1</v>
      </c>
      <c r="AE244">
        <f>IF(M244&gt;M$23,1,0)</f>
        <v>1</v>
      </c>
      <c r="AF244">
        <f>IF(L244&lt;L$24,1,0)</f>
        <v>0</v>
      </c>
      <c r="AG244">
        <f>IF(M244&lt;M$24,1,0)</f>
        <v>0</v>
      </c>
      <c r="AH244">
        <f>IF(O244&gt;O$23,1,0)</f>
        <v>1</v>
      </c>
      <c r="AI244">
        <f>IF(P244&gt;P$23,1,0)</f>
        <v>1</v>
      </c>
      <c r="AJ244">
        <f>IF(O244&lt;O$24,1,0)</f>
        <v>0</v>
      </c>
      <c r="AK244">
        <f>IF(P244&lt;P$24,1,0)</f>
        <v>0</v>
      </c>
      <c r="AM244">
        <f>IF(C244&gt;C$23,C$23,IF(C244&lt;C$24,C$24,C244))</f>
        <v>0</v>
      </c>
      <c r="AN244">
        <f>IF(D244&gt;D$23,D$23,IF(D244&lt;D$24,D$24,D244))</f>
        <v>0</v>
      </c>
      <c r="AO244">
        <f>IF(F244&gt;F$23,F$23,IF(F244&lt;F$24,F$24,F244))</f>
        <v>0</v>
      </c>
      <c r="AP244">
        <f>IF(G244&gt;G$23,G$23,IF(G244&lt;G$24,G$24,G244))</f>
        <v>0</v>
      </c>
      <c r="AQ244">
        <f>IF(I244&gt;I$23,I$23,IF(I244&lt;I$24,I$24,I244))</f>
        <v>0</v>
      </c>
      <c r="AR244">
        <f>IF(J244&gt;J$23,J$23,IF(J244&lt;J$24,J$24,J244))</f>
        <v>0</v>
      </c>
      <c r="AS244">
        <f>IF(L244&gt;L$23,L$23,IF(L244&lt;L$24,L$24,L244))</f>
        <v>0</v>
      </c>
      <c r="AT244">
        <f>IF(M244&gt;M$23,M$23,IF(M244&lt;M$24,M$24,M244))</f>
        <v>0</v>
      </c>
      <c r="AU244">
        <f>IF(O244&gt;O$23,O$23,IF(O244&lt;O$24,O$24,O244))</f>
        <v>0</v>
      </c>
      <c r="AV244">
        <f>IF(P244&gt;P$23,P$23,IF(P244&lt;P$24,P$24,P244))</f>
        <v>0</v>
      </c>
    </row>
    <row r="245" spans="1:48" x14ac:dyDescent="0.3">
      <c r="A245" s="1" t="s">
        <v>8</v>
      </c>
      <c r="B245" s="2">
        <v>42324</v>
      </c>
      <c r="C245">
        <v>0.59799999999999998</v>
      </c>
      <c r="D245">
        <v>2524648000</v>
      </c>
      <c r="E245" s="2">
        <v>42324</v>
      </c>
      <c r="F245">
        <v>272.89999999999998</v>
      </c>
      <c r="G245">
        <v>26423880</v>
      </c>
      <c r="H245" s="2">
        <v>42324</v>
      </c>
      <c r="I245">
        <v>107.3</v>
      </c>
      <c r="J245">
        <v>709850790</v>
      </c>
      <c r="K245" s="2">
        <v>42324</v>
      </c>
      <c r="L245">
        <v>34.905000000000001</v>
      </c>
      <c r="M245">
        <v>122417100</v>
      </c>
      <c r="N245" s="2">
        <v>42324</v>
      </c>
      <c r="O245">
        <v>57.86</v>
      </c>
      <c r="P245">
        <v>34810200</v>
      </c>
      <c r="R245">
        <f>IF(C245&gt;C$23,1,0)</f>
        <v>1</v>
      </c>
      <c r="S245">
        <f>IF(D245&gt;D$23,1,0)</f>
        <v>1</v>
      </c>
      <c r="T245">
        <f>IF(C245&lt;C$24,1,0)</f>
        <v>0</v>
      </c>
      <c r="U245">
        <f>IF(D245&lt;D$24,1,0)</f>
        <v>0</v>
      </c>
      <c r="V245">
        <f>IF(F245&gt;F$23,1,0)</f>
        <v>1</v>
      </c>
      <c r="W245">
        <f>IF(G245&gt;G$23,1,0)</f>
        <v>1</v>
      </c>
      <c r="X245">
        <f>IF(F245&lt;F$24,1,0)</f>
        <v>0</v>
      </c>
      <c r="Y245">
        <f>IF(G245&lt;G$24,1,0)</f>
        <v>0</v>
      </c>
      <c r="Z245">
        <f>IF(I245&gt;I$23,1,0)</f>
        <v>1</v>
      </c>
      <c r="AA245">
        <f>IF(J245&gt;J$23,1,0)</f>
        <v>1</v>
      </c>
      <c r="AB245">
        <f>IF(I245&lt;I$24,1,0)</f>
        <v>0</v>
      </c>
      <c r="AC245">
        <f>IF(J245&lt;J$24,1,0)</f>
        <v>0</v>
      </c>
      <c r="AD245">
        <f>IF(L245&gt;L$23,1,0)</f>
        <v>1</v>
      </c>
      <c r="AE245">
        <f>IF(M245&gt;M$23,1,0)</f>
        <v>1</v>
      </c>
      <c r="AF245">
        <f>IF(L245&lt;L$24,1,0)</f>
        <v>0</v>
      </c>
      <c r="AG245">
        <f>IF(M245&lt;M$24,1,0)</f>
        <v>0</v>
      </c>
      <c r="AH245">
        <f>IF(O245&gt;O$23,1,0)</f>
        <v>1</v>
      </c>
      <c r="AI245">
        <f>IF(P245&gt;P$23,1,0)</f>
        <v>1</v>
      </c>
      <c r="AJ245">
        <f>IF(O245&lt;O$24,1,0)</f>
        <v>0</v>
      </c>
      <c r="AK245">
        <f>IF(P245&lt;P$24,1,0)</f>
        <v>0</v>
      </c>
      <c r="AM245">
        <f>IF(C245&gt;C$23,C$23,IF(C245&lt;C$24,C$24,C245))</f>
        <v>0</v>
      </c>
      <c r="AN245">
        <f>IF(D245&gt;D$23,D$23,IF(D245&lt;D$24,D$24,D245))</f>
        <v>0</v>
      </c>
      <c r="AO245">
        <f>IF(F245&gt;F$23,F$23,IF(F245&lt;F$24,F$24,F245))</f>
        <v>0</v>
      </c>
      <c r="AP245">
        <f>IF(G245&gt;G$23,G$23,IF(G245&lt;G$24,G$24,G245))</f>
        <v>0</v>
      </c>
      <c r="AQ245">
        <f>IF(I245&gt;I$23,I$23,IF(I245&lt;I$24,I$24,I245))</f>
        <v>0</v>
      </c>
      <c r="AR245">
        <f>IF(J245&gt;J$23,J$23,IF(J245&lt;J$24,J$24,J245))</f>
        <v>0</v>
      </c>
      <c r="AS245">
        <f>IF(L245&gt;L$23,L$23,IF(L245&lt;L$24,L$24,L245))</f>
        <v>0</v>
      </c>
      <c r="AT245">
        <f>IF(M245&gt;M$23,M$23,IF(M245&lt;M$24,M$24,M245))</f>
        <v>0</v>
      </c>
      <c r="AU245">
        <f>IF(O245&gt;O$23,O$23,IF(O245&lt;O$24,O$24,O245))</f>
        <v>0</v>
      </c>
      <c r="AV245">
        <f>IF(P245&gt;P$23,P$23,IF(P245&lt;P$24,P$24,P245))</f>
        <v>0</v>
      </c>
    </row>
    <row r="246" spans="1:48" x14ac:dyDescent="0.3">
      <c r="A246" s="1" t="s">
        <v>8</v>
      </c>
      <c r="B246" s="2">
        <v>42331</v>
      </c>
      <c r="C246">
        <v>0.60470000000000002</v>
      </c>
      <c r="D246">
        <v>2281044000</v>
      </c>
      <c r="E246" s="2">
        <v>42331</v>
      </c>
      <c r="F246">
        <v>268.2</v>
      </c>
      <c r="G246">
        <v>25091250</v>
      </c>
      <c r="H246" s="2">
        <v>42331</v>
      </c>
      <c r="I246">
        <v>104.55</v>
      </c>
      <c r="J246">
        <v>620581500</v>
      </c>
      <c r="K246" s="2">
        <v>42331</v>
      </c>
      <c r="L246">
        <v>34.75</v>
      </c>
      <c r="M246">
        <v>112927100</v>
      </c>
      <c r="N246" s="2">
        <v>42331</v>
      </c>
      <c r="O246">
        <v>55.42</v>
      </c>
      <c r="P246">
        <v>23397200</v>
      </c>
      <c r="R246">
        <f>IF(C246&gt;C$23,1,0)</f>
        <v>1</v>
      </c>
      <c r="S246">
        <f>IF(D246&gt;D$23,1,0)</f>
        <v>1</v>
      </c>
      <c r="T246">
        <f>IF(C246&lt;C$24,1,0)</f>
        <v>0</v>
      </c>
      <c r="U246">
        <f>IF(D246&lt;D$24,1,0)</f>
        <v>0</v>
      </c>
      <c r="V246">
        <f>IF(F246&gt;F$23,1,0)</f>
        <v>1</v>
      </c>
      <c r="W246">
        <f>IF(G246&gt;G$23,1,0)</f>
        <v>1</v>
      </c>
      <c r="X246">
        <f>IF(F246&lt;F$24,1,0)</f>
        <v>0</v>
      </c>
      <c r="Y246">
        <f>IF(G246&lt;G$24,1,0)</f>
        <v>0</v>
      </c>
      <c r="Z246">
        <f>IF(I246&gt;I$23,1,0)</f>
        <v>1</v>
      </c>
      <c r="AA246">
        <f>IF(J246&gt;J$23,1,0)</f>
        <v>1</v>
      </c>
      <c r="AB246">
        <f>IF(I246&lt;I$24,1,0)</f>
        <v>0</v>
      </c>
      <c r="AC246">
        <f>IF(J246&lt;J$24,1,0)</f>
        <v>0</v>
      </c>
      <c r="AD246">
        <f>IF(L246&gt;L$23,1,0)</f>
        <v>1</v>
      </c>
      <c r="AE246">
        <f>IF(M246&gt;M$23,1,0)</f>
        <v>1</v>
      </c>
      <c r="AF246">
        <f>IF(L246&lt;L$24,1,0)</f>
        <v>0</v>
      </c>
      <c r="AG246">
        <f>IF(M246&lt;M$24,1,0)</f>
        <v>0</v>
      </c>
      <c r="AH246">
        <f>IF(O246&gt;O$23,1,0)</f>
        <v>1</v>
      </c>
      <c r="AI246">
        <f>IF(P246&gt;P$23,1,0)</f>
        <v>1</v>
      </c>
      <c r="AJ246">
        <f>IF(O246&lt;O$24,1,0)</f>
        <v>0</v>
      </c>
      <c r="AK246">
        <f>IF(P246&lt;P$24,1,0)</f>
        <v>0</v>
      </c>
      <c r="AM246">
        <f>IF(C246&gt;C$23,C$23,IF(C246&lt;C$24,C$24,C246))</f>
        <v>0</v>
      </c>
      <c r="AN246">
        <f>IF(D246&gt;D$23,D$23,IF(D246&lt;D$24,D$24,D246))</f>
        <v>0</v>
      </c>
      <c r="AO246">
        <f>IF(F246&gt;F$23,F$23,IF(F246&lt;F$24,F$24,F246))</f>
        <v>0</v>
      </c>
      <c r="AP246">
        <f>IF(G246&gt;G$23,G$23,IF(G246&lt;G$24,G$24,G246))</f>
        <v>0</v>
      </c>
      <c r="AQ246">
        <f>IF(I246&gt;I$23,I$23,IF(I246&lt;I$24,I$24,I246))</f>
        <v>0</v>
      </c>
      <c r="AR246">
        <f>IF(J246&gt;J$23,J$23,IF(J246&lt;J$24,J$24,J246))</f>
        <v>0</v>
      </c>
      <c r="AS246">
        <f>IF(L246&gt;L$23,L$23,IF(L246&lt;L$24,L$24,L246))</f>
        <v>0</v>
      </c>
      <c r="AT246">
        <f>IF(M246&gt;M$23,M$23,IF(M246&lt;M$24,M$24,M246))</f>
        <v>0</v>
      </c>
      <c r="AU246">
        <f>IF(O246&gt;O$23,O$23,IF(O246&lt;O$24,O$24,O246))</f>
        <v>0</v>
      </c>
      <c r="AV246">
        <f>IF(P246&gt;P$23,P$23,IF(P246&lt;P$24,P$24,P246))</f>
        <v>0</v>
      </c>
    </row>
    <row r="247" spans="1:48" x14ac:dyDescent="0.3">
      <c r="A247" s="1" t="s">
        <v>8</v>
      </c>
      <c r="B247" s="2">
        <v>42338</v>
      </c>
      <c r="C247">
        <v>0.60389999999999999</v>
      </c>
      <c r="D247">
        <v>1504357000</v>
      </c>
      <c r="E247" s="2">
        <v>42338</v>
      </c>
      <c r="F247">
        <v>251.45</v>
      </c>
      <c r="G247">
        <v>26295650</v>
      </c>
      <c r="H247" s="2">
        <v>42338</v>
      </c>
      <c r="I247">
        <v>103.05</v>
      </c>
      <c r="J247">
        <v>479327260</v>
      </c>
      <c r="K247" s="2">
        <v>42338</v>
      </c>
      <c r="L247">
        <v>34.155000000000001</v>
      </c>
      <c r="M247">
        <v>131233400</v>
      </c>
      <c r="N247" s="2">
        <v>42338</v>
      </c>
      <c r="O247">
        <v>57.33</v>
      </c>
      <c r="P247">
        <v>51591200</v>
      </c>
      <c r="R247">
        <f>IF(C247&gt;C$23,1,0)</f>
        <v>1</v>
      </c>
      <c r="S247">
        <f>IF(D247&gt;D$23,1,0)</f>
        <v>1</v>
      </c>
      <c r="T247">
        <f>IF(C247&lt;C$24,1,0)</f>
        <v>0</v>
      </c>
      <c r="U247">
        <f>IF(D247&lt;D$24,1,0)</f>
        <v>0</v>
      </c>
      <c r="V247">
        <f>IF(F247&gt;F$23,1,0)</f>
        <v>1</v>
      </c>
      <c r="W247">
        <f>IF(G247&gt;G$23,1,0)</f>
        <v>1</v>
      </c>
      <c r="X247">
        <f>IF(F247&lt;F$24,1,0)</f>
        <v>0</v>
      </c>
      <c r="Y247">
        <f>IF(G247&lt;G$24,1,0)</f>
        <v>0</v>
      </c>
      <c r="Z247">
        <f>IF(I247&gt;I$23,1,0)</f>
        <v>1</v>
      </c>
      <c r="AA247">
        <f>IF(J247&gt;J$23,1,0)</f>
        <v>1</v>
      </c>
      <c r="AB247">
        <f>IF(I247&lt;I$24,1,0)</f>
        <v>0</v>
      </c>
      <c r="AC247">
        <f>IF(J247&lt;J$24,1,0)</f>
        <v>0</v>
      </c>
      <c r="AD247">
        <f>IF(L247&gt;L$23,1,0)</f>
        <v>1</v>
      </c>
      <c r="AE247">
        <f>IF(M247&gt;M$23,1,0)</f>
        <v>1</v>
      </c>
      <c r="AF247">
        <f>IF(L247&lt;L$24,1,0)</f>
        <v>0</v>
      </c>
      <c r="AG247">
        <f>IF(M247&lt;M$24,1,0)</f>
        <v>0</v>
      </c>
      <c r="AH247">
        <f>IF(O247&gt;O$23,1,0)</f>
        <v>1</v>
      </c>
      <c r="AI247">
        <f>IF(P247&gt;P$23,1,0)</f>
        <v>1</v>
      </c>
      <c r="AJ247">
        <f>IF(O247&lt;O$24,1,0)</f>
        <v>0</v>
      </c>
      <c r="AK247">
        <f>IF(P247&lt;P$24,1,0)</f>
        <v>0</v>
      </c>
      <c r="AM247">
        <f>IF(C247&gt;C$23,C$23,IF(C247&lt;C$24,C$24,C247))</f>
        <v>0</v>
      </c>
      <c r="AN247">
        <f>IF(D247&gt;D$23,D$23,IF(D247&lt;D$24,D$24,D247))</f>
        <v>0</v>
      </c>
      <c r="AO247">
        <f>IF(F247&gt;F$23,F$23,IF(F247&lt;F$24,F$24,F247))</f>
        <v>0</v>
      </c>
      <c r="AP247">
        <f>IF(G247&gt;G$23,G$23,IF(G247&lt;G$24,G$24,G247))</f>
        <v>0</v>
      </c>
      <c r="AQ247">
        <f>IF(I247&gt;I$23,I$23,IF(I247&lt;I$24,I$24,I247))</f>
        <v>0</v>
      </c>
      <c r="AR247">
        <f>IF(J247&gt;J$23,J$23,IF(J247&lt;J$24,J$24,J247))</f>
        <v>0</v>
      </c>
      <c r="AS247">
        <f>IF(L247&gt;L$23,L$23,IF(L247&lt;L$24,L$24,L247))</f>
        <v>0</v>
      </c>
      <c r="AT247">
        <f>IF(M247&gt;M$23,M$23,IF(M247&lt;M$24,M$24,M247))</f>
        <v>0</v>
      </c>
      <c r="AU247">
        <f>IF(O247&gt;O$23,O$23,IF(O247&lt;O$24,O$24,O247))</f>
        <v>0</v>
      </c>
      <c r="AV247">
        <f>IF(P247&gt;P$23,P$23,IF(P247&lt;P$24,P$24,P247))</f>
        <v>0</v>
      </c>
    </row>
    <row r="248" spans="1:48" x14ac:dyDescent="0.3">
      <c r="A248" s="1" t="s">
        <v>8</v>
      </c>
      <c r="B248" s="2">
        <v>42345</v>
      </c>
      <c r="C248">
        <v>0.59450000000000003</v>
      </c>
      <c r="D248">
        <v>1616007000</v>
      </c>
      <c r="E248" s="2">
        <v>42345</v>
      </c>
      <c r="F248">
        <v>244.85</v>
      </c>
      <c r="G248">
        <v>21667680</v>
      </c>
      <c r="H248" s="2">
        <v>42345</v>
      </c>
      <c r="I248">
        <v>98.15</v>
      </c>
      <c r="J248">
        <v>549268990</v>
      </c>
      <c r="K248" s="2">
        <v>42345</v>
      </c>
      <c r="L248">
        <v>34.03</v>
      </c>
      <c r="M248">
        <v>100050300</v>
      </c>
      <c r="N248" s="2">
        <v>42345</v>
      </c>
      <c r="O248">
        <v>58.5</v>
      </c>
      <c r="P248">
        <v>27262400</v>
      </c>
      <c r="R248">
        <f>IF(C248&gt;C$23,1,0)</f>
        <v>1</v>
      </c>
      <c r="S248">
        <f>IF(D248&gt;D$23,1,0)</f>
        <v>1</v>
      </c>
      <c r="T248">
        <f>IF(C248&lt;C$24,1,0)</f>
        <v>0</v>
      </c>
      <c r="U248">
        <f>IF(D248&lt;D$24,1,0)</f>
        <v>0</v>
      </c>
      <c r="V248">
        <f>IF(F248&gt;F$23,1,0)</f>
        <v>1</v>
      </c>
      <c r="W248">
        <f>IF(G248&gt;G$23,1,0)</f>
        <v>1</v>
      </c>
      <c r="X248">
        <f>IF(F248&lt;F$24,1,0)</f>
        <v>0</v>
      </c>
      <c r="Y248">
        <f>IF(G248&lt;G$24,1,0)</f>
        <v>0</v>
      </c>
      <c r="Z248">
        <f>IF(I248&gt;I$23,1,0)</f>
        <v>1</v>
      </c>
      <c r="AA248">
        <f>IF(J248&gt;J$23,1,0)</f>
        <v>1</v>
      </c>
      <c r="AB248">
        <f>IF(I248&lt;I$24,1,0)</f>
        <v>0</v>
      </c>
      <c r="AC248">
        <f>IF(J248&lt;J$24,1,0)</f>
        <v>0</v>
      </c>
      <c r="AD248">
        <f>IF(L248&gt;L$23,1,0)</f>
        <v>1</v>
      </c>
      <c r="AE248">
        <f>IF(M248&gt;M$23,1,0)</f>
        <v>1</v>
      </c>
      <c r="AF248">
        <f>IF(L248&lt;L$24,1,0)</f>
        <v>0</v>
      </c>
      <c r="AG248">
        <f>IF(M248&lt;M$24,1,0)</f>
        <v>0</v>
      </c>
      <c r="AH248">
        <f>IF(O248&gt;O$23,1,0)</f>
        <v>1</v>
      </c>
      <c r="AI248">
        <f>IF(P248&gt;P$23,1,0)</f>
        <v>1</v>
      </c>
      <c r="AJ248">
        <f>IF(O248&lt;O$24,1,0)</f>
        <v>0</v>
      </c>
      <c r="AK248">
        <f>IF(P248&lt;P$24,1,0)</f>
        <v>0</v>
      </c>
      <c r="AM248">
        <f>IF(C248&gt;C$23,C$23,IF(C248&lt;C$24,C$24,C248))</f>
        <v>0</v>
      </c>
      <c r="AN248">
        <f>IF(D248&gt;D$23,D$23,IF(D248&lt;D$24,D$24,D248))</f>
        <v>0</v>
      </c>
      <c r="AO248">
        <f>IF(F248&gt;F$23,F$23,IF(F248&lt;F$24,F$24,F248))</f>
        <v>0</v>
      </c>
      <c r="AP248">
        <f>IF(G248&gt;G$23,G$23,IF(G248&lt;G$24,G$24,G248))</f>
        <v>0</v>
      </c>
      <c r="AQ248">
        <f>IF(I248&gt;I$23,I$23,IF(I248&lt;I$24,I$24,I248))</f>
        <v>0</v>
      </c>
      <c r="AR248">
        <f>IF(J248&gt;J$23,J$23,IF(J248&lt;J$24,J$24,J248))</f>
        <v>0</v>
      </c>
      <c r="AS248">
        <f>IF(L248&gt;L$23,L$23,IF(L248&lt;L$24,L$24,L248))</f>
        <v>0</v>
      </c>
      <c r="AT248">
        <f>IF(M248&gt;M$23,M$23,IF(M248&lt;M$24,M$24,M248))</f>
        <v>0</v>
      </c>
      <c r="AU248">
        <f>IF(O248&gt;O$23,O$23,IF(O248&lt;O$24,O$24,O248))</f>
        <v>0</v>
      </c>
      <c r="AV248">
        <f>IF(P248&gt;P$23,P$23,IF(P248&lt;P$24,P$24,P248))</f>
        <v>0</v>
      </c>
    </row>
    <row r="249" spans="1:48" x14ac:dyDescent="0.3">
      <c r="A249" s="1" t="s">
        <v>8</v>
      </c>
      <c r="B249" s="2">
        <v>42352</v>
      </c>
      <c r="C249">
        <v>0.66400000000000003</v>
      </c>
      <c r="D249">
        <v>3245686000</v>
      </c>
      <c r="E249" s="2">
        <v>42352</v>
      </c>
      <c r="F249">
        <v>250.75</v>
      </c>
      <c r="G249">
        <v>29147430</v>
      </c>
      <c r="H249" s="2">
        <v>42352</v>
      </c>
      <c r="I249">
        <v>98.81</v>
      </c>
      <c r="J249">
        <v>488522780</v>
      </c>
      <c r="K249" s="2">
        <v>42352</v>
      </c>
      <c r="L249">
        <v>34.25</v>
      </c>
      <c r="M249">
        <v>89761400</v>
      </c>
      <c r="N249" s="2">
        <v>42352</v>
      </c>
      <c r="O249">
        <v>56.51</v>
      </c>
      <c r="P249">
        <v>18413700</v>
      </c>
      <c r="R249">
        <f>IF(C249&gt;C$23,1,0)</f>
        <v>1</v>
      </c>
      <c r="S249">
        <f>IF(D249&gt;D$23,1,0)</f>
        <v>1</v>
      </c>
      <c r="T249">
        <f>IF(C249&lt;C$24,1,0)</f>
        <v>0</v>
      </c>
      <c r="U249">
        <f>IF(D249&lt;D$24,1,0)</f>
        <v>0</v>
      </c>
      <c r="V249">
        <f>IF(F249&gt;F$23,1,0)</f>
        <v>1</v>
      </c>
      <c r="W249">
        <f>IF(G249&gt;G$23,1,0)</f>
        <v>1</v>
      </c>
      <c r="X249">
        <f>IF(F249&lt;F$24,1,0)</f>
        <v>0</v>
      </c>
      <c r="Y249">
        <f>IF(G249&lt;G$24,1,0)</f>
        <v>0</v>
      </c>
      <c r="Z249">
        <f>IF(I249&gt;I$23,1,0)</f>
        <v>1</v>
      </c>
      <c r="AA249">
        <f>IF(J249&gt;J$23,1,0)</f>
        <v>1</v>
      </c>
      <c r="AB249">
        <f>IF(I249&lt;I$24,1,0)</f>
        <v>0</v>
      </c>
      <c r="AC249">
        <f>IF(J249&lt;J$24,1,0)</f>
        <v>0</v>
      </c>
      <c r="AD249">
        <f>IF(L249&gt;L$23,1,0)</f>
        <v>1</v>
      </c>
      <c r="AE249">
        <f>IF(M249&gt;M$23,1,0)</f>
        <v>1</v>
      </c>
      <c r="AF249">
        <f>IF(L249&lt;L$24,1,0)</f>
        <v>0</v>
      </c>
      <c r="AG249">
        <f>IF(M249&lt;M$24,1,0)</f>
        <v>0</v>
      </c>
      <c r="AH249">
        <f>IF(O249&gt;O$23,1,0)</f>
        <v>1</v>
      </c>
      <c r="AI249">
        <f>IF(P249&gt;P$23,1,0)</f>
        <v>1</v>
      </c>
      <c r="AJ249">
        <f>IF(O249&lt;O$24,1,0)</f>
        <v>0</v>
      </c>
      <c r="AK249">
        <f>IF(P249&lt;P$24,1,0)</f>
        <v>0</v>
      </c>
      <c r="AM249">
        <f>IF(C249&gt;C$23,C$23,IF(C249&lt;C$24,C$24,C249))</f>
        <v>0</v>
      </c>
      <c r="AN249">
        <f>IF(D249&gt;D$23,D$23,IF(D249&lt;D$24,D$24,D249))</f>
        <v>0</v>
      </c>
      <c r="AO249">
        <f>IF(F249&gt;F$23,F$23,IF(F249&lt;F$24,F$24,F249))</f>
        <v>0</v>
      </c>
      <c r="AP249">
        <f>IF(G249&gt;G$23,G$23,IF(G249&lt;G$24,G$24,G249))</f>
        <v>0</v>
      </c>
      <c r="AQ249">
        <f>IF(I249&gt;I$23,I$23,IF(I249&lt;I$24,I$24,I249))</f>
        <v>0</v>
      </c>
      <c r="AR249">
        <f>IF(J249&gt;J$23,J$23,IF(J249&lt;J$24,J$24,J249))</f>
        <v>0</v>
      </c>
      <c r="AS249">
        <f>IF(L249&gt;L$23,L$23,IF(L249&lt;L$24,L$24,L249))</f>
        <v>0</v>
      </c>
      <c r="AT249">
        <f>IF(M249&gt;M$23,M$23,IF(M249&lt;M$24,M$24,M249))</f>
        <v>0</v>
      </c>
      <c r="AU249">
        <f>IF(O249&gt;O$23,O$23,IF(O249&lt;O$24,O$24,O249))</f>
        <v>0</v>
      </c>
      <c r="AV249">
        <f>IF(P249&gt;P$23,P$23,IF(P249&lt;P$24,P$24,P249))</f>
        <v>0</v>
      </c>
    </row>
    <row r="250" spans="1:48" x14ac:dyDescent="0.3">
      <c r="A250" s="1" t="s">
        <v>8</v>
      </c>
      <c r="B250" s="2">
        <v>42359</v>
      </c>
      <c r="C250">
        <v>0.65859999999999996</v>
      </c>
      <c r="D250">
        <v>1221485000</v>
      </c>
      <c r="E250" s="2">
        <v>42359</v>
      </c>
      <c r="F250">
        <v>245.8</v>
      </c>
      <c r="G250">
        <v>16827080</v>
      </c>
      <c r="H250" s="2">
        <v>42359</v>
      </c>
      <c r="I250">
        <v>101.34</v>
      </c>
      <c r="J250">
        <v>300611380</v>
      </c>
      <c r="K250" s="2">
        <v>42359</v>
      </c>
      <c r="L250">
        <v>33.914999999999999</v>
      </c>
      <c r="M250">
        <v>52422800</v>
      </c>
      <c r="N250" s="2">
        <v>42359</v>
      </c>
      <c r="O250">
        <v>56.74</v>
      </c>
      <c r="P250">
        <v>7750200</v>
      </c>
      <c r="R250">
        <f>IF(C250&gt;C$23,1,0)</f>
        <v>1</v>
      </c>
      <c r="S250">
        <f>IF(D250&gt;D$23,1,0)</f>
        <v>1</v>
      </c>
      <c r="T250">
        <f>IF(C250&lt;C$24,1,0)</f>
        <v>0</v>
      </c>
      <c r="U250">
        <f>IF(D250&lt;D$24,1,0)</f>
        <v>0</v>
      </c>
      <c r="V250">
        <f>IF(F250&gt;F$23,1,0)</f>
        <v>1</v>
      </c>
      <c r="W250">
        <f>IF(G250&gt;G$23,1,0)</f>
        <v>1</v>
      </c>
      <c r="X250">
        <f>IF(F250&lt;F$24,1,0)</f>
        <v>0</v>
      </c>
      <c r="Y250">
        <f>IF(G250&lt;G$24,1,0)</f>
        <v>0</v>
      </c>
      <c r="Z250">
        <f>IF(I250&gt;I$23,1,0)</f>
        <v>1</v>
      </c>
      <c r="AA250">
        <f>IF(J250&gt;J$23,1,0)</f>
        <v>1</v>
      </c>
      <c r="AB250">
        <f>IF(I250&lt;I$24,1,0)</f>
        <v>0</v>
      </c>
      <c r="AC250">
        <f>IF(J250&lt;J$24,1,0)</f>
        <v>0</v>
      </c>
      <c r="AD250">
        <f>IF(L250&gt;L$23,1,0)</f>
        <v>1</v>
      </c>
      <c r="AE250">
        <f>IF(M250&gt;M$23,1,0)</f>
        <v>1</v>
      </c>
      <c r="AF250">
        <f>IF(L250&lt;L$24,1,0)</f>
        <v>0</v>
      </c>
      <c r="AG250">
        <f>IF(M250&lt;M$24,1,0)</f>
        <v>0</v>
      </c>
      <c r="AH250">
        <f>IF(O250&gt;O$23,1,0)</f>
        <v>1</v>
      </c>
      <c r="AI250">
        <f>IF(P250&gt;P$23,1,0)</f>
        <v>1</v>
      </c>
      <c r="AJ250">
        <f>IF(O250&lt;O$24,1,0)</f>
        <v>0</v>
      </c>
      <c r="AK250">
        <f>IF(P250&lt;P$24,1,0)</f>
        <v>0</v>
      </c>
      <c r="AM250">
        <f>IF(C250&gt;C$23,C$23,IF(C250&lt;C$24,C$24,C250))</f>
        <v>0</v>
      </c>
      <c r="AN250">
        <f>IF(D250&gt;D$23,D$23,IF(D250&lt;D$24,D$24,D250))</f>
        <v>0</v>
      </c>
      <c r="AO250">
        <f>IF(F250&gt;F$23,F$23,IF(F250&lt;F$24,F$24,F250))</f>
        <v>0</v>
      </c>
      <c r="AP250">
        <f>IF(G250&gt;G$23,G$23,IF(G250&lt;G$24,G$24,G250))</f>
        <v>0</v>
      </c>
      <c r="AQ250">
        <f>IF(I250&gt;I$23,I$23,IF(I250&lt;I$24,I$24,I250))</f>
        <v>0</v>
      </c>
      <c r="AR250">
        <f>IF(J250&gt;J$23,J$23,IF(J250&lt;J$24,J$24,J250))</f>
        <v>0</v>
      </c>
      <c r="AS250">
        <f>IF(L250&gt;L$23,L$23,IF(L250&lt;L$24,L$24,L250))</f>
        <v>0</v>
      </c>
      <c r="AT250">
        <f>IF(M250&gt;M$23,M$23,IF(M250&lt;M$24,M$24,M250))</f>
        <v>0</v>
      </c>
      <c r="AU250">
        <f>IF(O250&gt;O$23,O$23,IF(O250&lt;O$24,O$24,O250))</f>
        <v>0</v>
      </c>
      <c r="AV250">
        <f>IF(P250&gt;P$23,P$23,IF(P250&lt;P$24,P$24,P250))</f>
        <v>0</v>
      </c>
    </row>
    <row r="251" spans="1:48" x14ac:dyDescent="0.3">
      <c r="A251" s="1" t="s">
        <v>8</v>
      </c>
      <c r="B251" s="2">
        <v>42366</v>
      </c>
      <c r="C251">
        <v>0.67900000000000005</v>
      </c>
      <c r="D251">
        <v>468338000</v>
      </c>
      <c r="E251" s="2">
        <v>42366</v>
      </c>
      <c r="F251">
        <v>253.25</v>
      </c>
      <c r="G251">
        <v>10590200</v>
      </c>
      <c r="H251" s="2">
        <v>42366</v>
      </c>
      <c r="I251">
        <v>101.26</v>
      </c>
      <c r="J251">
        <v>148445580</v>
      </c>
      <c r="K251" s="2">
        <v>42366</v>
      </c>
      <c r="L251">
        <v>33.975000000000001</v>
      </c>
      <c r="M251">
        <v>35435800</v>
      </c>
      <c r="N251" s="2">
        <v>42366</v>
      </c>
      <c r="O251">
        <v>56.1</v>
      </c>
      <c r="P251">
        <v>3306300</v>
      </c>
      <c r="R251">
        <f>IF(C251&gt;C$23,1,0)</f>
        <v>1</v>
      </c>
      <c r="S251">
        <f>IF(D251&gt;D$23,1,0)</f>
        <v>1</v>
      </c>
      <c r="T251">
        <f>IF(C251&lt;C$24,1,0)</f>
        <v>0</v>
      </c>
      <c r="U251">
        <f>IF(D251&lt;D$24,1,0)</f>
        <v>0</v>
      </c>
      <c r="V251">
        <f>IF(F251&gt;F$23,1,0)</f>
        <v>1</v>
      </c>
      <c r="W251">
        <f>IF(G251&gt;G$23,1,0)</f>
        <v>1</v>
      </c>
      <c r="X251">
        <f>IF(F251&lt;F$24,1,0)</f>
        <v>0</v>
      </c>
      <c r="Y251">
        <f>IF(G251&lt;G$24,1,0)</f>
        <v>0</v>
      </c>
      <c r="Z251">
        <f>IF(I251&gt;I$23,1,0)</f>
        <v>1</v>
      </c>
      <c r="AA251">
        <f>IF(J251&gt;J$23,1,0)</f>
        <v>1</v>
      </c>
      <c r="AB251">
        <f>IF(I251&lt;I$24,1,0)</f>
        <v>0</v>
      </c>
      <c r="AC251">
        <f>IF(J251&lt;J$24,1,0)</f>
        <v>0</v>
      </c>
      <c r="AD251">
        <f>IF(L251&gt;L$23,1,0)</f>
        <v>1</v>
      </c>
      <c r="AE251">
        <f>IF(M251&gt;M$23,1,0)</f>
        <v>1</v>
      </c>
      <c r="AF251">
        <f>IF(L251&lt;L$24,1,0)</f>
        <v>0</v>
      </c>
      <c r="AG251">
        <f>IF(M251&lt;M$24,1,0)</f>
        <v>0</v>
      </c>
      <c r="AH251">
        <f>IF(O251&gt;O$23,1,0)</f>
        <v>1</v>
      </c>
      <c r="AI251">
        <f>IF(P251&gt;P$23,1,0)</f>
        <v>1</v>
      </c>
      <c r="AJ251">
        <f>IF(O251&lt;O$24,1,0)</f>
        <v>0</v>
      </c>
      <c r="AK251">
        <f>IF(P251&lt;P$24,1,0)</f>
        <v>0</v>
      </c>
      <c r="AM251">
        <f>IF(C251&gt;C$23,C$23,IF(C251&lt;C$24,C$24,C251))</f>
        <v>0</v>
      </c>
      <c r="AN251">
        <f>IF(D251&gt;D$23,D$23,IF(D251&lt;D$24,D$24,D251))</f>
        <v>0</v>
      </c>
      <c r="AO251">
        <f>IF(F251&gt;F$23,F$23,IF(F251&lt;F$24,F$24,F251))</f>
        <v>0</v>
      </c>
      <c r="AP251">
        <f>IF(G251&gt;G$23,G$23,IF(G251&lt;G$24,G$24,G251))</f>
        <v>0</v>
      </c>
      <c r="AQ251">
        <f>IF(I251&gt;I$23,I$23,IF(I251&lt;I$24,I$24,I251))</f>
        <v>0</v>
      </c>
      <c r="AR251">
        <f>IF(J251&gt;J$23,J$23,IF(J251&lt;J$24,J$24,J251))</f>
        <v>0</v>
      </c>
      <c r="AS251">
        <f>IF(L251&gt;L$23,L$23,IF(L251&lt;L$24,L$24,L251))</f>
        <v>0</v>
      </c>
      <c r="AT251">
        <f>IF(M251&gt;M$23,M$23,IF(M251&lt;M$24,M$24,M251))</f>
        <v>0</v>
      </c>
      <c r="AU251">
        <f>IF(O251&gt;O$23,O$23,IF(O251&lt;O$24,O$24,O251))</f>
        <v>0</v>
      </c>
      <c r="AV251">
        <f>IF(P251&gt;P$23,P$23,IF(P251&lt;P$24,P$24,P251))</f>
        <v>0</v>
      </c>
    </row>
    <row r="252" spans="1:48" x14ac:dyDescent="0.3">
      <c r="A252" s="1" t="s">
        <v>8</v>
      </c>
      <c r="B252" s="2">
        <v>42373</v>
      </c>
      <c r="C252">
        <v>0.67710000000000004</v>
      </c>
      <c r="D252">
        <v>597699000</v>
      </c>
      <c r="E252" s="2">
        <v>42373</v>
      </c>
      <c r="F252">
        <v>252.4</v>
      </c>
      <c r="G252">
        <v>6873390</v>
      </c>
      <c r="H252" s="2">
        <v>42373</v>
      </c>
      <c r="I252">
        <v>96.85</v>
      </c>
      <c r="J252">
        <v>140869540</v>
      </c>
      <c r="K252" s="2">
        <v>42373</v>
      </c>
      <c r="L252">
        <v>34.005000000000003</v>
      </c>
      <c r="M252">
        <v>28280700</v>
      </c>
      <c r="N252" s="2">
        <v>42373</v>
      </c>
      <c r="O252">
        <v>54.05</v>
      </c>
      <c r="P252">
        <v>7091400</v>
      </c>
      <c r="R252">
        <f>IF(C252&gt;C$23,1,0)</f>
        <v>1</v>
      </c>
      <c r="S252">
        <f>IF(D252&gt;D$23,1,0)</f>
        <v>1</v>
      </c>
      <c r="T252">
        <f>IF(C252&lt;C$24,1,0)</f>
        <v>0</v>
      </c>
      <c r="U252">
        <f>IF(D252&lt;D$24,1,0)</f>
        <v>0</v>
      </c>
      <c r="V252">
        <f>IF(F252&gt;F$23,1,0)</f>
        <v>1</v>
      </c>
      <c r="W252">
        <f>IF(G252&gt;G$23,1,0)</f>
        <v>1</v>
      </c>
      <c r="X252">
        <f>IF(F252&lt;F$24,1,0)</f>
        <v>0</v>
      </c>
      <c r="Y252">
        <f>IF(G252&lt;G$24,1,0)</f>
        <v>0</v>
      </c>
      <c r="Z252">
        <f>IF(I252&gt;I$23,1,0)</f>
        <v>1</v>
      </c>
      <c r="AA252">
        <f>IF(J252&gt;J$23,1,0)</f>
        <v>1</v>
      </c>
      <c r="AB252">
        <f>IF(I252&lt;I$24,1,0)</f>
        <v>0</v>
      </c>
      <c r="AC252">
        <f>IF(J252&lt;J$24,1,0)</f>
        <v>0</v>
      </c>
      <c r="AD252">
        <f>IF(L252&gt;L$23,1,0)</f>
        <v>1</v>
      </c>
      <c r="AE252">
        <f>IF(M252&gt;M$23,1,0)</f>
        <v>1</v>
      </c>
      <c r="AF252">
        <f>IF(L252&lt;L$24,1,0)</f>
        <v>0</v>
      </c>
      <c r="AG252">
        <f>IF(M252&lt;M$24,1,0)</f>
        <v>0</v>
      </c>
      <c r="AH252">
        <f>IF(O252&gt;O$23,1,0)</f>
        <v>1</v>
      </c>
      <c r="AI252">
        <f>IF(P252&gt;P$23,1,0)</f>
        <v>1</v>
      </c>
      <c r="AJ252">
        <f>IF(O252&lt;O$24,1,0)</f>
        <v>0</v>
      </c>
      <c r="AK252">
        <f>IF(P252&lt;P$24,1,0)</f>
        <v>0</v>
      </c>
      <c r="AM252">
        <f>IF(C252&gt;C$23,C$23,IF(C252&lt;C$24,C$24,C252))</f>
        <v>0</v>
      </c>
      <c r="AN252">
        <f>IF(D252&gt;D$23,D$23,IF(D252&lt;D$24,D$24,D252))</f>
        <v>0</v>
      </c>
      <c r="AO252">
        <f>IF(F252&gt;F$23,F$23,IF(F252&lt;F$24,F$24,F252))</f>
        <v>0</v>
      </c>
      <c r="AP252">
        <f>IF(G252&gt;G$23,G$23,IF(G252&lt;G$24,G$24,G252))</f>
        <v>0</v>
      </c>
      <c r="AQ252">
        <f>IF(I252&gt;I$23,I$23,IF(I252&lt;I$24,I$24,I252))</f>
        <v>0</v>
      </c>
      <c r="AR252">
        <f>IF(J252&gt;J$23,J$23,IF(J252&lt;J$24,J$24,J252))</f>
        <v>0</v>
      </c>
      <c r="AS252">
        <f>IF(L252&gt;L$23,L$23,IF(L252&lt;L$24,L$24,L252))</f>
        <v>0</v>
      </c>
      <c r="AT252">
        <f>IF(M252&gt;M$23,M$23,IF(M252&lt;M$24,M$24,M252))</f>
        <v>0</v>
      </c>
      <c r="AU252">
        <f>IF(O252&gt;O$23,O$23,IF(O252&lt;O$24,O$24,O252))</f>
        <v>0</v>
      </c>
      <c r="AV252">
        <f>IF(P252&gt;P$23,P$23,IF(P252&lt;P$24,P$24,P252))</f>
        <v>0</v>
      </c>
    </row>
    <row r="253" spans="1:48" x14ac:dyDescent="0.3">
      <c r="A253" s="1" t="s">
        <v>8</v>
      </c>
      <c r="B253" s="2">
        <v>42380</v>
      </c>
      <c r="C253">
        <v>0.61519999999999997</v>
      </c>
      <c r="D253">
        <v>1810846000</v>
      </c>
      <c r="E253" s="2">
        <v>42380</v>
      </c>
      <c r="F253">
        <v>232.1</v>
      </c>
      <c r="G253">
        <v>27795270</v>
      </c>
      <c r="H253" s="2">
        <v>42380</v>
      </c>
      <c r="I253">
        <v>87.27</v>
      </c>
      <c r="J253">
        <v>484100530</v>
      </c>
      <c r="K253" s="2">
        <v>42380</v>
      </c>
      <c r="L253">
        <v>32.465000000000003</v>
      </c>
      <c r="M253">
        <v>119192200</v>
      </c>
      <c r="N253" s="2">
        <v>42380</v>
      </c>
      <c r="O253">
        <v>51.98</v>
      </c>
      <c r="P253">
        <v>17121700</v>
      </c>
      <c r="R253">
        <f>IF(C253&gt;C$23,1,0)</f>
        <v>1</v>
      </c>
      <c r="S253">
        <f>IF(D253&gt;D$23,1,0)</f>
        <v>1</v>
      </c>
      <c r="T253">
        <f>IF(C253&lt;C$24,1,0)</f>
        <v>0</v>
      </c>
      <c r="U253">
        <f>IF(D253&lt;D$24,1,0)</f>
        <v>0</v>
      </c>
      <c r="V253">
        <f>IF(F253&gt;F$23,1,0)</f>
        <v>1</v>
      </c>
      <c r="W253">
        <f>IF(G253&gt;G$23,1,0)</f>
        <v>1</v>
      </c>
      <c r="X253">
        <f>IF(F253&lt;F$24,1,0)</f>
        <v>0</v>
      </c>
      <c r="Y253">
        <f>IF(G253&lt;G$24,1,0)</f>
        <v>0</v>
      </c>
      <c r="Z253">
        <f>IF(I253&gt;I$23,1,0)</f>
        <v>1</v>
      </c>
      <c r="AA253">
        <f>IF(J253&gt;J$23,1,0)</f>
        <v>1</v>
      </c>
      <c r="AB253">
        <f>IF(I253&lt;I$24,1,0)</f>
        <v>0</v>
      </c>
      <c r="AC253">
        <f>IF(J253&lt;J$24,1,0)</f>
        <v>0</v>
      </c>
      <c r="AD253">
        <f>IF(L253&gt;L$23,1,0)</f>
        <v>1</v>
      </c>
      <c r="AE253">
        <f>IF(M253&gt;M$23,1,0)</f>
        <v>1</v>
      </c>
      <c r="AF253">
        <f>IF(L253&lt;L$24,1,0)</f>
        <v>0</v>
      </c>
      <c r="AG253">
        <f>IF(M253&lt;M$24,1,0)</f>
        <v>0</v>
      </c>
      <c r="AH253">
        <f>IF(O253&gt;O$23,1,0)</f>
        <v>1</v>
      </c>
      <c r="AI253">
        <f>IF(P253&gt;P$23,1,0)</f>
        <v>1</v>
      </c>
      <c r="AJ253">
        <f>IF(O253&lt;O$24,1,0)</f>
        <v>0</v>
      </c>
      <c r="AK253">
        <f>IF(P253&lt;P$24,1,0)</f>
        <v>0</v>
      </c>
      <c r="AM253">
        <f>IF(C253&gt;C$23,C$23,IF(C253&lt;C$24,C$24,C253))</f>
        <v>0</v>
      </c>
      <c r="AN253">
        <f>IF(D253&gt;D$23,D$23,IF(D253&lt;D$24,D$24,D253))</f>
        <v>0</v>
      </c>
      <c r="AO253">
        <f>IF(F253&gt;F$23,F$23,IF(F253&lt;F$24,F$24,F253))</f>
        <v>0</v>
      </c>
      <c r="AP253">
        <f>IF(G253&gt;G$23,G$23,IF(G253&lt;G$24,G$24,G253))</f>
        <v>0</v>
      </c>
      <c r="AQ253">
        <f>IF(I253&gt;I$23,I$23,IF(I253&lt;I$24,I$24,I253))</f>
        <v>0</v>
      </c>
      <c r="AR253">
        <f>IF(J253&gt;J$23,J$23,IF(J253&lt;J$24,J$24,J253))</f>
        <v>0</v>
      </c>
      <c r="AS253">
        <f>IF(L253&gt;L$23,L$23,IF(L253&lt;L$24,L$24,L253))</f>
        <v>0</v>
      </c>
      <c r="AT253">
        <f>IF(M253&gt;M$23,M$23,IF(M253&lt;M$24,M$24,M253))</f>
        <v>0</v>
      </c>
      <c r="AU253">
        <f>IF(O253&gt;O$23,O$23,IF(O253&lt;O$24,O$24,O253))</f>
        <v>0</v>
      </c>
      <c r="AV253">
        <f>IF(P253&gt;P$23,P$23,IF(P253&lt;P$24,P$24,P253))</f>
        <v>0</v>
      </c>
    </row>
    <row r="254" spans="1:48" x14ac:dyDescent="0.3">
      <c r="A254" s="1" t="s">
        <v>8</v>
      </c>
      <c r="B254" s="2">
        <v>42387</v>
      </c>
      <c r="C254">
        <v>0.65</v>
      </c>
      <c r="D254">
        <v>2131426000</v>
      </c>
      <c r="E254" s="2">
        <v>42387</v>
      </c>
      <c r="F254">
        <v>250.4</v>
      </c>
      <c r="G254">
        <v>30248270</v>
      </c>
      <c r="H254" s="2">
        <v>42387</v>
      </c>
      <c r="I254">
        <v>91.5</v>
      </c>
      <c r="J254">
        <v>698938670</v>
      </c>
      <c r="K254" s="2">
        <v>42387</v>
      </c>
      <c r="L254">
        <v>35.200000000000003</v>
      </c>
      <c r="M254">
        <v>154414900</v>
      </c>
      <c r="N254" s="2">
        <v>42387</v>
      </c>
      <c r="O254">
        <v>52.03</v>
      </c>
      <c r="P254">
        <v>18570300</v>
      </c>
      <c r="R254">
        <f>IF(C254&gt;C$23,1,0)</f>
        <v>1</v>
      </c>
      <c r="S254">
        <f>IF(D254&gt;D$23,1,0)</f>
        <v>1</v>
      </c>
      <c r="T254">
        <f>IF(C254&lt;C$24,1,0)</f>
        <v>0</v>
      </c>
      <c r="U254">
        <f>IF(D254&lt;D$24,1,0)</f>
        <v>0</v>
      </c>
      <c r="V254">
        <f>IF(F254&gt;F$23,1,0)</f>
        <v>1</v>
      </c>
      <c r="W254">
        <f>IF(G254&gt;G$23,1,0)</f>
        <v>1</v>
      </c>
      <c r="X254">
        <f>IF(F254&lt;F$24,1,0)</f>
        <v>0</v>
      </c>
      <c r="Y254">
        <f>IF(G254&lt;G$24,1,0)</f>
        <v>0</v>
      </c>
      <c r="Z254">
        <f>IF(I254&gt;I$23,1,0)</f>
        <v>1</v>
      </c>
      <c r="AA254">
        <f>IF(J254&gt;J$23,1,0)</f>
        <v>1</v>
      </c>
      <c r="AB254">
        <f>IF(I254&lt;I$24,1,0)</f>
        <v>0</v>
      </c>
      <c r="AC254">
        <f>IF(J254&lt;J$24,1,0)</f>
        <v>0</v>
      </c>
      <c r="AD254">
        <f>IF(L254&gt;L$23,1,0)</f>
        <v>1</v>
      </c>
      <c r="AE254">
        <f>IF(M254&gt;M$23,1,0)</f>
        <v>1</v>
      </c>
      <c r="AF254">
        <f>IF(L254&lt;L$24,1,0)</f>
        <v>0</v>
      </c>
      <c r="AG254">
        <f>IF(M254&lt;M$24,1,0)</f>
        <v>0</v>
      </c>
      <c r="AH254">
        <f>IF(O254&gt;O$23,1,0)</f>
        <v>1</v>
      </c>
      <c r="AI254">
        <f>IF(P254&gt;P$23,1,0)</f>
        <v>1</v>
      </c>
      <c r="AJ254">
        <f>IF(O254&lt;O$24,1,0)</f>
        <v>0</v>
      </c>
      <c r="AK254">
        <f>IF(P254&lt;P$24,1,0)</f>
        <v>0</v>
      </c>
      <c r="AM254">
        <f>IF(C254&gt;C$23,C$23,IF(C254&lt;C$24,C$24,C254))</f>
        <v>0</v>
      </c>
      <c r="AN254">
        <f>IF(D254&gt;D$23,D$23,IF(D254&lt;D$24,D$24,D254))</f>
        <v>0</v>
      </c>
      <c r="AO254">
        <f>IF(F254&gt;F$23,F$23,IF(F254&lt;F$24,F$24,F254))</f>
        <v>0</v>
      </c>
      <c r="AP254">
        <f>IF(G254&gt;G$23,G$23,IF(G254&lt;G$24,G$24,G254))</f>
        <v>0</v>
      </c>
      <c r="AQ254">
        <f>IF(I254&gt;I$23,I$23,IF(I254&lt;I$24,I$24,I254))</f>
        <v>0</v>
      </c>
      <c r="AR254">
        <f>IF(J254&gt;J$23,J$23,IF(J254&lt;J$24,J$24,J254))</f>
        <v>0</v>
      </c>
      <c r="AS254">
        <f>IF(L254&gt;L$23,L$23,IF(L254&lt;L$24,L$24,L254))</f>
        <v>0</v>
      </c>
      <c r="AT254">
        <f>IF(M254&gt;M$23,M$23,IF(M254&lt;M$24,M$24,M254))</f>
        <v>0</v>
      </c>
      <c r="AU254">
        <f>IF(O254&gt;O$23,O$23,IF(O254&lt;O$24,O$24,O254))</f>
        <v>0</v>
      </c>
      <c r="AV254">
        <f>IF(P254&gt;P$23,P$23,IF(P254&lt;P$24,P$24,P254))</f>
        <v>0</v>
      </c>
    </row>
    <row r="255" spans="1:48" x14ac:dyDescent="0.3">
      <c r="A255" s="1" t="s">
        <v>8</v>
      </c>
      <c r="B255" s="2">
        <v>42394</v>
      </c>
      <c r="C255">
        <v>0.64900000000000002</v>
      </c>
      <c r="D255">
        <v>1969613000</v>
      </c>
      <c r="E255" s="2">
        <v>42394</v>
      </c>
      <c r="F255">
        <v>272.45</v>
      </c>
      <c r="G255">
        <v>36411070</v>
      </c>
      <c r="H255" s="2">
        <v>42394</v>
      </c>
      <c r="I255">
        <v>96.5</v>
      </c>
      <c r="J255">
        <v>731535630</v>
      </c>
      <c r="K255" s="2">
        <v>42394</v>
      </c>
      <c r="L255">
        <v>36.564999999999998</v>
      </c>
      <c r="M255">
        <v>116995500</v>
      </c>
      <c r="N255" s="2">
        <v>42394</v>
      </c>
      <c r="O255">
        <v>50.5</v>
      </c>
      <c r="P255">
        <v>19090300</v>
      </c>
      <c r="R255">
        <f>IF(C255&gt;C$23,1,0)</f>
        <v>1</v>
      </c>
      <c r="S255">
        <f>IF(D255&gt;D$23,1,0)</f>
        <v>1</v>
      </c>
      <c r="T255">
        <f>IF(C255&lt;C$24,1,0)</f>
        <v>0</v>
      </c>
      <c r="U255">
        <f>IF(D255&lt;D$24,1,0)</f>
        <v>0</v>
      </c>
      <c r="V255">
        <f>IF(F255&gt;F$23,1,0)</f>
        <v>1</v>
      </c>
      <c r="W255">
        <f>IF(G255&gt;G$23,1,0)</f>
        <v>1</v>
      </c>
      <c r="X255">
        <f>IF(F255&lt;F$24,1,0)</f>
        <v>0</v>
      </c>
      <c r="Y255">
        <f>IF(G255&lt;G$24,1,0)</f>
        <v>0</v>
      </c>
      <c r="Z255">
        <f>IF(I255&gt;I$23,1,0)</f>
        <v>1</v>
      </c>
      <c r="AA255">
        <f>IF(J255&gt;J$23,1,0)</f>
        <v>1</v>
      </c>
      <c r="AB255">
        <f>IF(I255&lt;I$24,1,0)</f>
        <v>0</v>
      </c>
      <c r="AC255">
        <f>IF(J255&lt;J$24,1,0)</f>
        <v>0</v>
      </c>
      <c r="AD255">
        <f>IF(L255&gt;L$23,1,0)</f>
        <v>1</v>
      </c>
      <c r="AE255">
        <f>IF(M255&gt;M$23,1,0)</f>
        <v>1</v>
      </c>
      <c r="AF255">
        <f>IF(L255&lt;L$24,1,0)</f>
        <v>0</v>
      </c>
      <c r="AG255">
        <f>IF(M255&lt;M$24,1,0)</f>
        <v>0</v>
      </c>
      <c r="AH255">
        <f>IF(O255&gt;O$23,1,0)</f>
        <v>1</v>
      </c>
      <c r="AI255">
        <f>IF(P255&gt;P$23,1,0)</f>
        <v>1</v>
      </c>
      <c r="AJ255">
        <f>IF(O255&lt;O$24,1,0)</f>
        <v>0</v>
      </c>
      <c r="AK255">
        <f>IF(P255&lt;P$24,1,0)</f>
        <v>0</v>
      </c>
      <c r="AM255">
        <f>IF(C255&gt;C$23,C$23,IF(C255&lt;C$24,C$24,C255))</f>
        <v>0</v>
      </c>
      <c r="AN255">
        <f>IF(D255&gt;D$23,D$23,IF(D255&lt;D$24,D$24,D255))</f>
        <v>0</v>
      </c>
      <c r="AO255">
        <f>IF(F255&gt;F$23,F$23,IF(F255&lt;F$24,F$24,F255))</f>
        <v>0</v>
      </c>
      <c r="AP255">
        <f>IF(G255&gt;G$23,G$23,IF(G255&lt;G$24,G$24,G255))</f>
        <v>0</v>
      </c>
      <c r="AQ255">
        <f>IF(I255&gt;I$23,I$23,IF(I255&lt;I$24,I$24,I255))</f>
        <v>0</v>
      </c>
      <c r="AR255">
        <f>IF(J255&gt;J$23,J$23,IF(J255&lt;J$24,J$24,J255))</f>
        <v>0</v>
      </c>
      <c r="AS255">
        <f>IF(L255&gt;L$23,L$23,IF(L255&lt;L$24,L$24,L255))</f>
        <v>0</v>
      </c>
      <c r="AT255">
        <f>IF(M255&gt;M$23,M$23,IF(M255&lt;M$24,M$24,M255))</f>
        <v>0</v>
      </c>
      <c r="AU255">
        <f>IF(O255&gt;O$23,O$23,IF(O255&lt;O$24,O$24,O255))</f>
        <v>0</v>
      </c>
      <c r="AV255">
        <f>IF(P255&gt;P$23,P$23,IF(P255&lt;P$24,P$24,P255))</f>
        <v>0</v>
      </c>
    </row>
    <row r="256" spans="1:48" x14ac:dyDescent="0.3">
      <c r="A256" s="1" t="s">
        <v>8</v>
      </c>
      <c r="B256" s="2">
        <v>42401</v>
      </c>
      <c r="C256">
        <v>0.67100000000000004</v>
      </c>
      <c r="D256">
        <v>2145085000</v>
      </c>
      <c r="E256" s="2">
        <v>42401</v>
      </c>
      <c r="F256">
        <v>281.55</v>
      </c>
      <c r="G256">
        <v>26779340</v>
      </c>
      <c r="H256" s="2">
        <v>42401</v>
      </c>
      <c r="I256">
        <v>97.2</v>
      </c>
      <c r="J256">
        <v>533051980</v>
      </c>
      <c r="K256" s="2">
        <v>42401</v>
      </c>
      <c r="L256">
        <v>37.700000000000003</v>
      </c>
      <c r="M256">
        <v>85908400</v>
      </c>
      <c r="N256" s="2">
        <v>42401</v>
      </c>
      <c r="O256">
        <v>57.3</v>
      </c>
      <c r="P256">
        <v>42605000</v>
      </c>
      <c r="R256">
        <f>IF(C256&gt;C$23,1,0)</f>
        <v>1</v>
      </c>
      <c r="S256">
        <f>IF(D256&gt;D$23,1,0)</f>
        <v>1</v>
      </c>
      <c r="T256">
        <f>IF(C256&lt;C$24,1,0)</f>
        <v>0</v>
      </c>
      <c r="U256">
        <f>IF(D256&lt;D$24,1,0)</f>
        <v>0</v>
      </c>
      <c r="V256">
        <f>IF(F256&gt;F$23,1,0)</f>
        <v>1</v>
      </c>
      <c r="W256">
        <f>IF(G256&gt;G$23,1,0)</f>
        <v>1</v>
      </c>
      <c r="X256">
        <f>IF(F256&lt;F$24,1,0)</f>
        <v>0</v>
      </c>
      <c r="Y256">
        <f>IF(G256&lt;G$24,1,0)</f>
        <v>0</v>
      </c>
      <c r="Z256">
        <f>IF(I256&gt;I$23,1,0)</f>
        <v>1</v>
      </c>
      <c r="AA256">
        <f>IF(J256&gt;J$23,1,0)</f>
        <v>1</v>
      </c>
      <c r="AB256">
        <f>IF(I256&lt;I$24,1,0)</f>
        <v>0</v>
      </c>
      <c r="AC256">
        <f>IF(J256&lt;J$24,1,0)</f>
        <v>0</v>
      </c>
      <c r="AD256">
        <f>IF(L256&gt;L$23,1,0)</f>
        <v>1</v>
      </c>
      <c r="AE256">
        <f>IF(M256&gt;M$23,1,0)</f>
        <v>1</v>
      </c>
      <c r="AF256">
        <f>IF(L256&lt;L$24,1,0)</f>
        <v>0</v>
      </c>
      <c r="AG256">
        <f>IF(M256&lt;M$24,1,0)</f>
        <v>0</v>
      </c>
      <c r="AH256">
        <f>IF(O256&gt;O$23,1,0)</f>
        <v>1</v>
      </c>
      <c r="AI256">
        <f>IF(P256&gt;P$23,1,0)</f>
        <v>1</v>
      </c>
      <c r="AJ256">
        <f>IF(O256&lt;O$24,1,0)</f>
        <v>0</v>
      </c>
      <c r="AK256">
        <f>IF(P256&lt;P$24,1,0)</f>
        <v>0</v>
      </c>
      <c r="AM256">
        <f>IF(C256&gt;C$23,C$23,IF(C256&lt;C$24,C$24,C256))</f>
        <v>0</v>
      </c>
      <c r="AN256">
        <f>IF(D256&gt;D$23,D$23,IF(D256&lt;D$24,D$24,D256))</f>
        <v>0</v>
      </c>
      <c r="AO256">
        <f>IF(F256&gt;F$23,F$23,IF(F256&lt;F$24,F$24,F256))</f>
        <v>0</v>
      </c>
      <c r="AP256">
        <f>IF(G256&gt;G$23,G$23,IF(G256&lt;G$24,G$24,G256))</f>
        <v>0</v>
      </c>
      <c r="AQ256">
        <f>IF(I256&gt;I$23,I$23,IF(I256&lt;I$24,I$24,I256))</f>
        <v>0</v>
      </c>
      <c r="AR256">
        <f>IF(J256&gt;J$23,J$23,IF(J256&lt;J$24,J$24,J256))</f>
        <v>0</v>
      </c>
      <c r="AS256">
        <f>IF(L256&gt;L$23,L$23,IF(L256&lt;L$24,L$24,L256))</f>
        <v>0</v>
      </c>
      <c r="AT256">
        <f>IF(M256&gt;M$23,M$23,IF(M256&lt;M$24,M$24,M256))</f>
        <v>0</v>
      </c>
      <c r="AU256">
        <f>IF(O256&gt;O$23,O$23,IF(O256&lt;O$24,O$24,O256))</f>
        <v>0</v>
      </c>
      <c r="AV256">
        <f>IF(P256&gt;P$23,P$23,IF(P256&lt;P$24,P$24,P256))</f>
        <v>0</v>
      </c>
    </row>
    <row r="257" spans="1:48" x14ac:dyDescent="0.3">
      <c r="A257" s="1" t="s">
        <v>8</v>
      </c>
      <c r="B257" s="2">
        <v>42408</v>
      </c>
      <c r="C257">
        <v>0.6754</v>
      </c>
      <c r="D257">
        <v>1629639000</v>
      </c>
      <c r="E257" s="2">
        <v>42408</v>
      </c>
      <c r="F257">
        <v>270.7</v>
      </c>
      <c r="G257">
        <v>28377130</v>
      </c>
      <c r="H257" s="2">
        <v>42408</v>
      </c>
      <c r="I257">
        <v>94.85</v>
      </c>
      <c r="J257">
        <v>532962040</v>
      </c>
      <c r="K257" s="2">
        <v>42408</v>
      </c>
      <c r="L257">
        <v>37.19</v>
      </c>
      <c r="M257">
        <v>109348300</v>
      </c>
      <c r="N257" s="2">
        <v>42408</v>
      </c>
      <c r="O257">
        <v>54.41</v>
      </c>
      <c r="P257">
        <v>24691700</v>
      </c>
      <c r="R257">
        <f>IF(C257&gt;C$23,1,0)</f>
        <v>1</v>
      </c>
      <c r="S257">
        <f>IF(D257&gt;D$23,1,0)</f>
        <v>1</v>
      </c>
      <c r="T257">
        <f>IF(C257&lt;C$24,1,0)</f>
        <v>0</v>
      </c>
      <c r="U257">
        <f>IF(D257&lt;D$24,1,0)</f>
        <v>0</v>
      </c>
      <c r="V257">
        <f>IF(F257&gt;F$23,1,0)</f>
        <v>1</v>
      </c>
      <c r="W257">
        <f>IF(G257&gt;G$23,1,0)</f>
        <v>1</v>
      </c>
      <c r="X257">
        <f>IF(F257&lt;F$24,1,0)</f>
        <v>0</v>
      </c>
      <c r="Y257">
        <f>IF(G257&lt;G$24,1,0)</f>
        <v>0</v>
      </c>
      <c r="Z257">
        <f>IF(I257&gt;I$23,1,0)</f>
        <v>1</v>
      </c>
      <c r="AA257">
        <f>IF(J257&gt;J$23,1,0)</f>
        <v>1</v>
      </c>
      <c r="AB257">
        <f>IF(I257&lt;I$24,1,0)</f>
        <v>0</v>
      </c>
      <c r="AC257">
        <f>IF(J257&lt;J$24,1,0)</f>
        <v>0</v>
      </c>
      <c r="AD257">
        <f>IF(L257&gt;L$23,1,0)</f>
        <v>1</v>
      </c>
      <c r="AE257">
        <f>IF(M257&gt;M$23,1,0)</f>
        <v>1</v>
      </c>
      <c r="AF257">
        <f>IF(L257&lt;L$24,1,0)</f>
        <v>0</v>
      </c>
      <c r="AG257">
        <f>IF(M257&lt;M$24,1,0)</f>
        <v>0</v>
      </c>
      <c r="AH257">
        <f>IF(O257&gt;O$23,1,0)</f>
        <v>1</v>
      </c>
      <c r="AI257">
        <f>IF(P257&gt;P$23,1,0)</f>
        <v>1</v>
      </c>
      <c r="AJ257">
        <f>IF(O257&lt;O$24,1,0)</f>
        <v>0</v>
      </c>
      <c r="AK257">
        <f>IF(P257&lt;P$24,1,0)</f>
        <v>0</v>
      </c>
      <c r="AM257">
        <f>IF(C257&gt;C$23,C$23,IF(C257&lt;C$24,C$24,C257))</f>
        <v>0</v>
      </c>
      <c r="AN257">
        <f>IF(D257&gt;D$23,D$23,IF(D257&lt;D$24,D$24,D257))</f>
        <v>0</v>
      </c>
      <c r="AO257">
        <f>IF(F257&gt;F$23,F$23,IF(F257&lt;F$24,F$24,F257))</f>
        <v>0</v>
      </c>
      <c r="AP257">
        <f>IF(G257&gt;G$23,G$23,IF(G257&lt;G$24,G$24,G257))</f>
        <v>0</v>
      </c>
      <c r="AQ257">
        <f>IF(I257&gt;I$23,I$23,IF(I257&lt;I$24,I$24,I257))</f>
        <v>0</v>
      </c>
      <c r="AR257">
        <f>IF(J257&gt;J$23,J$23,IF(J257&lt;J$24,J$24,J257))</f>
        <v>0</v>
      </c>
      <c r="AS257">
        <f>IF(L257&gt;L$23,L$23,IF(L257&lt;L$24,L$24,L257))</f>
        <v>0</v>
      </c>
      <c r="AT257">
        <f>IF(M257&gt;M$23,M$23,IF(M257&lt;M$24,M$24,M257))</f>
        <v>0</v>
      </c>
      <c r="AU257">
        <f>IF(O257&gt;O$23,O$23,IF(O257&lt;O$24,O$24,O257))</f>
        <v>0</v>
      </c>
      <c r="AV257">
        <f>IF(P257&gt;P$23,P$23,IF(P257&lt;P$24,P$24,P257))</f>
        <v>0</v>
      </c>
    </row>
    <row r="258" spans="1:48" x14ac:dyDescent="0.3">
      <c r="A258" s="1" t="s">
        <v>8</v>
      </c>
      <c r="B258" s="2">
        <v>42415</v>
      </c>
      <c r="C258">
        <v>0.71030000000000004</v>
      </c>
      <c r="D258">
        <v>2049783000</v>
      </c>
      <c r="E258" s="2">
        <v>42415</v>
      </c>
      <c r="F258">
        <v>276.95</v>
      </c>
      <c r="G258">
        <v>21408360</v>
      </c>
      <c r="H258" s="2">
        <v>42415</v>
      </c>
      <c r="I258">
        <v>102.35</v>
      </c>
      <c r="J258">
        <v>612696040</v>
      </c>
      <c r="K258" s="2">
        <v>42415</v>
      </c>
      <c r="L258">
        <v>38.229999999999997</v>
      </c>
      <c r="M258">
        <v>84891000</v>
      </c>
      <c r="N258" s="2">
        <v>42415</v>
      </c>
      <c r="O258">
        <v>53.4</v>
      </c>
      <c r="P258">
        <v>13065900</v>
      </c>
      <c r="R258">
        <f>IF(C258&gt;C$23,1,0)</f>
        <v>1</v>
      </c>
      <c r="S258">
        <f>IF(D258&gt;D$23,1,0)</f>
        <v>1</v>
      </c>
      <c r="T258">
        <f>IF(C258&lt;C$24,1,0)</f>
        <v>0</v>
      </c>
      <c r="U258">
        <f>IF(D258&lt;D$24,1,0)</f>
        <v>0</v>
      </c>
      <c r="V258">
        <f>IF(F258&gt;F$23,1,0)</f>
        <v>1</v>
      </c>
      <c r="W258">
        <f>IF(G258&gt;G$23,1,0)</f>
        <v>1</v>
      </c>
      <c r="X258">
        <f>IF(F258&lt;F$24,1,0)</f>
        <v>0</v>
      </c>
      <c r="Y258">
        <f>IF(G258&lt;G$24,1,0)</f>
        <v>0</v>
      </c>
      <c r="Z258">
        <f>IF(I258&gt;I$23,1,0)</f>
        <v>1</v>
      </c>
      <c r="AA258">
        <f>IF(J258&gt;J$23,1,0)</f>
        <v>1</v>
      </c>
      <c r="AB258">
        <f>IF(I258&lt;I$24,1,0)</f>
        <v>0</v>
      </c>
      <c r="AC258">
        <f>IF(J258&lt;J$24,1,0)</f>
        <v>0</v>
      </c>
      <c r="AD258">
        <f>IF(L258&gt;L$23,1,0)</f>
        <v>1</v>
      </c>
      <c r="AE258">
        <f>IF(M258&gt;M$23,1,0)</f>
        <v>1</v>
      </c>
      <c r="AF258">
        <f>IF(L258&lt;L$24,1,0)</f>
        <v>0</v>
      </c>
      <c r="AG258">
        <f>IF(M258&lt;M$24,1,0)</f>
        <v>0</v>
      </c>
      <c r="AH258">
        <f>IF(O258&gt;O$23,1,0)</f>
        <v>1</v>
      </c>
      <c r="AI258">
        <f>IF(P258&gt;P$23,1,0)</f>
        <v>1</v>
      </c>
      <c r="AJ258">
        <f>IF(O258&lt;O$24,1,0)</f>
        <v>0</v>
      </c>
      <c r="AK258">
        <f>IF(P258&lt;P$24,1,0)</f>
        <v>0</v>
      </c>
      <c r="AM258">
        <f>IF(C258&gt;C$23,C$23,IF(C258&lt;C$24,C$24,C258))</f>
        <v>0</v>
      </c>
      <c r="AN258">
        <f>IF(D258&gt;D$23,D$23,IF(D258&lt;D$24,D$24,D258))</f>
        <v>0</v>
      </c>
      <c r="AO258">
        <f>IF(F258&gt;F$23,F$23,IF(F258&lt;F$24,F$24,F258))</f>
        <v>0</v>
      </c>
      <c r="AP258">
        <f>IF(G258&gt;G$23,G$23,IF(G258&lt;G$24,G$24,G258))</f>
        <v>0</v>
      </c>
      <c r="AQ258">
        <f>IF(I258&gt;I$23,I$23,IF(I258&lt;I$24,I$24,I258))</f>
        <v>0</v>
      </c>
      <c r="AR258">
        <f>IF(J258&gt;J$23,J$23,IF(J258&lt;J$24,J$24,J258))</f>
        <v>0</v>
      </c>
      <c r="AS258">
        <f>IF(L258&gt;L$23,L$23,IF(L258&lt;L$24,L$24,L258))</f>
        <v>0</v>
      </c>
      <c r="AT258">
        <f>IF(M258&gt;M$23,M$23,IF(M258&lt;M$24,M$24,M258))</f>
        <v>0</v>
      </c>
      <c r="AU258">
        <f>IF(O258&gt;O$23,O$23,IF(O258&lt;O$24,O$24,O258))</f>
        <v>0</v>
      </c>
      <c r="AV258">
        <f>IF(P258&gt;P$23,P$23,IF(P258&lt;P$24,P$24,P258))</f>
        <v>0</v>
      </c>
    </row>
    <row r="259" spans="1:48" x14ac:dyDescent="0.3">
      <c r="A259" s="1" t="s">
        <v>8</v>
      </c>
      <c r="B259" s="2">
        <v>42422</v>
      </c>
      <c r="C259">
        <v>0.69259999999999999</v>
      </c>
      <c r="D259">
        <v>2161824000</v>
      </c>
      <c r="E259" s="2">
        <v>42422</v>
      </c>
      <c r="F259">
        <v>283.3</v>
      </c>
      <c r="G259">
        <v>17272050</v>
      </c>
      <c r="H259" s="2">
        <v>42422</v>
      </c>
      <c r="I259">
        <v>106.24</v>
      </c>
      <c r="J259">
        <v>409095620</v>
      </c>
      <c r="K259" s="2">
        <v>42422</v>
      </c>
      <c r="L259">
        <v>39.29</v>
      </c>
      <c r="M259">
        <v>69277600</v>
      </c>
      <c r="N259" s="2">
        <v>42422</v>
      </c>
      <c r="O259">
        <v>55.35</v>
      </c>
      <c r="P259">
        <v>11888000</v>
      </c>
      <c r="R259">
        <f>IF(C259&gt;C$23,1,0)</f>
        <v>1</v>
      </c>
      <c r="S259">
        <f>IF(D259&gt;D$23,1,0)</f>
        <v>1</v>
      </c>
      <c r="T259">
        <f>IF(C259&lt;C$24,1,0)</f>
        <v>0</v>
      </c>
      <c r="U259">
        <f>IF(D259&lt;D$24,1,0)</f>
        <v>0</v>
      </c>
      <c r="V259">
        <f>IF(F259&gt;F$23,1,0)</f>
        <v>1</v>
      </c>
      <c r="W259">
        <f>IF(G259&gt;G$23,1,0)</f>
        <v>1</v>
      </c>
      <c r="X259">
        <f>IF(F259&lt;F$24,1,0)</f>
        <v>0</v>
      </c>
      <c r="Y259">
        <f>IF(G259&lt;G$24,1,0)</f>
        <v>0</v>
      </c>
      <c r="Z259">
        <f>IF(I259&gt;I$23,1,0)</f>
        <v>1</v>
      </c>
      <c r="AA259">
        <f>IF(J259&gt;J$23,1,0)</f>
        <v>1</v>
      </c>
      <c r="AB259">
        <f>IF(I259&lt;I$24,1,0)</f>
        <v>0</v>
      </c>
      <c r="AC259">
        <f>IF(J259&lt;J$24,1,0)</f>
        <v>0</v>
      </c>
      <c r="AD259">
        <f>IF(L259&gt;L$23,1,0)</f>
        <v>1</v>
      </c>
      <c r="AE259">
        <f>IF(M259&gt;M$23,1,0)</f>
        <v>1</v>
      </c>
      <c r="AF259">
        <f>IF(L259&lt;L$24,1,0)</f>
        <v>0</v>
      </c>
      <c r="AG259">
        <f>IF(M259&lt;M$24,1,0)</f>
        <v>0</v>
      </c>
      <c r="AH259">
        <f>IF(O259&gt;O$23,1,0)</f>
        <v>1</v>
      </c>
      <c r="AI259">
        <f>IF(P259&gt;P$23,1,0)</f>
        <v>1</v>
      </c>
      <c r="AJ259">
        <f>IF(O259&lt;O$24,1,0)</f>
        <v>0</v>
      </c>
      <c r="AK259">
        <f>IF(P259&lt;P$24,1,0)</f>
        <v>0</v>
      </c>
      <c r="AM259">
        <f>IF(C259&gt;C$23,C$23,IF(C259&lt;C$24,C$24,C259))</f>
        <v>0</v>
      </c>
      <c r="AN259">
        <f>IF(D259&gt;D$23,D$23,IF(D259&lt;D$24,D$24,D259))</f>
        <v>0</v>
      </c>
      <c r="AO259">
        <f>IF(F259&gt;F$23,F$23,IF(F259&lt;F$24,F$24,F259))</f>
        <v>0</v>
      </c>
      <c r="AP259">
        <f>IF(G259&gt;G$23,G$23,IF(G259&lt;G$24,G$24,G259))</f>
        <v>0</v>
      </c>
      <c r="AQ259">
        <f>IF(I259&gt;I$23,I$23,IF(I259&lt;I$24,I$24,I259))</f>
        <v>0</v>
      </c>
      <c r="AR259">
        <f>IF(J259&gt;J$23,J$23,IF(J259&lt;J$24,J$24,J259))</f>
        <v>0</v>
      </c>
      <c r="AS259">
        <f>IF(L259&gt;L$23,L$23,IF(L259&lt;L$24,L$24,L259))</f>
        <v>0</v>
      </c>
      <c r="AT259">
        <f>IF(M259&gt;M$23,M$23,IF(M259&lt;M$24,M$24,M259))</f>
        <v>0</v>
      </c>
      <c r="AU259">
        <f>IF(O259&gt;O$23,O$23,IF(O259&lt;O$24,O$24,O259))</f>
        <v>0</v>
      </c>
      <c r="AV259">
        <f>IF(P259&gt;P$23,P$23,IF(P259&lt;P$24,P$24,P259))</f>
        <v>0</v>
      </c>
    </row>
    <row r="260" spans="1:48" x14ac:dyDescent="0.3">
      <c r="A260" s="1" t="s">
        <v>8</v>
      </c>
      <c r="B260" s="2">
        <v>42429</v>
      </c>
      <c r="C260">
        <v>0.67</v>
      </c>
      <c r="D260">
        <v>2579084000</v>
      </c>
      <c r="E260" s="2">
        <v>42429</v>
      </c>
      <c r="F260">
        <v>302.25</v>
      </c>
      <c r="G260">
        <v>26421230</v>
      </c>
      <c r="H260" s="2">
        <v>42429</v>
      </c>
      <c r="I260">
        <v>108.99</v>
      </c>
      <c r="J260">
        <v>468321370</v>
      </c>
      <c r="K260" s="2">
        <v>42429</v>
      </c>
      <c r="L260">
        <v>40.075000000000003</v>
      </c>
      <c r="M260">
        <v>86924700</v>
      </c>
      <c r="N260" s="2">
        <v>42429</v>
      </c>
      <c r="O260">
        <v>65.489999999999995</v>
      </c>
      <c r="P260">
        <v>52991000</v>
      </c>
      <c r="R260">
        <f>IF(C260&gt;C$23,1,0)</f>
        <v>1</v>
      </c>
      <c r="S260">
        <f>IF(D260&gt;D$23,1,0)</f>
        <v>1</v>
      </c>
      <c r="T260">
        <f>IF(C260&lt;C$24,1,0)</f>
        <v>0</v>
      </c>
      <c r="U260">
        <f>IF(D260&lt;D$24,1,0)</f>
        <v>0</v>
      </c>
      <c r="V260">
        <f>IF(F260&gt;F$23,1,0)</f>
        <v>1</v>
      </c>
      <c r="W260">
        <f>IF(G260&gt;G$23,1,0)</f>
        <v>1</v>
      </c>
      <c r="X260">
        <f>IF(F260&lt;F$24,1,0)</f>
        <v>0</v>
      </c>
      <c r="Y260">
        <f>IF(G260&lt;G$24,1,0)</f>
        <v>0</v>
      </c>
      <c r="Z260">
        <f>IF(I260&gt;I$23,1,0)</f>
        <v>1</v>
      </c>
      <c r="AA260">
        <f>IF(J260&gt;J$23,1,0)</f>
        <v>1</v>
      </c>
      <c r="AB260">
        <f>IF(I260&lt;I$24,1,0)</f>
        <v>0</v>
      </c>
      <c r="AC260">
        <f>IF(J260&lt;J$24,1,0)</f>
        <v>0</v>
      </c>
      <c r="AD260">
        <f>IF(L260&gt;L$23,1,0)</f>
        <v>1</v>
      </c>
      <c r="AE260">
        <f>IF(M260&gt;M$23,1,0)</f>
        <v>1</v>
      </c>
      <c r="AF260">
        <f>IF(L260&lt;L$24,1,0)</f>
        <v>0</v>
      </c>
      <c r="AG260">
        <f>IF(M260&lt;M$24,1,0)</f>
        <v>0</v>
      </c>
      <c r="AH260">
        <f>IF(O260&gt;O$23,1,0)</f>
        <v>1</v>
      </c>
      <c r="AI260">
        <f>IF(P260&gt;P$23,1,0)</f>
        <v>1</v>
      </c>
      <c r="AJ260">
        <f>IF(O260&lt;O$24,1,0)</f>
        <v>0</v>
      </c>
      <c r="AK260">
        <f>IF(P260&lt;P$24,1,0)</f>
        <v>0</v>
      </c>
      <c r="AM260">
        <f>IF(C260&gt;C$23,C$23,IF(C260&lt;C$24,C$24,C260))</f>
        <v>0</v>
      </c>
      <c r="AN260">
        <f>IF(D260&gt;D$23,D$23,IF(D260&lt;D$24,D$24,D260))</f>
        <v>0</v>
      </c>
      <c r="AO260">
        <f>IF(F260&gt;F$23,F$23,IF(F260&lt;F$24,F$24,F260))</f>
        <v>0</v>
      </c>
      <c r="AP260">
        <f>IF(G260&gt;G$23,G$23,IF(G260&lt;G$24,G$24,G260))</f>
        <v>0</v>
      </c>
      <c r="AQ260">
        <f>IF(I260&gt;I$23,I$23,IF(I260&lt;I$24,I$24,I260))</f>
        <v>0</v>
      </c>
      <c r="AR260">
        <f>IF(J260&gt;J$23,J$23,IF(J260&lt;J$24,J$24,J260))</f>
        <v>0</v>
      </c>
      <c r="AS260">
        <f>IF(L260&gt;L$23,L$23,IF(L260&lt;L$24,L$24,L260))</f>
        <v>0</v>
      </c>
      <c r="AT260">
        <f>IF(M260&gt;M$23,M$23,IF(M260&lt;M$24,M$24,M260))</f>
        <v>0</v>
      </c>
      <c r="AU260">
        <f>IF(O260&gt;O$23,O$23,IF(O260&lt;O$24,O$24,O260))</f>
        <v>0</v>
      </c>
      <c r="AV260">
        <f>IF(P260&gt;P$23,P$23,IF(P260&lt;P$24,P$24,P260))</f>
        <v>0</v>
      </c>
    </row>
    <row r="261" spans="1:48" x14ac:dyDescent="0.3">
      <c r="A261" s="1" t="s">
        <v>8</v>
      </c>
      <c r="B261" s="2">
        <v>42436</v>
      </c>
      <c r="C261">
        <v>0.68799999999999994</v>
      </c>
      <c r="D261">
        <v>2101091000</v>
      </c>
      <c r="E261" s="2">
        <v>42436</v>
      </c>
      <c r="F261">
        <v>301.60000000000002</v>
      </c>
      <c r="G261">
        <v>23935140</v>
      </c>
      <c r="H261" s="2">
        <v>42436</v>
      </c>
      <c r="I261">
        <v>109.26</v>
      </c>
      <c r="J261">
        <v>303479870</v>
      </c>
      <c r="K261" s="2">
        <v>42436</v>
      </c>
      <c r="L261">
        <v>40.299999999999997</v>
      </c>
      <c r="M261">
        <v>78110100</v>
      </c>
      <c r="N261" s="2">
        <v>42436</v>
      </c>
      <c r="O261">
        <v>64.77</v>
      </c>
      <c r="P261">
        <v>43379600</v>
      </c>
      <c r="R261">
        <f>IF(C261&gt;C$23,1,0)</f>
        <v>1</v>
      </c>
      <c r="S261">
        <f>IF(D261&gt;D$23,1,0)</f>
        <v>1</v>
      </c>
      <c r="T261">
        <f>IF(C261&lt;C$24,1,0)</f>
        <v>0</v>
      </c>
      <c r="U261">
        <f>IF(D261&lt;D$24,1,0)</f>
        <v>0</v>
      </c>
      <c r="V261">
        <f>IF(F261&gt;F$23,1,0)</f>
        <v>1</v>
      </c>
      <c r="W261">
        <f>IF(G261&gt;G$23,1,0)</f>
        <v>1</v>
      </c>
      <c r="X261">
        <f>IF(F261&lt;F$24,1,0)</f>
        <v>0</v>
      </c>
      <c r="Y261">
        <f>IF(G261&lt;G$24,1,0)</f>
        <v>0</v>
      </c>
      <c r="Z261">
        <f>IF(I261&gt;I$23,1,0)</f>
        <v>1</v>
      </c>
      <c r="AA261">
        <f>IF(J261&gt;J$23,1,0)</f>
        <v>1</v>
      </c>
      <c r="AB261">
        <f>IF(I261&lt;I$24,1,0)</f>
        <v>0</v>
      </c>
      <c r="AC261">
        <f>IF(J261&lt;J$24,1,0)</f>
        <v>0</v>
      </c>
      <c r="AD261">
        <f>IF(L261&gt;L$23,1,0)</f>
        <v>1</v>
      </c>
      <c r="AE261">
        <f>IF(M261&gt;M$23,1,0)</f>
        <v>1</v>
      </c>
      <c r="AF261">
        <f>IF(L261&lt;L$24,1,0)</f>
        <v>0</v>
      </c>
      <c r="AG261">
        <f>IF(M261&lt;M$24,1,0)</f>
        <v>0</v>
      </c>
      <c r="AH261">
        <f>IF(O261&gt;O$23,1,0)</f>
        <v>1</v>
      </c>
      <c r="AI261">
        <f>IF(P261&gt;P$23,1,0)</f>
        <v>1</v>
      </c>
      <c r="AJ261">
        <f>IF(O261&lt;O$24,1,0)</f>
        <v>0</v>
      </c>
      <c r="AK261">
        <f>IF(P261&lt;P$24,1,0)</f>
        <v>0</v>
      </c>
      <c r="AM261">
        <f>IF(C261&gt;C$23,C$23,IF(C261&lt;C$24,C$24,C261))</f>
        <v>0</v>
      </c>
      <c r="AN261">
        <f>IF(D261&gt;D$23,D$23,IF(D261&lt;D$24,D$24,D261))</f>
        <v>0</v>
      </c>
      <c r="AO261">
        <f>IF(F261&gt;F$23,F$23,IF(F261&lt;F$24,F$24,F261))</f>
        <v>0</v>
      </c>
      <c r="AP261">
        <f>IF(G261&gt;G$23,G$23,IF(G261&lt;G$24,G$24,G261))</f>
        <v>0</v>
      </c>
      <c r="AQ261">
        <f>IF(I261&gt;I$23,I$23,IF(I261&lt;I$24,I$24,I261))</f>
        <v>0</v>
      </c>
      <c r="AR261">
        <f>IF(J261&gt;J$23,J$23,IF(J261&lt;J$24,J$24,J261))</f>
        <v>0</v>
      </c>
      <c r="AS261">
        <f>IF(L261&gt;L$23,L$23,IF(L261&lt;L$24,L$24,L261))</f>
        <v>0</v>
      </c>
      <c r="AT261">
        <f>IF(M261&gt;M$23,M$23,IF(M261&lt;M$24,M$24,M261))</f>
        <v>0</v>
      </c>
      <c r="AU261">
        <f>IF(O261&gt;O$23,O$23,IF(O261&lt;O$24,O$24,O261))</f>
        <v>0</v>
      </c>
      <c r="AV261">
        <f>IF(P261&gt;P$23,P$23,IF(P261&lt;P$24,P$24,P261))</f>
        <v>0</v>
      </c>
    </row>
    <row r="262" spans="1:48" x14ac:dyDescent="0.3">
      <c r="A262" s="1" t="s">
        <v>8</v>
      </c>
      <c r="B262" s="2">
        <v>42443</v>
      </c>
      <c r="C262">
        <v>0.7</v>
      </c>
      <c r="D262">
        <v>3909034000</v>
      </c>
      <c r="E262" s="2">
        <v>42443</v>
      </c>
      <c r="F262">
        <v>315.55</v>
      </c>
      <c r="G262">
        <v>32998820</v>
      </c>
      <c r="H262" s="2">
        <v>42443</v>
      </c>
      <c r="I262">
        <v>112.4</v>
      </c>
      <c r="J262">
        <v>495681900</v>
      </c>
      <c r="K262" s="2">
        <v>42443</v>
      </c>
      <c r="L262">
        <v>38.814999999999998</v>
      </c>
      <c r="M262">
        <v>204995100</v>
      </c>
      <c r="N262" s="2">
        <v>42443</v>
      </c>
      <c r="O262">
        <v>70.510000000000005</v>
      </c>
      <c r="P262">
        <v>38436100</v>
      </c>
      <c r="R262">
        <f>IF(C262&gt;C$23,1,0)</f>
        <v>1</v>
      </c>
      <c r="S262">
        <f>IF(D262&gt;D$23,1,0)</f>
        <v>1</v>
      </c>
      <c r="T262">
        <f>IF(C262&lt;C$24,1,0)</f>
        <v>0</v>
      </c>
      <c r="U262">
        <f>IF(D262&lt;D$24,1,0)</f>
        <v>0</v>
      </c>
      <c r="V262">
        <f>IF(F262&gt;F$23,1,0)</f>
        <v>1</v>
      </c>
      <c r="W262">
        <f>IF(G262&gt;G$23,1,0)</f>
        <v>1</v>
      </c>
      <c r="X262">
        <f>IF(F262&lt;F$24,1,0)</f>
        <v>0</v>
      </c>
      <c r="Y262">
        <f>IF(G262&lt;G$24,1,0)</f>
        <v>0</v>
      </c>
      <c r="Z262">
        <f>IF(I262&gt;I$23,1,0)</f>
        <v>1</v>
      </c>
      <c r="AA262">
        <f>IF(J262&gt;J$23,1,0)</f>
        <v>1</v>
      </c>
      <c r="AB262">
        <f>IF(I262&lt;I$24,1,0)</f>
        <v>0</v>
      </c>
      <c r="AC262">
        <f>IF(J262&lt;J$24,1,0)</f>
        <v>0</v>
      </c>
      <c r="AD262">
        <f>IF(L262&gt;L$23,1,0)</f>
        <v>1</v>
      </c>
      <c r="AE262">
        <f>IF(M262&gt;M$23,1,0)</f>
        <v>1</v>
      </c>
      <c r="AF262">
        <f>IF(L262&lt;L$24,1,0)</f>
        <v>0</v>
      </c>
      <c r="AG262">
        <f>IF(M262&lt;M$24,1,0)</f>
        <v>0</v>
      </c>
      <c r="AH262">
        <f>IF(O262&gt;O$23,1,0)</f>
        <v>1</v>
      </c>
      <c r="AI262">
        <f>IF(P262&gt;P$23,1,0)</f>
        <v>1</v>
      </c>
      <c r="AJ262">
        <f>IF(O262&lt;O$24,1,0)</f>
        <v>0</v>
      </c>
      <c r="AK262">
        <f>IF(P262&lt;P$24,1,0)</f>
        <v>0</v>
      </c>
      <c r="AM262">
        <f>IF(C262&gt;C$23,C$23,IF(C262&lt;C$24,C$24,C262))</f>
        <v>0</v>
      </c>
      <c r="AN262">
        <f>IF(D262&gt;D$23,D$23,IF(D262&lt;D$24,D$24,D262))</f>
        <v>0</v>
      </c>
      <c r="AO262">
        <f>IF(F262&gt;F$23,F$23,IF(F262&lt;F$24,F$24,F262))</f>
        <v>0</v>
      </c>
      <c r="AP262">
        <f>IF(G262&gt;G$23,G$23,IF(G262&lt;G$24,G$24,G262))</f>
        <v>0</v>
      </c>
      <c r="AQ262">
        <f>IF(I262&gt;I$23,I$23,IF(I262&lt;I$24,I$24,I262))</f>
        <v>0</v>
      </c>
      <c r="AR262">
        <f>IF(J262&gt;J$23,J$23,IF(J262&lt;J$24,J$24,J262))</f>
        <v>0</v>
      </c>
      <c r="AS262">
        <f>IF(L262&gt;L$23,L$23,IF(L262&lt;L$24,L$24,L262))</f>
        <v>0</v>
      </c>
      <c r="AT262">
        <f>IF(M262&gt;M$23,M$23,IF(M262&lt;M$24,M$24,M262))</f>
        <v>0</v>
      </c>
      <c r="AU262">
        <f>IF(O262&gt;O$23,O$23,IF(O262&lt;O$24,O$24,O262))</f>
        <v>0</v>
      </c>
      <c r="AV262">
        <f>IF(P262&gt;P$23,P$23,IF(P262&lt;P$24,P$24,P262))</f>
        <v>0</v>
      </c>
    </row>
    <row r="263" spans="1:48" x14ac:dyDescent="0.3">
      <c r="A263" s="1" t="s">
        <v>8</v>
      </c>
      <c r="B263" s="2">
        <v>42450</v>
      </c>
      <c r="C263">
        <v>0.69540000000000002</v>
      </c>
      <c r="D263">
        <v>1829156000</v>
      </c>
      <c r="E263" s="2">
        <v>42450</v>
      </c>
      <c r="F263">
        <v>304.5</v>
      </c>
      <c r="G263">
        <v>24937240</v>
      </c>
      <c r="H263" s="2">
        <v>42450</v>
      </c>
      <c r="I263">
        <v>109.1</v>
      </c>
      <c r="J263">
        <v>453237770</v>
      </c>
      <c r="K263" s="2">
        <v>42450</v>
      </c>
      <c r="L263">
        <v>38.755000000000003</v>
      </c>
      <c r="M263">
        <v>90366800</v>
      </c>
      <c r="N263" s="2">
        <v>42450</v>
      </c>
      <c r="O263">
        <v>73.209999999999994</v>
      </c>
      <c r="P263">
        <v>29548200</v>
      </c>
      <c r="R263">
        <f>IF(C263&gt;C$23,1,0)</f>
        <v>1</v>
      </c>
      <c r="S263">
        <f>IF(D263&gt;D$23,1,0)</f>
        <v>1</v>
      </c>
      <c r="T263">
        <f>IF(C263&lt;C$24,1,0)</f>
        <v>0</v>
      </c>
      <c r="U263">
        <f>IF(D263&lt;D$24,1,0)</f>
        <v>0</v>
      </c>
      <c r="V263">
        <f>IF(F263&gt;F$23,1,0)</f>
        <v>1</v>
      </c>
      <c r="W263">
        <f>IF(G263&gt;G$23,1,0)</f>
        <v>1</v>
      </c>
      <c r="X263">
        <f>IF(F263&lt;F$24,1,0)</f>
        <v>0</v>
      </c>
      <c r="Y263">
        <f>IF(G263&lt;G$24,1,0)</f>
        <v>0</v>
      </c>
      <c r="Z263">
        <f>IF(I263&gt;I$23,1,0)</f>
        <v>1</v>
      </c>
      <c r="AA263">
        <f>IF(J263&gt;J$23,1,0)</f>
        <v>1</v>
      </c>
      <c r="AB263">
        <f>IF(I263&lt;I$24,1,0)</f>
        <v>0</v>
      </c>
      <c r="AC263">
        <f>IF(J263&lt;J$24,1,0)</f>
        <v>0</v>
      </c>
      <c r="AD263">
        <f>IF(L263&gt;L$23,1,0)</f>
        <v>1</v>
      </c>
      <c r="AE263">
        <f>IF(M263&gt;M$23,1,0)</f>
        <v>1</v>
      </c>
      <c r="AF263">
        <f>IF(L263&lt;L$24,1,0)</f>
        <v>0</v>
      </c>
      <c r="AG263">
        <f>IF(M263&lt;M$24,1,0)</f>
        <v>0</v>
      </c>
      <c r="AH263">
        <f>IF(O263&gt;O$23,1,0)</f>
        <v>1</v>
      </c>
      <c r="AI263">
        <f>IF(P263&gt;P$23,1,0)</f>
        <v>1</v>
      </c>
      <c r="AJ263">
        <f>IF(O263&lt;O$24,1,0)</f>
        <v>0</v>
      </c>
      <c r="AK263">
        <f>IF(P263&lt;P$24,1,0)</f>
        <v>0</v>
      </c>
      <c r="AM263">
        <f>IF(C263&gt;C$23,C$23,IF(C263&lt;C$24,C$24,C263))</f>
        <v>0</v>
      </c>
      <c r="AN263">
        <f>IF(D263&gt;D$23,D$23,IF(D263&lt;D$24,D$24,D263))</f>
        <v>0</v>
      </c>
      <c r="AO263">
        <f>IF(F263&gt;F$23,F$23,IF(F263&lt;F$24,F$24,F263))</f>
        <v>0</v>
      </c>
      <c r="AP263">
        <f>IF(G263&gt;G$23,G$23,IF(G263&lt;G$24,G$24,G263))</f>
        <v>0</v>
      </c>
      <c r="AQ263">
        <f>IF(I263&gt;I$23,I$23,IF(I263&lt;I$24,I$24,I263))</f>
        <v>0</v>
      </c>
      <c r="AR263">
        <f>IF(J263&gt;J$23,J$23,IF(J263&lt;J$24,J$24,J263))</f>
        <v>0</v>
      </c>
      <c r="AS263">
        <f>IF(L263&gt;L$23,L$23,IF(L263&lt;L$24,L$24,L263))</f>
        <v>0</v>
      </c>
      <c r="AT263">
        <f>IF(M263&gt;M$23,M$23,IF(M263&lt;M$24,M$24,M263))</f>
        <v>0</v>
      </c>
      <c r="AU263">
        <f>IF(O263&gt;O$23,O$23,IF(O263&lt;O$24,O$24,O263))</f>
        <v>0</v>
      </c>
      <c r="AV263">
        <f>IF(P263&gt;P$23,P$23,IF(P263&lt;P$24,P$24,P263))</f>
        <v>0</v>
      </c>
    </row>
    <row r="264" spans="1:48" x14ac:dyDescent="0.3">
      <c r="A264" s="1" t="s">
        <v>8</v>
      </c>
      <c r="B264" s="2">
        <v>42457</v>
      </c>
      <c r="C264">
        <v>0.6885</v>
      </c>
      <c r="D264">
        <v>1432389000</v>
      </c>
      <c r="E264" s="2">
        <v>42457</v>
      </c>
      <c r="F264">
        <v>301.8</v>
      </c>
      <c r="G264">
        <v>26420230</v>
      </c>
      <c r="H264" s="2">
        <v>42457</v>
      </c>
      <c r="I264">
        <v>108.52</v>
      </c>
      <c r="J264">
        <v>428070040</v>
      </c>
      <c r="K264" s="2">
        <v>42457</v>
      </c>
      <c r="L264">
        <v>39.645000000000003</v>
      </c>
      <c r="M264">
        <v>100290700</v>
      </c>
      <c r="N264" s="2">
        <v>42457</v>
      </c>
      <c r="O264">
        <v>74.55</v>
      </c>
      <c r="P264">
        <v>18122200</v>
      </c>
      <c r="R264">
        <f>IF(C264&gt;C$23,1,0)</f>
        <v>1</v>
      </c>
      <c r="S264">
        <f>IF(D264&gt;D$23,1,0)</f>
        <v>1</v>
      </c>
      <c r="T264">
        <f>IF(C264&lt;C$24,1,0)</f>
        <v>0</v>
      </c>
      <c r="U264">
        <f>IF(D264&lt;D$24,1,0)</f>
        <v>0</v>
      </c>
      <c r="V264">
        <f>IF(F264&gt;F$23,1,0)</f>
        <v>1</v>
      </c>
      <c r="W264">
        <f>IF(G264&gt;G$23,1,0)</f>
        <v>1</v>
      </c>
      <c r="X264">
        <f>IF(F264&lt;F$24,1,0)</f>
        <v>0</v>
      </c>
      <c r="Y264">
        <f>IF(G264&lt;G$24,1,0)</f>
        <v>0</v>
      </c>
      <c r="Z264">
        <f>IF(I264&gt;I$23,1,0)</f>
        <v>1</v>
      </c>
      <c r="AA264">
        <f>IF(J264&gt;J$23,1,0)</f>
        <v>1</v>
      </c>
      <c r="AB264">
        <f>IF(I264&lt;I$24,1,0)</f>
        <v>0</v>
      </c>
      <c r="AC264">
        <f>IF(J264&lt;J$24,1,0)</f>
        <v>0</v>
      </c>
      <c r="AD264">
        <f>IF(L264&gt;L$23,1,0)</f>
        <v>1</v>
      </c>
      <c r="AE264">
        <f>IF(M264&gt;M$23,1,0)</f>
        <v>1</v>
      </c>
      <c r="AF264">
        <f>IF(L264&lt;L$24,1,0)</f>
        <v>0</v>
      </c>
      <c r="AG264">
        <f>IF(M264&lt;M$24,1,0)</f>
        <v>0</v>
      </c>
      <c r="AH264">
        <f>IF(O264&gt;O$23,1,0)</f>
        <v>1</v>
      </c>
      <c r="AI264">
        <f>IF(P264&gt;P$23,1,0)</f>
        <v>1</v>
      </c>
      <c r="AJ264">
        <f>IF(O264&lt;O$24,1,0)</f>
        <v>0</v>
      </c>
      <c r="AK264">
        <f>IF(P264&lt;P$24,1,0)</f>
        <v>0</v>
      </c>
      <c r="AM264">
        <f>IF(C264&gt;C$23,C$23,IF(C264&lt;C$24,C$24,C264))</f>
        <v>0</v>
      </c>
      <c r="AN264">
        <f>IF(D264&gt;D$23,D$23,IF(D264&lt;D$24,D$24,D264))</f>
        <v>0</v>
      </c>
      <c r="AO264">
        <f>IF(F264&gt;F$23,F$23,IF(F264&lt;F$24,F$24,F264))</f>
        <v>0</v>
      </c>
      <c r="AP264">
        <f>IF(G264&gt;G$23,G$23,IF(G264&lt;G$24,G$24,G264))</f>
        <v>0</v>
      </c>
      <c r="AQ264">
        <f>IF(I264&gt;I$23,I$23,IF(I264&lt;I$24,I$24,I264))</f>
        <v>0</v>
      </c>
      <c r="AR264">
        <f>IF(J264&gt;J$23,J$23,IF(J264&lt;J$24,J$24,J264))</f>
        <v>0</v>
      </c>
      <c r="AS264">
        <f>IF(L264&gt;L$23,L$23,IF(L264&lt;L$24,L$24,L264))</f>
        <v>0</v>
      </c>
      <c r="AT264">
        <f>IF(M264&gt;M$23,M$23,IF(M264&lt;M$24,M$24,M264))</f>
        <v>0</v>
      </c>
      <c r="AU264">
        <f>IF(O264&gt;O$23,O$23,IF(O264&lt;O$24,O$24,O264))</f>
        <v>0</v>
      </c>
      <c r="AV264">
        <f>IF(P264&gt;P$23,P$23,IF(P264&lt;P$24,P$24,P264))</f>
        <v>0</v>
      </c>
    </row>
    <row r="265" spans="1:48" x14ac:dyDescent="0.3">
      <c r="A265" s="1" t="s">
        <v>8</v>
      </c>
      <c r="B265" s="2">
        <v>42464</v>
      </c>
      <c r="C265">
        <v>0.69399999999999995</v>
      </c>
      <c r="D265">
        <v>1713566000</v>
      </c>
      <c r="E265" s="2">
        <v>42464</v>
      </c>
      <c r="F265">
        <v>316.5</v>
      </c>
      <c r="G265">
        <v>23320430</v>
      </c>
      <c r="H265" s="2">
        <v>42464</v>
      </c>
      <c r="I265">
        <v>112.92</v>
      </c>
      <c r="J265">
        <v>435894840</v>
      </c>
      <c r="K265" s="2">
        <v>42464</v>
      </c>
      <c r="L265">
        <v>37.6</v>
      </c>
      <c r="M265">
        <v>100008100</v>
      </c>
      <c r="N265" s="2">
        <v>42464</v>
      </c>
      <c r="O265">
        <v>79</v>
      </c>
      <c r="P265">
        <v>28138500</v>
      </c>
      <c r="R265">
        <f>IF(C265&gt;C$23,1,0)</f>
        <v>1</v>
      </c>
      <c r="S265">
        <f>IF(D265&gt;D$23,1,0)</f>
        <v>1</v>
      </c>
      <c r="T265">
        <f>IF(C265&lt;C$24,1,0)</f>
        <v>0</v>
      </c>
      <c r="U265">
        <f>IF(D265&lt;D$24,1,0)</f>
        <v>0</v>
      </c>
      <c r="V265">
        <f>IF(F265&gt;F$23,1,0)</f>
        <v>1</v>
      </c>
      <c r="W265">
        <f>IF(G265&gt;G$23,1,0)</f>
        <v>1</v>
      </c>
      <c r="X265">
        <f>IF(F265&lt;F$24,1,0)</f>
        <v>0</v>
      </c>
      <c r="Y265">
        <f>IF(G265&lt;G$24,1,0)</f>
        <v>0</v>
      </c>
      <c r="Z265">
        <f>IF(I265&gt;I$23,1,0)</f>
        <v>1</v>
      </c>
      <c r="AA265">
        <f>IF(J265&gt;J$23,1,0)</f>
        <v>1</v>
      </c>
      <c r="AB265">
        <f>IF(I265&lt;I$24,1,0)</f>
        <v>0</v>
      </c>
      <c r="AC265">
        <f>IF(J265&lt;J$24,1,0)</f>
        <v>0</v>
      </c>
      <c r="AD265">
        <f>IF(L265&gt;L$23,1,0)</f>
        <v>1</v>
      </c>
      <c r="AE265">
        <f>IF(M265&gt;M$23,1,0)</f>
        <v>1</v>
      </c>
      <c r="AF265">
        <f>IF(L265&lt;L$24,1,0)</f>
        <v>0</v>
      </c>
      <c r="AG265">
        <f>IF(M265&lt;M$24,1,0)</f>
        <v>0</v>
      </c>
      <c r="AH265">
        <f>IF(O265&gt;O$23,1,0)</f>
        <v>1</v>
      </c>
      <c r="AI265">
        <f>IF(P265&gt;P$23,1,0)</f>
        <v>1</v>
      </c>
      <c r="AJ265">
        <f>IF(O265&lt;O$24,1,0)</f>
        <v>0</v>
      </c>
      <c r="AK265">
        <f>IF(P265&lt;P$24,1,0)</f>
        <v>0</v>
      </c>
      <c r="AM265">
        <f>IF(C265&gt;C$23,C$23,IF(C265&lt;C$24,C$24,C265))</f>
        <v>0</v>
      </c>
      <c r="AN265">
        <f>IF(D265&gt;D$23,D$23,IF(D265&lt;D$24,D$24,D265))</f>
        <v>0</v>
      </c>
      <c r="AO265">
        <f>IF(F265&gt;F$23,F$23,IF(F265&lt;F$24,F$24,F265))</f>
        <v>0</v>
      </c>
      <c r="AP265">
        <f>IF(G265&gt;G$23,G$23,IF(G265&lt;G$24,G$24,G265))</f>
        <v>0</v>
      </c>
      <c r="AQ265">
        <f>IF(I265&gt;I$23,I$23,IF(I265&lt;I$24,I$24,I265))</f>
        <v>0</v>
      </c>
      <c r="AR265">
        <f>IF(J265&gt;J$23,J$23,IF(J265&lt;J$24,J$24,J265))</f>
        <v>0</v>
      </c>
      <c r="AS265">
        <f>IF(L265&gt;L$23,L$23,IF(L265&lt;L$24,L$24,L265))</f>
        <v>0</v>
      </c>
      <c r="AT265">
        <f>IF(M265&gt;M$23,M$23,IF(M265&lt;M$24,M$24,M265))</f>
        <v>0</v>
      </c>
      <c r="AU265">
        <f>IF(O265&gt;O$23,O$23,IF(O265&lt;O$24,O$24,O265))</f>
        <v>0</v>
      </c>
      <c r="AV265">
        <f>IF(P265&gt;P$23,P$23,IF(P265&lt;P$24,P$24,P265))</f>
        <v>0</v>
      </c>
    </row>
    <row r="266" spans="1:48" x14ac:dyDescent="0.3">
      <c r="A266" s="1" t="s">
        <v>8</v>
      </c>
      <c r="B266" s="2">
        <v>42471</v>
      </c>
      <c r="C266">
        <v>0.68200000000000005</v>
      </c>
      <c r="D266">
        <v>1891909000</v>
      </c>
      <c r="E266" s="2">
        <v>42471</v>
      </c>
      <c r="F266">
        <v>309.75</v>
      </c>
      <c r="G266">
        <v>30588050</v>
      </c>
      <c r="H266" s="2">
        <v>42471</v>
      </c>
      <c r="I266">
        <v>119.3</v>
      </c>
      <c r="J266">
        <v>533374640</v>
      </c>
      <c r="K266" s="2">
        <v>42471</v>
      </c>
      <c r="L266">
        <v>36.86</v>
      </c>
      <c r="M266">
        <v>103725800</v>
      </c>
      <c r="N266" s="2">
        <v>42471</v>
      </c>
      <c r="O266">
        <v>78</v>
      </c>
      <c r="P266">
        <v>28430700</v>
      </c>
      <c r="R266">
        <f>IF(C266&gt;C$23,1,0)</f>
        <v>1</v>
      </c>
      <c r="S266">
        <f>IF(D266&gt;D$23,1,0)</f>
        <v>1</v>
      </c>
      <c r="T266">
        <f>IF(C266&lt;C$24,1,0)</f>
        <v>0</v>
      </c>
      <c r="U266">
        <f>IF(D266&lt;D$24,1,0)</f>
        <v>0</v>
      </c>
      <c r="V266">
        <f>IF(F266&gt;F$23,1,0)</f>
        <v>1</v>
      </c>
      <c r="W266">
        <f>IF(G266&gt;G$23,1,0)</f>
        <v>1</v>
      </c>
      <c r="X266">
        <f>IF(F266&lt;F$24,1,0)</f>
        <v>0</v>
      </c>
      <c r="Y266">
        <f>IF(G266&lt;G$24,1,0)</f>
        <v>0</v>
      </c>
      <c r="Z266">
        <f>IF(I266&gt;I$23,1,0)</f>
        <v>1</v>
      </c>
      <c r="AA266">
        <f>IF(J266&gt;J$23,1,0)</f>
        <v>1</v>
      </c>
      <c r="AB266">
        <f>IF(I266&lt;I$24,1,0)</f>
        <v>0</v>
      </c>
      <c r="AC266">
        <f>IF(J266&lt;J$24,1,0)</f>
        <v>0</v>
      </c>
      <c r="AD266">
        <f>IF(L266&gt;L$23,1,0)</f>
        <v>1</v>
      </c>
      <c r="AE266">
        <f>IF(M266&gt;M$23,1,0)</f>
        <v>1</v>
      </c>
      <c r="AF266">
        <f>IF(L266&lt;L$24,1,0)</f>
        <v>0</v>
      </c>
      <c r="AG266">
        <f>IF(M266&lt;M$24,1,0)</f>
        <v>0</v>
      </c>
      <c r="AH266">
        <f>IF(O266&gt;O$23,1,0)</f>
        <v>1</v>
      </c>
      <c r="AI266">
        <f>IF(P266&gt;P$23,1,0)</f>
        <v>1</v>
      </c>
      <c r="AJ266">
        <f>IF(O266&lt;O$24,1,0)</f>
        <v>0</v>
      </c>
      <c r="AK266">
        <f>IF(P266&lt;P$24,1,0)</f>
        <v>0</v>
      </c>
      <c r="AM266">
        <f>IF(C266&gt;C$23,C$23,IF(C266&lt;C$24,C$24,C266))</f>
        <v>0</v>
      </c>
      <c r="AN266">
        <f>IF(D266&gt;D$23,D$23,IF(D266&lt;D$24,D$24,D266))</f>
        <v>0</v>
      </c>
      <c r="AO266">
        <f>IF(F266&gt;F$23,F$23,IF(F266&lt;F$24,F$24,F266))</f>
        <v>0</v>
      </c>
      <c r="AP266">
        <f>IF(G266&gt;G$23,G$23,IF(G266&lt;G$24,G$24,G266))</f>
        <v>0</v>
      </c>
      <c r="AQ266">
        <f>IF(I266&gt;I$23,I$23,IF(I266&lt;I$24,I$24,I266))</f>
        <v>0</v>
      </c>
      <c r="AR266">
        <f>IF(J266&gt;J$23,J$23,IF(J266&lt;J$24,J$24,J266))</f>
        <v>0</v>
      </c>
      <c r="AS266">
        <f>IF(L266&gt;L$23,L$23,IF(L266&lt;L$24,L$24,L266))</f>
        <v>0</v>
      </c>
      <c r="AT266">
        <f>IF(M266&gt;M$23,M$23,IF(M266&lt;M$24,M$24,M266))</f>
        <v>0</v>
      </c>
      <c r="AU266">
        <f>IF(O266&gt;O$23,O$23,IF(O266&lt;O$24,O$24,O266))</f>
        <v>0</v>
      </c>
      <c r="AV266">
        <f>IF(P266&gt;P$23,P$23,IF(P266&lt;P$24,P$24,P266))</f>
        <v>0</v>
      </c>
    </row>
    <row r="267" spans="1:48" x14ac:dyDescent="0.3">
      <c r="A267" s="1" t="s">
        <v>8</v>
      </c>
      <c r="B267" s="2">
        <v>42478</v>
      </c>
      <c r="C267">
        <v>0.69350000000000001</v>
      </c>
      <c r="D267">
        <v>2449522000</v>
      </c>
      <c r="E267" s="2">
        <v>42478</v>
      </c>
      <c r="F267">
        <v>322.10000000000002</v>
      </c>
      <c r="G267">
        <v>38690860</v>
      </c>
      <c r="H267" s="2">
        <v>42478</v>
      </c>
      <c r="I267">
        <v>121.25</v>
      </c>
      <c r="J267">
        <v>618111130</v>
      </c>
      <c r="K267" s="2">
        <v>42478</v>
      </c>
      <c r="L267">
        <v>36.395000000000003</v>
      </c>
      <c r="M267">
        <v>143301500</v>
      </c>
      <c r="N267" s="2">
        <v>42478</v>
      </c>
      <c r="O267">
        <v>78.209999999999994</v>
      </c>
      <c r="P267">
        <v>25764800</v>
      </c>
      <c r="R267">
        <f>IF(C267&gt;C$23,1,0)</f>
        <v>1</v>
      </c>
      <c r="S267">
        <f>IF(D267&gt;D$23,1,0)</f>
        <v>1</v>
      </c>
      <c r="T267">
        <f>IF(C267&lt;C$24,1,0)</f>
        <v>0</v>
      </c>
      <c r="U267">
        <f>IF(D267&lt;D$24,1,0)</f>
        <v>0</v>
      </c>
      <c r="V267">
        <f>IF(F267&gt;F$23,1,0)</f>
        <v>1</v>
      </c>
      <c r="W267">
        <f>IF(G267&gt;G$23,1,0)</f>
        <v>1</v>
      </c>
      <c r="X267">
        <f>IF(F267&lt;F$24,1,0)</f>
        <v>0</v>
      </c>
      <c r="Y267">
        <f>IF(G267&lt;G$24,1,0)</f>
        <v>0</v>
      </c>
      <c r="Z267">
        <f>IF(I267&gt;I$23,1,0)</f>
        <v>1</v>
      </c>
      <c r="AA267">
        <f>IF(J267&gt;J$23,1,0)</f>
        <v>1</v>
      </c>
      <c r="AB267">
        <f>IF(I267&lt;I$24,1,0)</f>
        <v>0</v>
      </c>
      <c r="AC267">
        <f>IF(J267&lt;J$24,1,0)</f>
        <v>0</v>
      </c>
      <c r="AD267">
        <f>IF(L267&gt;L$23,1,0)</f>
        <v>1</v>
      </c>
      <c r="AE267">
        <f>IF(M267&gt;M$23,1,0)</f>
        <v>1</v>
      </c>
      <c r="AF267">
        <f>IF(L267&lt;L$24,1,0)</f>
        <v>0</v>
      </c>
      <c r="AG267">
        <f>IF(M267&lt;M$24,1,0)</f>
        <v>0</v>
      </c>
      <c r="AH267">
        <f>IF(O267&gt;O$23,1,0)</f>
        <v>1</v>
      </c>
      <c r="AI267">
        <f>IF(P267&gt;P$23,1,0)</f>
        <v>1</v>
      </c>
      <c r="AJ267">
        <f>IF(O267&lt;O$24,1,0)</f>
        <v>0</v>
      </c>
      <c r="AK267">
        <f>IF(P267&lt;P$24,1,0)</f>
        <v>0</v>
      </c>
      <c r="AM267">
        <f>IF(C267&gt;C$23,C$23,IF(C267&lt;C$24,C$24,C267))</f>
        <v>0</v>
      </c>
      <c r="AN267">
        <f>IF(D267&gt;D$23,D$23,IF(D267&lt;D$24,D$24,D267))</f>
        <v>0</v>
      </c>
      <c r="AO267">
        <f>IF(F267&gt;F$23,F$23,IF(F267&lt;F$24,F$24,F267))</f>
        <v>0</v>
      </c>
      <c r="AP267">
        <f>IF(G267&gt;G$23,G$23,IF(G267&lt;G$24,G$24,G267))</f>
        <v>0</v>
      </c>
      <c r="AQ267">
        <f>IF(I267&gt;I$23,I$23,IF(I267&lt;I$24,I$24,I267))</f>
        <v>0</v>
      </c>
      <c r="AR267">
        <f>IF(J267&gt;J$23,J$23,IF(J267&lt;J$24,J$24,J267))</f>
        <v>0</v>
      </c>
      <c r="AS267">
        <f>IF(L267&gt;L$23,L$23,IF(L267&lt;L$24,L$24,L267))</f>
        <v>0</v>
      </c>
      <c r="AT267">
        <f>IF(M267&gt;M$23,M$23,IF(M267&lt;M$24,M$24,M267))</f>
        <v>0</v>
      </c>
      <c r="AU267">
        <f>IF(O267&gt;O$23,O$23,IF(O267&lt;O$24,O$24,O267))</f>
        <v>0</v>
      </c>
      <c r="AV267">
        <f>IF(P267&gt;P$23,P$23,IF(P267&lt;P$24,P$24,P267))</f>
        <v>0</v>
      </c>
    </row>
    <row r="268" spans="1:48" x14ac:dyDescent="0.3">
      <c r="A268" s="1" t="s">
        <v>8</v>
      </c>
      <c r="B268" s="2">
        <v>42485</v>
      </c>
      <c r="C268">
        <v>0.69020000000000004</v>
      </c>
      <c r="D268">
        <v>1900507000</v>
      </c>
      <c r="E268" s="2">
        <v>42485</v>
      </c>
      <c r="F268">
        <v>351</v>
      </c>
      <c r="G268">
        <v>32720500</v>
      </c>
      <c r="H268" s="2">
        <v>42485</v>
      </c>
      <c r="I268">
        <v>123.55</v>
      </c>
      <c r="J268">
        <v>434476560</v>
      </c>
      <c r="K268" s="2">
        <v>42485</v>
      </c>
      <c r="L268">
        <v>34.1</v>
      </c>
      <c r="M268">
        <v>91458100</v>
      </c>
      <c r="N268" s="2">
        <v>42485</v>
      </c>
      <c r="O268">
        <v>77.48</v>
      </c>
      <c r="P268">
        <v>19439500</v>
      </c>
      <c r="R268">
        <f>IF(C268&gt;C$23,1,0)</f>
        <v>1</v>
      </c>
      <c r="S268">
        <f>IF(D268&gt;D$23,1,0)</f>
        <v>1</v>
      </c>
      <c r="T268">
        <f>IF(C268&lt;C$24,1,0)</f>
        <v>0</v>
      </c>
      <c r="U268">
        <f>IF(D268&lt;D$24,1,0)</f>
        <v>0</v>
      </c>
      <c r="V268">
        <f>IF(F268&gt;F$23,1,0)</f>
        <v>1</v>
      </c>
      <c r="W268">
        <f>IF(G268&gt;G$23,1,0)</f>
        <v>1</v>
      </c>
      <c r="X268">
        <f>IF(F268&lt;F$24,1,0)</f>
        <v>0</v>
      </c>
      <c r="Y268">
        <f>IF(G268&lt;G$24,1,0)</f>
        <v>0</v>
      </c>
      <c r="Z268">
        <f>IF(I268&gt;I$23,1,0)</f>
        <v>1</v>
      </c>
      <c r="AA268">
        <f>IF(J268&gt;J$23,1,0)</f>
        <v>1</v>
      </c>
      <c r="AB268">
        <f>IF(I268&lt;I$24,1,0)</f>
        <v>0</v>
      </c>
      <c r="AC268">
        <f>IF(J268&lt;J$24,1,0)</f>
        <v>0</v>
      </c>
      <c r="AD268">
        <f>IF(L268&gt;L$23,1,0)</f>
        <v>1</v>
      </c>
      <c r="AE268">
        <f>IF(M268&gt;M$23,1,0)</f>
        <v>1</v>
      </c>
      <c r="AF268">
        <f>IF(L268&lt;L$24,1,0)</f>
        <v>0</v>
      </c>
      <c r="AG268">
        <f>IF(M268&lt;M$24,1,0)</f>
        <v>0</v>
      </c>
      <c r="AH268">
        <f>IF(O268&gt;O$23,1,0)</f>
        <v>1</v>
      </c>
      <c r="AI268">
        <f>IF(P268&gt;P$23,1,0)</f>
        <v>1</v>
      </c>
      <c r="AJ268">
        <f>IF(O268&lt;O$24,1,0)</f>
        <v>0</v>
      </c>
      <c r="AK268">
        <f>IF(P268&lt;P$24,1,0)</f>
        <v>0</v>
      </c>
      <c r="AM268">
        <f>IF(C268&gt;C$23,C$23,IF(C268&lt;C$24,C$24,C268))</f>
        <v>0</v>
      </c>
      <c r="AN268">
        <f>IF(D268&gt;D$23,D$23,IF(D268&lt;D$24,D$24,D268))</f>
        <v>0</v>
      </c>
      <c r="AO268">
        <f>IF(F268&gt;F$23,F$23,IF(F268&lt;F$24,F$24,F268))</f>
        <v>0</v>
      </c>
      <c r="AP268">
        <f>IF(G268&gt;G$23,G$23,IF(G268&lt;G$24,G$24,G268))</f>
        <v>0</v>
      </c>
      <c r="AQ268">
        <f>IF(I268&gt;I$23,I$23,IF(I268&lt;I$24,I$24,I268))</f>
        <v>0</v>
      </c>
      <c r="AR268">
        <f>IF(J268&gt;J$23,J$23,IF(J268&lt;J$24,J$24,J268))</f>
        <v>0</v>
      </c>
      <c r="AS268">
        <f>IF(L268&gt;L$23,L$23,IF(L268&lt;L$24,L$24,L268))</f>
        <v>0</v>
      </c>
      <c r="AT268">
        <f>IF(M268&gt;M$23,M$23,IF(M268&lt;M$24,M$24,M268))</f>
        <v>0</v>
      </c>
      <c r="AU268">
        <f>IF(O268&gt;O$23,O$23,IF(O268&lt;O$24,O$24,O268))</f>
        <v>0</v>
      </c>
      <c r="AV268">
        <f>IF(P268&gt;P$23,P$23,IF(P268&lt;P$24,P$24,P268))</f>
        <v>0</v>
      </c>
    </row>
    <row r="269" spans="1:48" x14ac:dyDescent="0.3">
      <c r="A269" s="1" t="s">
        <v>8</v>
      </c>
      <c r="B269" s="2">
        <v>42492</v>
      </c>
      <c r="C269">
        <v>0.67449999999999999</v>
      </c>
      <c r="D269">
        <v>1179120000</v>
      </c>
      <c r="E269" s="2">
        <v>42492</v>
      </c>
      <c r="F269">
        <v>329</v>
      </c>
      <c r="G269">
        <v>17646180</v>
      </c>
      <c r="H269" s="2">
        <v>42492</v>
      </c>
      <c r="I269">
        <v>120.64</v>
      </c>
      <c r="J269">
        <v>211073370</v>
      </c>
      <c r="K269" s="2">
        <v>42492</v>
      </c>
      <c r="L269">
        <v>32.875</v>
      </c>
      <c r="M269">
        <v>113672500</v>
      </c>
      <c r="N269" s="2">
        <v>42492</v>
      </c>
      <c r="O269">
        <v>78.5</v>
      </c>
      <c r="P269">
        <v>10110700</v>
      </c>
      <c r="R269">
        <f>IF(C269&gt;C$23,1,0)</f>
        <v>1</v>
      </c>
      <c r="S269">
        <f>IF(D269&gt;D$23,1,0)</f>
        <v>1</v>
      </c>
      <c r="T269">
        <f>IF(C269&lt;C$24,1,0)</f>
        <v>0</v>
      </c>
      <c r="U269">
        <f>IF(D269&lt;D$24,1,0)</f>
        <v>0</v>
      </c>
      <c r="V269">
        <f>IF(F269&gt;F$23,1,0)</f>
        <v>1</v>
      </c>
      <c r="W269">
        <f>IF(G269&gt;G$23,1,0)</f>
        <v>1</v>
      </c>
      <c r="X269">
        <f>IF(F269&lt;F$24,1,0)</f>
        <v>0</v>
      </c>
      <c r="Y269">
        <f>IF(G269&lt;G$24,1,0)</f>
        <v>0</v>
      </c>
      <c r="Z269">
        <f>IF(I269&gt;I$23,1,0)</f>
        <v>1</v>
      </c>
      <c r="AA269">
        <f>IF(J269&gt;J$23,1,0)</f>
        <v>1</v>
      </c>
      <c r="AB269">
        <f>IF(I269&lt;I$24,1,0)</f>
        <v>0</v>
      </c>
      <c r="AC269">
        <f>IF(J269&lt;J$24,1,0)</f>
        <v>0</v>
      </c>
      <c r="AD269">
        <f>IF(L269&gt;L$23,1,0)</f>
        <v>1</v>
      </c>
      <c r="AE269">
        <f>IF(M269&gt;M$23,1,0)</f>
        <v>1</v>
      </c>
      <c r="AF269">
        <f>IF(L269&lt;L$24,1,0)</f>
        <v>0</v>
      </c>
      <c r="AG269">
        <f>IF(M269&lt;M$24,1,0)</f>
        <v>0</v>
      </c>
      <c r="AH269">
        <f>IF(O269&gt;O$23,1,0)</f>
        <v>1</v>
      </c>
      <c r="AI269">
        <f>IF(P269&gt;P$23,1,0)</f>
        <v>1</v>
      </c>
      <c r="AJ269">
        <f>IF(O269&lt;O$24,1,0)</f>
        <v>0</v>
      </c>
      <c r="AK269">
        <f>IF(P269&lt;P$24,1,0)</f>
        <v>0</v>
      </c>
      <c r="AM269">
        <f>IF(C269&gt;C$23,C$23,IF(C269&lt;C$24,C$24,C269))</f>
        <v>0</v>
      </c>
      <c r="AN269">
        <f>IF(D269&gt;D$23,D$23,IF(D269&lt;D$24,D$24,D269))</f>
        <v>0</v>
      </c>
      <c r="AO269">
        <f>IF(F269&gt;F$23,F$23,IF(F269&lt;F$24,F$24,F269))</f>
        <v>0</v>
      </c>
      <c r="AP269">
        <f>IF(G269&gt;G$23,G$23,IF(G269&lt;G$24,G$24,G269))</f>
        <v>0</v>
      </c>
      <c r="AQ269">
        <f>IF(I269&gt;I$23,I$23,IF(I269&lt;I$24,I$24,I269))</f>
        <v>0</v>
      </c>
      <c r="AR269">
        <f>IF(J269&gt;J$23,J$23,IF(J269&lt;J$24,J$24,J269))</f>
        <v>0</v>
      </c>
      <c r="AS269">
        <f>IF(L269&gt;L$23,L$23,IF(L269&lt;L$24,L$24,L269))</f>
        <v>0</v>
      </c>
      <c r="AT269">
        <f>IF(M269&gt;M$23,M$23,IF(M269&lt;M$24,M$24,M269))</f>
        <v>0</v>
      </c>
      <c r="AU269">
        <f>IF(O269&gt;O$23,O$23,IF(O269&lt;O$24,O$24,O269))</f>
        <v>0</v>
      </c>
      <c r="AV269">
        <f>IF(P269&gt;P$23,P$23,IF(P269&lt;P$24,P$24,P269))</f>
        <v>0</v>
      </c>
    </row>
    <row r="270" spans="1:48" x14ac:dyDescent="0.3">
      <c r="A270" s="1" t="s">
        <v>8</v>
      </c>
      <c r="B270" s="2">
        <v>42499</v>
      </c>
      <c r="C270">
        <v>0.67300000000000004</v>
      </c>
      <c r="D270">
        <v>1784250000</v>
      </c>
      <c r="E270" s="2">
        <v>42499</v>
      </c>
      <c r="F270">
        <v>322.64999999999998</v>
      </c>
      <c r="G270">
        <v>17010300</v>
      </c>
      <c r="H270" s="2">
        <v>42499</v>
      </c>
      <c r="I270">
        <v>121.07</v>
      </c>
      <c r="J270">
        <v>297121250</v>
      </c>
      <c r="K270" s="2">
        <v>42499</v>
      </c>
      <c r="L270">
        <v>33.43</v>
      </c>
      <c r="M270">
        <v>121600200</v>
      </c>
      <c r="N270" s="2">
        <v>42499</v>
      </c>
      <c r="O270">
        <v>80.510000000000005</v>
      </c>
      <c r="P270">
        <v>16875100</v>
      </c>
      <c r="R270">
        <f>IF(C270&gt;C$23,1,0)</f>
        <v>1</v>
      </c>
      <c r="S270">
        <f>IF(D270&gt;D$23,1,0)</f>
        <v>1</v>
      </c>
      <c r="T270">
        <f>IF(C270&lt;C$24,1,0)</f>
        <v>0</v>
      </c>
      <c r="U270">
        <f>IF(D270&lt;D$24,1,0)</f>
        <v>0</v>
      </c>
      <c r="V270">
        <f>IF(F270&gt;F$23,1,0)</f>
        <v>1</v>
      </c>
      <c r="W270">
        <f>IF(G270&gt;G$23,1,0)</f>
        <v>1</v>
      </c>
      <c r="X270">
        <f>IF(F270&lt;F$24,1,0)</f>
        <v>0</v>
      </c>
      <c r="Y270">
        <f>IF(G270&lt;G$24,1,0)</f>
        <v>0</v>
      </c>
      <c r="Z270">
        <f>IF(I270&gt;I$23,1,0)</f>
        <v>1</v>
      </c>
      <c r="AA270">
        <f>IF(J270&gt;J$23,1,0)</f>
        <v>1</v>
      </c>
      <c r="AB270">
        <f>IF(I270&lt;I$24,1,0)</f>
        <v>0</v>
      </c>
      <c r="AC270">
        <f>IF(J270&lt;J$24,1,0)</f>
        <v>0</v>
      </c>
      <c r="AD270">
        <f>IF(L270&gt;L$23,1,0)</f>
        <v>1</v>
      </c>
      <c r="AE270">
        <f>IF(M270&gt;M$23,1,0)</f>
        <v>1</v>
      </c>
      <c r="AF270">
        <f>IF(L270&lt;L$24,1,0)</f>
        <v>0</v>
      </c>
      <c r="AG270">
        <f>IF(M270&lt;M$24,1,0)</f>
        <v>0</v>
      </c>
      <c r="AH270">
        <f>IF(O270&gt;O$23,1,0)</f>
        <v>1</v>
      </c>
      <c r="AI270">
        <f>IF(P270&gt;P$23,1,0)</f>
        <v>1</v>
      </c>
      <c r="AJ270">
        <f>IF(O270&lt;O$24,1,0)</f>
        <v>0</v>
      </c>
      <c r="AK270">
        <f>IF(P270&lt;P$24,1,0)</f>
        <v>0</v>
      </c>
      <c r="AM270">
        <f>IF(C270&gt;C$23,C$23,IF(C270&lt;C$24,C$24,C270))</f>
        <v>0</v>
      </c>
      <c r="AN270">
        <f>IF(D270&gt;D$23,D$23,IF(D270&lt;D$24,D$24,D270))</f>
        <v>0</v>
      </c>
      <c r="AO270">
        <f>IF(F270&gt;F$23,F$23,IF(F270&lt;F$24,F$24,F270))</f>
        <v>0</v>
      </c>
      <c r="AP270">
        <f>IF(G270&gt;G$23,G$23,IF(G270&lt;G$24,G$24,G270))</f>
        <v>0</v>
      </c>
      <c r="AQ270">
        <f>IF(I270&gt;I$23,I$23,IF(I270&lt;I$24,I$24,I270))</f>
        <v>0</v>
      </c>
      <c r="AR270">
        <f>IF(J270&gt;J$23,J$23,IF(J270&lt;J$24,J$24,J270))</f>
        <v>0</v>
      </c>
      <c r="AS270">
        <f>IF(L270&gt;L$23,L$23,IF(L270&lt;L$24,L$24,L270))</f>
        <v>0</v>
      </c>
      <c r="AT270">
        <f>IF(M270&gt;M$23,M$23,IF(M270&lt;M$24,M$24,M270))</f>
        <v>0</v>
      </c>
      <c r="AU270">
        <f>IF(O270&gt;O$23,O$23,IF(O270&lt;O$24,O$24,O270))</f>
        <v>0</v>
      </c>
      <c r="AV270">
        <f>IF(P270&gt;P$23,P$23,IF(P270&lt;P$24,P$24,P270))</f>
        <v>0</v>
      </c>
    </row>
    <row r="271" spans="1:48" x14ac:dyDescent="0.3">
      <c r="A271" s="1" t="s">
        <v>8</v>
      </c>
      <c r="B271" s="2">
        <v>42506</v>
      </c>
      <c r="C271">
        <v>0.6532</v>
      </c>
      <c r="D271">
        <v>1241209000</v>
      </c>
      <c r="E271" s="2">
        <v>42506</v>
      </c>
      <c r="F271">
        <v>324.64999999999998</v>
      </c>
      <c r="G271">
        <v>20960110</v>
      </c>
      <c r="H271" s="2">
        <v>42506</v>
      </c>
      <c r="I271">
        <v>121.9</v>
      </c>
      <c r="J271">
        <v>307663890</v>
      </c>
      <c r="K271" s="2">
        <v>42506</v>
      </c>
      <c r="L271">
        <v>33.65</v>
      </c>
      <c r="M271">
        <v>101826400</v>
      </c>
      <c r="N271" s="2">
        <v>42506</v>
      </c>
      <c r="O271">
        <v>78.8</v>
      </c>
      <c r="P271">
        <v>16442500</v>
      </c>
      <c r="R271">
        <f>IF(C271&gt;C$23,1,0)</f>
        <v>1</v>
      </c>
      <c r="S271">
        <f>IF(D271&gt;D$23,1,0)</f>
        <v>1</v>
      </c>
      <c r="T271">
        <f>IF(C271&lt;C$24,1,0)</f>
        <v>0</v>
      </c>
      <c r="U271">
        <f>IF(D271&lt;D$24,1,0)</f>
        <v>0</v>
      </c>
      <c r="V271">
        <f>IF(F271&gt;F$23,1,0)</f>
        <v>1</v>
      </c>
      <c r="W271">
        <f>IF(G271&gt;G$23,1,0)</f>
        <v>1</v>
      </c>
      <c r="X271">
        <f>IF(F271&lt;F$24,1,0)</f>
        <v>0</v>
      </c>
      <c r="Y271">
        <f>IF(G271&lt;G$24,1,0)</f>
        <v>0</v>
      </c>
      <c r="Z271">
        <f>IF(I271&gt;I$23,1,0)</f>
        <v>1</v>
      </c>
      <c r="AA271">
        <f>IF(J271&gt;J$23,1,0)</f>
        <v>1</v>
      </c>
      <c r="AB271">
        <f>IF(I271&lt;I$24,1,0)</f>
        <v>0</v>
      </c>
      <c r="AC271">
        <f>IF(J271&lt;J$24,1,0)</f>
        <v>0</v>
      </c>
      <c r="AD271">
        <f>IF(L271&gt;L$23,1,0)</f>
        <v>1</v>
      </c>
      <c r="AE271">
        <f>IF(M271&gt;M$23,1,0)</f>
        <v>1</v>
      </c>
      <c r="AF271">
        <f>IF(L271&lt;L$24,1,0)</f>
        <v>0</v>
      </c>
      <c r="AG271">
        <f>IF(M271&lt;M$24,1,0)</f>
        <v>0</v>
      </c>
      <c r="AH271">
        <f>IF(O271&gt;O$23,1,0)</f>
        <v>1</v>
      </c>
      <c r="AI271">
        <f>IF(P271&gt;P$23,1,0)</f>
        <v>1</v>
      </c>
      <c r="AJ271">
        <f>IF(O271&lt;O$24,1,0)</f>
        <v>0</v>
      </c>
      <c r="AK271">
        <f>IF(P271&lt;P$24,1,0)</f>
        <v>0</v>
      </c>
      <c r="AM271">
        <f>IF(C271&gt;C$23,C$23,IF(C271&lt;C$24,C$24,C271))</f>
        <v>0</v>
      </c>
      <c r="AN271">
        <f>IF(D271&gt;D$23,D$23,IF(D271&lt;D$24,D$24,D271))</f>
        <v>0</v>
      </c>
      <c r="AO271">
        <f>IF(F271&gt;F$23,F$23,IF(F271&lt;F$24,F$24,F271))</f>
        <v>0</v>
      </c>
      <c r="AP271">
        <f>IF(G271&gt;G$23,G$23,IF(G271&lt;G$24,G$24,G271))</f>
        <v>0</v>
      </c>
      <c r="AQ271">
        <f>IF(I271&gt;I$23,I$23,IF(I271&lt;I$24,I$24,I271))</f>
        <v>0</v>
      </c>
      <c r="AR271">
        <f>IF(J271&gt;J$23,J$23,IF(J271&lt;J$24,J$24,J271))</f>
        <v>0</v>
      </c>
      <c r="AS271">
        <f>IF(L271&gt;L$23,L$23,IF(L271&lt;L$24,L$24,L271))</f>
        <v>0</v>
      </c>
      <c r="AT271">
        <f>IF(M271&gt;M$23,M$23,IF(M271&lt;M$24,M$24,M271))</f>
        <v>0</v>
      </c>
      <c r="AU271">
        <f>IF(O271&gt;O$23,O$23,IF(O271&lt;O$24,O$24,O271))</f>
        <v>0</v>
      </c>
      <c r="AV271">
        <f>IF(P271&gt;P$23,P$23,IF(P271&lt;P$24,P$24,P271))</f>
        <v>0</v>
      </c>
    </row>
    <row r="272" spans="1:48" x14ac:dyDescent="0.3">
      <c r="A272" s="1" t="s">
        <v>8</v>
      </c>
      <c r="B272" s="2">
        <v>42513</v>
      </c>
      <c r="C272">
        <v>0.6633</v>
      </c>
      <c r="D272">
        <v>1698781000</v>
      </c>
      <c r="E272" s="2">
        <v>42513</v>
      </c>
      <c r="F272">
        <v>320.60000000000002</v>
      </c>
      <c r="G272">
        <v>22435750</v>
      </c>
      <c r="H272" s="2">
        <v>42513</v>
      </c>
      <c r="I272">
        <v>133.19999999999999</v>
      </c>
      <c r="J272">
        <v>439541560</v>
      </c>
      <c r="K272" s="2">
        <v>42513</v>
      </c>
      <c r="L272">
        <v>33.799999999999997</v>
      </c>
      <c r="M272">
        <v>59431200</v>
      </c>
      <c r="N272" s="2">
        <v>42513</v>
      </c>
      <c r="O272">
        <v>81</v>
      </c>
      <c r="P272">
        <v>16378900</v>
      </c>
      <c r="R272">
        <f>IF(C272&gt;C$23,1,0)</f>
        <v>1</v>
      </c>
      <c r="S272">
        <f>IF(D272&gt;D$23,1,0)</f>
        <v>1</v>
      </c>
      <c r="T272">
        <f>IF(C272&lt;C$24,1,0)</f>
        <v>0</v>
      </c>
      <c r="U272">
        <f>IF(D272&lt;D$24,1,0)</f>
        <v>0</v>
      </c>
      <c r="V272">
        <f>IF(F272&gt;F$23,1,0)</f>
        <v>1</v>
      </c>
      <c r="W272">
        <f>IF(G272&gt;G$23,1,0)</f>
        <v>1</v>
      </c>
      <c r="X272">
        <f>IF(F272&lt;F$24,1,0)</f>
        <v>0</v>
      </c>
      <c r="Y272">
        <f>IF(G272&lt;G$24,1,0)</f>
        <v>0</v>
      </c>
      <c r="Z272">
        <f>IF(I272&gt;I$23,1,0)</f>
        <v>1</v>
      </c>
      <c r="AA272">
        <f>IF(J272&gt;J$23,1,0)</f>
        <v>1</v>
      </c>
      <c r="AB272">
        <f>IF(I272&lt;I$24,1,0)</f>
        <v>0</v>
      </c>
      <c r="AC272">
        <f>IF(J272&lt;J$24,1,0)</f>
        <v>0</v>
      </c>
      <c r="AD272">
        <f>IF(L272&gt;L$23,1,0)</f>
        <v>1</v>
      </c>
      <c r="AE272">
        <f>IF(M272&gt;M$23,1,0)</f>
        <v>1</v>
      </c>
      <c r="AF272">
        <f>IF(L272&lt;L$24,1,0)</f>
        <v>0</v>
      </c>
      <c r="AG272">
        <f>IF(M272&lt;M$24,1,0)</f>
        <v>0</v>
      </c>
      <c r="AH272">
        <f>IF(O272&gt;O$23,1,0)</f>
        <v>1</v>
      </c>
      <c r="AI272">
        <f>IF(P272&gt;P$23,1,0)</f>
        <v>1</v>
      </c>
      <c r="AJ272">
        <f>IF(O272&lt;O$24,1,0)</f>
        <v>0</v>
      </c>
      <c r="AK272">
        <f>IF(P272&lt;P$24,1,0)</f>
        <v>0</v>
      </c>
      <c r="AM272">
        <f>IF(C272&gt;C$23,C$23,IF(C272&lt;C$24,C$24,C272))</f>
        <v>0</v>
      </c>
      <c r="AN272">
        <f>IF(D272&gt;D$23,D$23,IF(D272&lt;D$24,D$24,D272))</f>
        <v>0</v>
      </c>
      <c r="AO272">
        <f>IF(F272&gt;F$23,F$23,IF(F272&lt;F$24,F$24,F272))</f>
        <v>0</v>
      </c>
      <c r="AP272">
        <f>IF(G272&gt;G$23,G$23,IF(G272&lt;G$24,G$24,G272))</f>
        <v>0</v>
      </c>
      <c r="AQ272">
        <f>IF(I272&gt;I$23,I$23,IF(I272&lt;I$24,I$24,I272))</f>
        <v>0</v>
      </c>
      <c r="AR272">
        <f>IF(J272&gt;J$23,J$23,IF(J272&lt;J$24,J$24,J272))</f>
        <v>0</v>
      </c>
      <c r="AS272">
        <f>IF(L272&gt;L$23,L$23,IF(L272&lt;L$24,L$24,L272))</f>
        <v>0</v>
      </c>
      <c r="AT272">
        <f>IF(M272&gt;M$23,M$23,IF(M272&lt;M$24,M$24,M272))</f>
        <v>0</v>
      </c>
      <c r="AU272">
        <f>IF(O272&gt;O$23,O$23,IF(O272&lt;O$24,O$24,O272))</f>
        <v>0</v>
      </c>
      <c r="AV272">
        <f>IF(P272&gt;P$23,P$23,IF(P272&lt;P$24,P$24,P272))</f>
        <v>0</v>
      </c>
    </row>
    <row r="273" spans="1:48" x14ac:dyDescent="0.3">
      <c r="A273" s="1" t="s">
        <v>8</v>
      </c>
      <c r="B273" s="2">
        <v>42520</v>
      </c>
      <c r="C273">
        <v>0.62880000000000003</v>
      </c>
      <c r="D273">
        <v>2617439000</v>
      </c>
      <c r="E273" s="2">
        <v>42520</v>
      </c>
      <c r="F273">
        <v>314.75</v>
      </c>
      <c r="G273">
        <v>16865640</v>
      </c>
      <c r="H273" s="2">
        <v>42520</v>
      </c>
      <c r="I273">
        <v>131.59</v>
      </c>
      <c r="J273">
        <v>327014540</v>
      </c>
      <c r="K273" s="2">
        <v>42520</v>
      </c>
      <c r="L273">
        <v>33.020000000000003</v>
      </c>
      <c r="M273">
        <v>77097000</v>
      </c>
      <c r="N273" s="2">
        <v>42520</v>
      </c>
      <c r="O273">
        <v>88.2</v>
      </c>
      <c r="P273">
        <v>19525600</v>
      </c>
      <c r="R273">
        <f>IF(C273&gt;C$23,1,0)</f>
        <v>1</v>
      </c>
      <c r="S273">
        <f>IF(D273&gt;D$23,1,0)</f>
        <v>1</v>
      </c>
      <c r="T273">
        <f>IF(C273&lt;C$24,1,0)</f>
        <v>0</v>
      </c>
      <c r="U273">
        <f>IF(D273&lt;D$24,1,0)</f>
        <v>0</v>
      </c>
      <c r="V273">
        <f>IF(F273&gt;F$23,1,0)</f>
        <v>1</v>
      </c>
      <c r="W273">
        <f>IF(G273&gt;G$23,1,0)</f>
        <v>1</v>
      </c>
      <c r="X273">
        <f>IF(F273&lt;F$24,1,0)</f>
        <v>0</v>
      </c>
      <c r="Y273">
        <f>IF(G273&lt;G$24,1,0)</f>
        <v>0</v>
      </c>
      <c r="Z273">
        <f>IF(I273&gt;I$23,1,0)</f>
        <v>1</v>
      </c>
      <c r="AA273">
        <f>IF(J273&gt;J$23,1,0)</f>
        <v>1</v>
      </c>
      <c r="AB273">
        <f>IF(I273&lt;I$24,1,0)</f>
        <v>0</v>
      </c>
      <c r="AC273">
        <f>IF(J273&lt;J$24,1,0)</f>
        <v>0</v>
      </c>
      <c r="AD273">
        <f>IF(L273&gt;L$23,1,0)</f>
        <v>1</v>
      </c>
      <c r="AE273">
        <f>IF(M273&gt;M$23,1,0)</f>
        <v>1</v>
      </c>
      <c r="AF273">
        <f>IF(L273&lt;L$24,1,0)</f>
        <v>0</v>
      </c>
      <c r="AG273">
        <f>IF(M273&lt;M$24,1,0)</f>
        <v>0</v>
      </c>
      <c r="AH273">
        <f>IF(O273&gt;O$23,1,0)</f>
        <v>1</v>
      </c>
      <c r="AI273">
        <f>IF(P273&gt;P$23,1,0)</f>
        <v>1</v>
      </c>
      <c r="AJ273">
        <f>IF(O273&lt;O$24,1,0)</f>
        <v>0</v>
      </c>
      <c r="AK273">
        <f>IF(P273&lt;P$24,1,0)</f>
        <v>0</v>
      </c>
      <c r="AM273">
        <f>IF(C273&gt;C$23,C$23,IF(C273&lt;C$24,C$24,C273))</f>
        <v>0</v>
      </c>
      <c r="AN273">
        <f>IF(D273&gt;D$23,D$23,IF(D273&lt;D$24,D$24,D273))</f>
        <v>0</v>
      </c>
      <c r="AO273">
        <f>IF(F273&gt;F$23,F$23,IF(F273&lt;F$24,F$24,F273))</f>
        <v>0</v>
      </c>
      <c r="AP273">
        <f>IF(G273&gt;G$23,G$23,IF(G273&lt;G$24,G$24,G273))</f>
        <v>0</v>
      </c>
      <c r="AQ273">
        <f>IF(I273&gt;I$23,I$23,IF(I273&lt;I$24,I$24,I273))</f>
        <v>0</v>
      </c>
      <c r="AR273">
        <f>IF(J273&gt;J$23,J$23,IF(J273&lt;J$24,J$24,J273))</f>
        <v>0</v>
      </c>
      <c r="AS273">
        <f>IF(L273&gt;L$23,L$23,IF(L273&lt;L$24,L$24,L273))</f>
        <v>0</v>
      </c>
      <c r="AT273">
        <f>IF(M273&gt;M$23,M$23,IF(M273&lt;M$24,M$24,M273))</f>
        <v>0</v>
      </c>
      <c r="AU273">
        <f>IF(O273&gt;O$23,O$23,IF(O273&lt;O$24,O$24,O273))</f>
        <v>0</v>
      </c>
      <c r="AV273">
        <f>IF(P273&gt;P$23,P$23,IF(P273&lt;P$24,P$24,P273))</f>
        <v>0</v>
      </c>
    </row>
    <row r="274" spans="1:48" x14ac:dyDescent="0.3">
      <c r="A274" s="1" t="s">
        <v>8</v>
      </c>
      <c r="B274" s="2">
        <v>42527</v>
      </c>
      <c r="C274">
        <v>0.60050000000000003</v>
      </c>
      <c r="D274">
        <v>2094395000</v>
      </c>
      <c r="E274" s="2">
        <v>42527</v>
      </c>
      <c r="F274">
        <v>337.85</v>
      </c>
      <c r="G274">
        <v>25547620</v>
      </c>
      <c r="H274" s="2">
        <v>42527</v>
      </c>
      <c r="I274">
        <v>133.5</v>
      </c>
      <c r="J274">
        <v>359134560</v>
      </c>
      <c r="K274" s="2">
        <v>42527</v>
      </c>
      <c r="L274">
        <v>32.82</v>
      </c>
      <c r="M274">
        <v>88370800</v>
      </c>
      <c r="N274" s="2">
        <v>42527</v>
      </c>
      <c r="O274">
        <v>83.92</v>
      </c>
      <c r="P274">
        <v>18028800</v>
      </c>
      <c r="R274">
        <f>IF(C274&gt;C$23,1,0)</f>
        <v>1</v>
      </c>
      <c r="S274">
        <f>IF(D274&gt;D$23,1,0)</f>
        <v>1</v>
      </c>
      <c r="T274">
        <f>IF(C274&lt;C$24,1,0)</f>
        <v>0</v>
      </c>
      <c r="U274">
        <f>IF(D274&lt;D$24,1,0)</f>
        <v>0</v>
      </c>
      <c r="V274">
        <f>IF(F274&gt;F$23,1,0)</f>
        <v>1</v>
      </c>
      <c r="W274">
        <f>IF(G274&gt;G$23,1,0)</f>
        <v>1</v>
      </c>
      <c r="X274">
        <f>IF(F274&lt;F$24,1,0)</f>
        <v>0</v>
      </c>
      <c r="Y274">
        <f>IF(G274&lt;G$24,1,0)</f>
        <v>0</v>
      </c>
      <c r="Z274">
        <f>IF(I274&gt;I$23,1,0)</f>
        <v>1</v>
      </c>
      <c r="AA274">
        <f>IF(J274&gt;J$23,1,0)</f>
        <v>1</v>
      </c>
      <c r="AB274">
        <f>IF(I274&lt;I$24,1,0)</f>
        <v>0</v>
      </c>
      <c r="AC274">
        <f>IF(J274&lt;J$24,1,0)</f>
        <v>0</v>
      </c>
      <c r="AD274">
        <f>IF(L274&gt;L$23,1,0)</f>
        <v>1</v>
      </c>
      <c r="AE274">
        <f>IF(M274&gt;M$23,1,0)</f>
        <v>1</v>
      </c>
      <c r="AF274">
        <f>IF(L274&lt;L$24,1,0)</f>
        <v>0</v>
      </c>
      <c r="AG274">
        <f>IF(M274&lt;M$24,1,0)</f>
        <v>0</v>
      </c>
      <c r="AH274">
        <f>IF(O274&gt;O$23,1,0)</f>
        <v>1</v>
      </c>
      <c r="AI274">
        <f>IF(P274&gt;P$23,1,0)</f>
        <v>1</v>
      </c>
      <c r="AJ274">
        <f>IF(O274&lt;O$24,1,0)</f>
        <v>0</v>
      </c>
      <c r="AK274">
        <f>IF(P274&lt;P$24,1,0)</f>
        <v>0</v>
      </c>
      <c r="AM274">
        <f>IF(C274&gt;C$23,C$23,IF(C274&lt;C$24,C$24,C274))</f>
        <v>0</v>
      </c>
      <c r="AN274">
        <f>IF(D274&gt;D$23,D$23,IF(D274&lt;D$24,D$24,D274))</f>
        <v>0</v>
      </c>
      <c r="AO274">
        <f>IF(F274&gt;F$23,F$23,IF(F274&lt;F$24,F$24,F274))</f>
        <v>0</v>
      </c>
      <c r="AP274">
        <f>IF(G274&gt;G$23,G$23,IF(G274&lt;G$24,G$24,G274))</f>
        <v>0</v>
      </c>
      <c r="AQ274">
        <f>IF(I274&gt;I$23,I$23,IF(I274&lt;I$24,I$24,I274))</f>
        <v>0</v>
      </c>
      <c r="AR274">
        <f>IF(J274&gt;J$23,J$23,IF(J274&lt;J$24,J$24,J274))</f>
        <v>0</v>
      </c>
      <c r="AS274">
        <f>IF(L274&gt;L$23,L$23,IF(L274&lt;L$24,L$24,L274))</f>
        <v>0</v>
      </c>
      <c r="AT274">
        <f>IF(M274&gt;M$23,M$23,IF(M274&lt;M$24,M$24,M274))</f>
        <v>0</v>
      </c>
      <c r="AU274">
        <f>IF(O274&gt;O$23,O$23,IF(O274&lt;O$24,O$24,O274))</f>
        <v>0</v>
      </c>
      <c r="AV274">
        <f>IF(P274&gt;P$23,P$23,IF(P274&lt;P$24,P$24,P274))</f>
        <v>0</v>
      </c>
    </row>
    <row r="275" spans="1:48" x14ac:dyDescent="0.3">
      <c r="A275" s="1" t="s">
        <v>8</v>
      </c>
      <c r="B275" s="2">
        <v>42534</v>
      </c>
      <c r="C275">
        <v>0.57450000000000001</v>
      </c>
      <c r="D275">
        <v>2187639000</v>
      </c>
      <c r="E275" s="2">
        <v>42534</v>
      </c>
      <c r="F275">
        <v>320.64999999999998</v>
      </c>
      <c r="G275">
        <v>20191010</v>
      </c>
      <c r="H275" s="2">
        <v>42534</v>
      </c>
      <c r="I275">
        <v>128.69999999999999</v>
      </c>
      <c r="J275">
        <v>323294770</v>
      </c>
      <c r="K275" s="2">
        <v>42534</v>
      </c>
      <c r="L275">
        <v>33.6</v>
      </c>
      <c r="M275">
        <v>91598900</v>
      </c>
      <c r="N275" s="2">
        <v>42534</v>
      </c>
      <c r="O275">
        <v>84.7</v>
      </c>
      <c r="P275">
        <v>12413000</v>
      </c>
      <c r="R275">
        <f>IF(C275&gt;C$23,1,0)</f>
        <v>1</v>
      </c>
      <c r="S275">
        <f>IF(D275&gt;D$23,1,0)</f>
        <v>1</v>
      </c>
      <c r="T275">
        <f>IF(C275&lt;C$24,1,0)</f>
        <v>0</v>
      </c>
      <c r="U275">
        <f>IF(D275&lt;D$24,1,0)</f>
        <v>0</v>
      </c>
      <c r="V275">
        <f>IF(F275&gt;F$23,1,0)</f>
        <v>1</v>
      </c>
      <c r="W275">
        <f>IF(G275&gt;G$23,1,0)</f>
        <v>1</v>
      </c>
      <c r="X275">
        <f>IF(F275&lt;F$24,1,0)</f>
        <v>0</v>
      </c>
      <c r="Y275">
        <f>IF(G275&lt;G$24,1,0)</f>
        <v>0</v>
      </c>
      <c r="Z275">
        <f>IF(I275&gt;I$23,1,0)</f>
        <v>1</v>
      </c>
      <c r="AA275">
        <f>IF(J275&gt;J$23,1,0)</f>
        <v>1</v>
      </c>
      <c r="AB275">
        <f>IF(I275&lt;I$24,1,0)</f>
        <v>0</v>
      </c>
      <c r="AC275">
        <f>IF(J275&lt;J$24,1,0)</f>
        <v>0</v>
      </c>
      <c r="AD275">
        <f>IF(L275&gt;L$23,1,0)</f>
        <v>1</v>
      </c>
      <c r="AE275">
        <f>IF(M275&gt;M$23,1,0)</f>
        <v>1</v>
      </c>
      <c r="AF275">
        <f>IF(L275&lt;L$24,1,0)</f>
        <v>0</v>
      </c>
      <c r="AG275">
        <f>IF(M275&lt;M$24,1,0)</f>
        <v>0</v>
      </c>
      <c r="AH275">
        <f>IF(O275&gt;O$23,1,0)</f>
        <v>1</v>
      </c>
      <c r="AI275">
        <f>IF(P275&gt;P$23,1,0)</f>
        <v>1</v>
      </c>
      <c r="AJ275">
        <f>IF(O275&lt;O$24,1,0)</f>
        <v>0</v>
      </c>
      <c r="AK275">
        <f>IF(P275&lt;P$24,1,0)</f>
        <v>0</v>
      </c>
      <c r="AM275">
        <f>IF(C275&gt;C$23,C$23,IF(C275&lt;C$24,C$24,C275))</f>
        <v>0</v>
      </c>
      <c r="AN275">
        <f>IF(D275&gt;D$23,D$23,IF(D275&lt;D$24,D$24,D275))</f>
        <v>0</v>
      </c>
      <c r="AO275">
        <f>IF(F275&gt;F$23,F$23,IF(F275&lt;F$24,F$24,F275))</f>
        <v>0</v>
      </c>
      <c r="AP275">
        <f>IF(G275&gt;G$23,G$23,IF(G275&lt;G$24,G$24,G275))</f>
        <v>0</v>
      </c>
      <c r="AQ275">
        <f>IF(I275&gt;I$23,I$23,IF(I275&lt;I$24,I$24,I275))</f>
        <v>0</v>
      </c>
      <c r="AR275">
        <f>IF(J275&gt;J$23,J$23,IF(J275&lt;J$24,J$24,J275))</f>
        <v>0</v>
      </c>
      <c r="AS275">
        <f>IF(L275&gt;L$23,L$23,IF(L275&lt;L$24,L$24,L275))</f>
        <v>0</v>
      </c>
      <c r="AT275">
        <f>IF(M275&gt;M$23,M$23,IF(M275&lt;M$24,M$24,M275))</f>
        <v>0</v>
      </c>
      <c r="AU275">
        <f>IF(O275&gt;O$23,O$23,IF(O275&lt;O$24,O$24,O275))</f>
        <v>0</v>
      </c>
      <c r="AV275">
        <f>IF(P275&gt;P$23,P$23,IF(P275&lt;P$24,P$24,P275))</f>
        <v>0</v>
      </c>
    </row>
    <row r="276" spans="1:48" x14ac:dyDescent="0.3">
      <c r="A276" s="1" t="s">
        <v>8</v>
      </c>
      <c r="B276" s="2">
        <v>42541</v>
      </c>
      <c r="C276">
        <v>0.6008</v>
      </c>
      <c r="D276">
        <v>1944521000</v>
      </c>
      <c r="E276" s="2">
        <v>42541</v>
      </c>
      <c r="F276">
        <v>333.65</v>
      </c>
      <c r="G276">
        <v>26607830</v>
      </c>
      <c r="H276" s="2">
        <v>42541</v>
      </c>
      <c r="I276">
        <v>133.4</v>
      </c>
      <c r="J276">
        <v>307369650</v>
      </c>
      <c r="K276" s="2">
        <v>42541</v>
      </c>
      <c r="L276">
        <v>33.695</v>
      </c>
      <c r="M276">
        <v>86308100</v>
      </c>
      <c r="N276" s="2">
        <v>42541</v>
      </c>
      <c r="O276">
        <v>83.42</v>
      </c>
      <c r="P276">
        <v>13102900</v>
      </c>
      <c r="R276">
        <f>IF(C276&gt;C$23,1,0)</f>
        <v>1</v>
      </c>
      <c r="S276">
        <f>IF(D276&gt;D$23,1,0)</f>
        <v>1</v>
      </c>
      <c r="T276">
        <f>IF(C276&lt;C$24,1,0)</f>
        <v>0</v>
      </c>
      <c r="U276">
        <f>IF(D276&lt;D$24,1,0)</f>
        <v>0</v>
      </c>
      <c r="V276">
        <f>IF(F276&gt;F$23,1,0)</f>
        <v>1</v>
      </c>
      <c r="W276">
        <f>IF(G276&gt;G$23,1,0)</f>
        <v>1</v>
      </c>
      <c r="X276">
        <f>IF(F276&lt;F$24,1,0)</f>
        <v>0</v>
      </c>
      <c r="Y276">
        <f>IF(G276&lt;G$24,1,0)</f>
        <v>0</v>
      </c>
      <c r="Z276">
        <f>IF(I276&gt;I$23,1,0)</f>
        <v>1</v>
      </c>
      <c r="AA276">
        <f>IF(J276&gt;J$23,1,0)</f>
        <v>1</v>
      </c>
      <c r="AB276">
        <f>IF(I276&lt;I$24,1,0)</f>
        <v>0</v>
      </c>
      <c r="AC276">
        <f>IF(J276&lt;J$24,1,0)</f>
        <v>0</v>
      </c>
      <c r="AD276">
        <f>IF(L276&gt;L$23,1,0)</f>
        <v>1</v>
      </c>
      <c r="AE276">
        <f>IF(M276&gt;M$23,1,0)</f>
        <v>1</v>
      </c>
      <c r="AF276">
        <f>IF(L276&lt;L$24,1,0)</f>
        <v>0</v>
      </c>
      <c r="AG276">
        <f>IF(M276&lt;M$24,1,0)</f>
        <v>0</v>
      </c>
      <c r="AH276">
        <f>IF(O276&gt;O$23,1,0)</f>
        <v>1</v>
      </c>
      <c r="AI276">
        <f>IF(P276&gt;P$23,1,0)</f>
        <v>1</v>
      </c>
      <c r="AJ276">
        <f>IF(O276&lt;O$24,1,0)</f>
        <v>0</v>
      </c>
      <c r="AK276">
        <f>IF(P276&lt;P$24,1,0)</f>
        <v>0</v>
      </c>
      <c r="AM276">
        <f>IF(C276&gt;C$23,C$23,IF(C276&lt;C$24,C$24,C276))</f>
        <v>0</v>
      </c>
      <c r="AN276">
        <f>IF(D276&gt;D$23,D$23,IF(D276&lt;D$24,D$24,D276))</f>
        <v>0</v>
      </c>
      <c r="AO276">
        <f>IF(F276&gt;F$23,F$23,IF(F276&lt;F$24,F$24,F276))</f>
        <v>0</v>
      </c>
      <c r="AP276">
        <f>IF(G276&gt;G$23,G$23,IF(G276&lt;G$24,G$24,G276))</f>
        <v>0</v>
      </c>
      <c r="AQ276">
        <f>IF(I276&gt;I$23,I$23,IF(I276&lt;I$24,I$24,I276))</f>
        <v>0</v>
      </c>
      <c r="AR276">
        <f>IF(J276&gt;J$23,J$23,IF(J276&lt;J$24,J$24,J276))</f>
        <v>0</v>
      </c>
      <c r="AS276">
        <f>IF(L276&gt;L$23,L$23,IF(L276&lt;L$24,L$24,L276))</f>
        <v>0</v>
      </c>
      <c r="AT276">
        <f>IF(M276&gt;M$23,M$23,IF(M276&lt;M$24,M$24,M276))</f>
        <v>0</v>
      </c>
      <c r="AU276">
        <f>IF(O276&gt;O$23,O$23,IF(O276&lt;O$24,O$24,O276))</f>
        <v>0</v>
      </c>
      <c r="AV276">
        <f>IF(P276&gt;P$23,P$23,IF(P276&lt;P$24,P$24,P276))</f>
        <v>0</v>
      </c>
    </row>
    <row r="277" spans="1:48" x14ac:dyDescent="0.3">
      <c r="A277" s="1" t="s">
        <v>8</v>
      </c>
      <c r="B277" s="2">
        <v>42548</v>
      </c>
      <c r="C277">
        <v>0.63070000000000004</v>
      </c>
      <c r="D277">
        <v>1728863000</v>
      </c>
      <c r="E277" s="2">
        <v>42548</v>
      </c>
      <c r="F277">
        <v>332.45</v>
      </c>
      <c r="G277">
        <v>20048090</v>
      </c>
      <c r="H277" s="2">
        <v>42548</v>
      </c>
      <c r="I277">
        <v>133.85</v>
      </c>
      <c r="J277">
        <v>427156380</v>
      </c>
      <c r="K277" s="2">
        <v>42548</v>
      </c>
      <c r="L277">
        <v>32.96</v>
      </c>
      <c r="M277">
        <v>52064600</v>
      </c>
      <c r="N277" s="2">
        <v>42548</v>
      </c>
      <c r="O277">
        <v>86.01</v>
      </c>
      <c r="P277">
        <v>14967600</v>
      </c>
      <c r="R277">
        <f>IF(C277&gt;C$23,1,0)</f>
        <v>1</v>
      </c>
      <c r="S277">
        <f>IF(D277&gt;D$23,1,0)</f>
        <v>1</v>
      </c>
      <c r="T277">
        <f>IF(C277&lt;C$24,1,0)</f>
        <v>0</v>
      </c>
      <c r="U277">
        <f>IF(D277&lt;D$24,1,0)</f>
        <v>0</v>
      </c>
      <c r="V277">
        <f>IF(F277&gt;F$23,1,0)</f>
        <v>1</v>
      </c>
      <c r="W277">
        <f>IF(G277&gt;G$23,1,0)</f>
        <v>1</v>
      </c>
      <c r="X277">
        <f>IF(F277&lt;F$24,1,0)</f>
        <v>0</v>
      </c>
      <c r="Y277">
        <f>IF(G277&lt;G$24,1,0)</f>
        <v>0</v>
      </c>
      <c r="Z277">
        <f>IF(I277&gt;I$23,1,0)</f>
        <v>1</v>
      </c>
      <c r="AA277">
        <f>IF(J277&gt;J$23,1,0)</f>
        <v>1</v>
      </c>
      <c r="AB277">
        <f>IF(I277&lt;I$24,1,0)</f>
        <v>0</v>
      </c>
      <c r="AC277">
        <f>IF(J277&lt;J$24,1,0)</f>
        <v>0</v>
      </c>
      <c r="AD277">
        <f>IF(L277&gt;L$23,1,0)</f>
        <v>1</v>
      </c>
      <c r="AE277">
        <f>IF(M277&gt;M$23,1,0)</f>
        <v>1</v>
      </c>
      <c r="AF277">
        <f>IF(L277&lt;L$24,1,0)</f>
        <v>0</v>
      </c>
      <c r="AG277">
        <f>IF(M277&lt;M$24,1,0)</f>
        <v>0</v>
      </c>
      <c r="AH277">
        <f>IF(O277&gt;O$23,1,0)</f>
        <v>1</v>
      </c>
      <c r="AI277">
        <f>IF(P277&gt;P$23,1,0)</f>
        <v>1</v>
      </c>
      <c r="AJ277">
        <f>IF(O277&lt;O$24,1,0)</f>
        <v>0</v>
      </c>
      <c r="AK277">
        <f>IF(P277&lt;P$24,1,0)</f>
        <v>0</v>
      </c>
      <c r="AM277">
        <f>IF(C277&gt;C$23,C$23,IF(C277&lt;C$24,C$24,C277))</f>
        <v>0</v>
      </c>
      <c r="AN277">
        <f>IF(D277&gt;D$23,D$23,IF(D277&lt;D$24,D$24,D277))</f>
        <v>0</v>
      </c>
      <c r="AO277">
        <f>IF(F277&gt;F$23,F$23,IF(F277&lt;F$24,F$24,F277))</f>
        <v>0</v>
      </c>
      <c r="AP277">
        <f>IF(G277&gt;G$23,G$23,IF(G277&lt;G$24,G$24,G277))</f>
        <v>0</v>
      </c>
      <c r="AQ277">
        <f>IF(I277&gt;I$23,I$23,IF(I277&lt;I$24,I$24,I277))</f>
        <v>0</v>
      </c>
      <c r="AR277">
        <f>IF(J277&gt;J$23,J$23,IF(J277&lt;J$24,J$24,J277))</f>
        <v>0</v>
      </c>
      <c r="AS277">
        <f>IF(L277&gt;L$23,L$23,IF(L277&lt;L$24,L$24,L277))</f>
        <v>0</v>
      </c>
      <c r="AT277">
        <f>IF(M277&gt;M$23,M$23,IF(M277&lt;M$24,M$24,M277))</f>
        <v>0</v>
      </c>
      <c r="AU277">
        <f>IF(O277&gt;O$23,O$23,IF(O277&lt;O$24,O$24,O277))</f>
        <v>0</v>
      </c>
      <c r="AV277">
        <f>IF(P277&gt;P$23,P$23,IF(P277&lt;P$24,P$24,P277))</f>
        <v>0</v>
      </c>
    </row>
    <row r="278" spans="1:48" x14ac:dyDescent="0.3">
      <c r="A278" s="1" t="s">
        <v>8</v>
      </c>
      <c r="B278" s="2">
        <v>42555</v>
      </c>
      <c r="C278">
        <v>0.59219999999999995</v>
      </c>
      <c r="D278">
        <v>2019334000</v>
      </c>
      <c r="E278" s="2">
        <v>42555</v>
      </c>
      <c r="F278">
        <v>325</v>
      </c>
      <c r="G278">
        <v>16349090</v>
      </c>
      <c r="H278" s="2">
        <v>42555</v>
      </c>
      <c r="I278">
        <v>134.41</v>
      </c>
      <c r="J278">
        <v>305373370</v>
      </c>
      <c r="K278" s="2">
        <v>42555</v>
      </c>
      <c r="L278">
        <v>32</v>
      </c>
      <c r="M278">
        <v>57805100</v>
      </c>
      <c r="N278" s="2">
        <v>42555</v>
      </c>
      <c r="O278">
        <v>89</v>
      </c>
      <c r="P278">
        <v>8939500</v>
      </c>
      <c r="R278">
        <f>IF(C278&gt;C$23,1,0)</f>
        <v>1</v>
      </c>
      <c r="S278">
        <f>IF(D278&gt;D$23,1,0)</f>
        <v>1</v>
      </c>
      <c r="T278">
        <f>IF(C278&lt;C$24,1,0)</f>
        <v>0</v>
      </c>
      <c r="U278">
        <f>IF(D278&lt;D$24,1,0)</f>
        <v>0</v>
      </c>
      <c r="V278">
        <f>IF(F278&gt;F$23,1,0)</f>
        <v>1</v>
      </c>
      <c r="W278">
        <f>IF(G278&gt;G$23,1,0)</f>
        <v>1</v>
      </c>
      <c r="X278">
        <f>IF(F278&lt;F$24,1,0)</f>
        <v>0</v>
      </c>
      <c r="Y278">
        <f>IF(G278&lt;G$24,1,0)</f>
        <v>0</v>
      </c>
      <c r="Z278">
        <f>IF(I278&gt;I$23,1,0)</f>
        <v>1</v>
      </c>
      <c r="AA278">
        <f>IF(J278&gt;J$23,1,0)</f>
        <v>1</v>
      </c>
      <c r="AB278">
        <f>IF(I278&lt;I$24,1,0)</f>
        <v>0</v>
      </c>
      <c r="AC278">
        <f>IF(J278&lt;J$24,1,0)</f>
        <v>0</v>
      </c>
      <c r="AD278">
        <f>IF(L278&gt;L$23,1,0)</f>
        <v>1</v>
      </c>
      <c r="AE278">
        <f>IF(M278&gt;M$23,1,0)</f>
        <v>1</v>
      </c>
      <c r="AF278">
        <f>IF(L278&lt;L$24,1,0)</f>
        <v>0</v>
      </c>
      <c r="AG278">
        <f>IF(M278&lt;M$24,1,0)</f>
        <v>0</v>
      </c>
      <c r="AH278">
        <f>IF(O278&gt;O$23,1,0)</f>
        <v>1</v>
      </c>
      <c r="AI278">
        <f>IF(P278&gt;P$23,1,0)</f>
        <v>1</v>
      </c>
      <c r="AJ278">
        <f>IF(O278&lt;O$24,1,0)</f>
        <v>0</v>
      </c>
      <c r="AK278">
        <f>IF(P278&lt;P$24,1,0)</f>
        <v>0</v>
      </c>
      <c r="AM278">
        <f>IF(C278&gt;C$23,C$23,IF(C278&lt;C$24,C$24,C278))</f>
        <v>0</v>
      </c>
      <c r="AN278">
        <f>IF(D278&gt;D$23,D$23,IF(D278&lt;D$24,D$24,D278))</f>
        <v>0</v>
      </c>
      <c r="AO278">
        <f>IF(F278&gt;F$23,F$23,IF(F278&lt;F$24,F$24,F278))</f>
        <v>0</v>
      </c>
      <c r="AP278">
        <f>IF(G278&gt;G$23,G$23,IF(G278&lt;G$24,G$24,G278))</f>
        <v>0</v>
      </c>
      <c r="AQ278">
        <f>IF(I278&gt;I$23,I$23,IF(I278&lt;I$24,I$24,I278))</f>
        <v>0</v>
      </c>
      <c r="AR278">
        <f>IF(J278&gt;J$23,J$23,IF(J278&lt;J$24,J$24,J278))</f>
        <v>0</v>
      </c>
      <c r="AS278">
        <f>IF(L278&gt;L$23,L$23,IF(L278&lt;L$24,L$24,L278))</f>
        <v>0</v>
      </c>
      <c r="AT278">
        <f>IF(M278&gt;M$23,M$23,IF(M278&lt;M$24,M$24,M278))</f>
        <v>0</v>
      </c>
      <c r="AU278">
        <f>IF(O278&gt;O$23,O$23,IF(O278&lt;O$24,O$24,O278))</f>
        <v>0</v>
      </c>
      <c r="AV278">
        <f>IF(P278&gt;P$23,P$23,IF(P278&lt;P$24,P$24,P278))</f>
        <v>0</v>
      </c>
    </row>
    <row r="279" spans="1:48" x14ac:dyDescent="0.3">
      <c r="A279" s="1" t="s">
        <v>8</v>
      </c>
      <c r="B279" s="2">
        <v>42562</v>
      </c>
      <c r="C279">
        <v>0.63749999999999996</v>
      </c>
      <c r="D279">
        <v>2369173000</v>
      </c>
      <c r="E279" s="2">
        <v>42562</v>
      </c>
      <c r="F279">
        <v>335</v>
      </c>
      <c r="G279">
        <v>15586060</v>
      </c>
      <c r="H279" s="2">
        <v>42562</v>
      </c>
      <c r="I279">
        <v>138.12</v>
      </c>
      <c r="J279">
        <v>333860240</v>
      </c>
      <c r="K279" s="2">
        <v>42562</v>
      </c>
      <c r="L279">
        <v>32.950000000000003</v>
      </c>
      <c r="M279">
        <v>95297200</v>
      </c>
      <c r="N279" s="2">
        <v>42562</v>
      </c>
      <c r="O279">
        <v>87.18</v>
      </c>
      <c r="P279">
        <v>14840900</v>
      </c>
      <c r="R279">
        <f>IF(C279&gt;C$23,1,0)</f>
        <v>1</v>
      </c>
      <c r="S279">
        <f>IF(D279&gt;D$23,1,0)</f>
        <v>1</v>
      </c>
      <c r="T279">
        <f>IF(C279&lt;C$24,1,0)</f>
        <v>0</v>
      </c>
      <c r="U279">
        <f>IF(D279&lt;D$24,1,0)</f>
        <v>0</v>
      </c>
      <c r="V279">
        <f>IF(F279&gt;F$23,1,0)</f>
        <v>1</v>
      </c>
      <c r="W279">
        <f>IF(G279&gt;G$23,1,0)</f>
        <v>1</v>
      </c>
      <c r="X279">
        <f>IF(F279&lt;F$24,1,0)</f>
        <v>0</v>
      </c>
      <c r="Y279">
        <f>IF(G279&lt;G$24,1,0)</f>
        <v>0</v>
      </c>
      <c r="Z279">
        <f>IF(I279&gt;I$23,1,0)</f>
        <v>1</v>
      </c>
      <c r="AA279">
        <f>IF(J279&gt;J$23,1,0)</f>
        <v>1</v>
      </c>
      <c r="AB279">
        <f>IF(I279&lt;I$24,1,0)</f>
        <v>0</v>
      </c>
      <c r="AC279">
        <f>IF(J279&lt;J$24,1,0)</f>
        <v>0</v>
      </c>
      <c r="AD279">
        <f>IF(L279&gt;L$23,1,0)</f>
        <v>1</v>
      </c>
      <c r="AE279">
        <f>IF(M279&gt;M$23,1,0)</f>
        <v>1</v>
      </c>
      <c r="AF279">
        <f>IF(L279&lt;L$24,1,0)</f>
        <v>0</v>
      </c>
      <c r="AG279">
        <f>IF(M279&lt;M$24,1,0)</f>
        <v>0</v>
      </c>
      <c r="AH279">
        <f>IF(O279&gt;O$23,1,0)</f>
        <v>1</v>
      </c>
      <c r="AI279">
        <f>IF(P279&gt;P$23,1,0)</f>
        <v>1</v>
      </c>
      <c r="AJ279">
        <f>IF(O279&lt;O$24,1,0)</f>
        <v>0</v>
      </c>
      <c r="AK279">
        <f>IF(P279&lt;P$24,1,0)</f>
        <v>0</v>
      </c>
      <c r="AM279">
        <f>IF(C279&gt;C$23,C$23,IF(C279&lt;C$24,C$24,C279))</f>
        <v>0</v>
      </c>
      <c r="AN279">
        <f>IF(D279&gt;D$23,D$23,IF(D279&lt;D$24,D$24,D279))</f>
        <v>0</v>
      </c>
      <c r="AO279">
        <f>IF(F279&gt;F$23,F$23,IF(F279&lt;F$24,F$24,F279))</f>
        <v>0</v>
      </c>
      <c r="AP279">
        <f>IF(G279&gt;G$23,G$23,IF(G279&lt;G$24,G$24,G279))</f>
        <v>0</v>
      </c>
      <c r="AQ279">
        <f>IF(I279&gt;I$23,I$23,IF(I279&lt;I$24,I$24,I279))</f>
        <v>0</v>
      </c>
      <c r="AR279">
        <f>IF(J279&gt;J$23,J$23,IF(J279&lt;J$24,J$24,J279))</f>
        <v>0</v>
      </c>
      <c r="AS279">
        <f>IF(L279&gt;L$23,L$23,IF(L279&lt;L$24,L$24,L279))</f>
        <v>0</v>
      </c>
      <c r="AT279">
        <f>IF(M279&gt;M$23,M$23,IF(M279&lt;M$24,M$24,M279))</f>
        <v>0</v>
      </c>
      <c r="AU279">
        <f>IF(O279&gt;O$23,O$23,IF(O279&lt;O$24,O$24,O279))</f>
        <v>0</v>
      </c>
      <c r="AV279">
        <f>IF(P279&gt;P$23,P$23,IF(P279&lt;P$24,P$24,P279))</f>
        <v>0</v>
      </c>
    </row>
    <row r="280" spans="1:48" x14ac:dyDescent="0.3">
      <c r="A280" s="1" t="s">
        <v>8</v>
      </c>
      <c r="B280" s="2">
        <v>42569</v>
      </c>
      <c r="C280">
        <v>0.6633</v>
      </c>
      <c r="D280">
        <v>1815030000</v>
      </c>
      <c r="E280" s="2">
        <v>42569</v>
      </c>
      <c r="F280">
        <v>334.3</v>
      </c>
      <c r="G280">
        <v>11119440</v>
      </c>
      <c r="H280" s="2">
        <v>42569</v>
      </c>
      <c r="I280">
        <v>137.80000000000001</v>
      </c>
      <c r="J280">
        <v>229513310</v>
      </c>
      <c r="K280" s="2">
        <v>42569</v>
      </c>
      <c r="L280">
        <v>32.225000000000001</v>
      </c>
      <c r="M280">
        <v>66368100</v>
      </c>
      <c r="N280" s="2">
        <v>42569</v>
      </c>
      <c r="O280">
        <v>86.88</v>
      </c>
      <c r="P280">
        <v>14429600</v>
      </c>
      <c r="R280">
        <f>IF(C280&gt;C$23,1,0)</f>
        <v>1</v>
      </c>
      <c r="S280">
        <f>IF(D280&gt;D$23,1,0)</f>
        <v>1</v>
      </c>
      <c r="T280">
        <f>IF(C280&lt;C$24,1,0)</f>
        <v>0</v>
      </c>
      <c r="U280">
        <f>IF(D280&lt;D$24,1,0)</f>
        <v>0</v>
      </c>
      <c r="V280">
        <f>IF(F280&gt;F$23,1,0)</f>
        <v>1</v>
      </c>
      <c r="W280">
        <f>IF(G280&gt;G$23,1,0)</f>
        <v>1</v>
      </c>
      <c r="X280">
        <f>IF(F280&lt;F$24,1,0)</f>
        <v>0</v>
      </c>
      <c r="Y280">
        <f>IF(G280&lt;G$24,1,0)</f>
        <v>0</v>
      </c>
      <c r="Z280">
        <f>IF(I280&gt;I$23,1,0)</f>
        <v>1</v>
      </c>
      <c r="AA280">
        <f>IF(J280&gt;J$23,1,0)</f>
        <v>1</v>
      </c>
      <c r="AB280">
        <f>IF(I280&lt;I$24,1,0)</f>
        <v>0</v>
      </c>
      <c r="AC280">
        <f>IF(J280&lt;J$24,1,0)</f>
        <v>0</v>
      </c>
      <c r="AD280">
        <f>IF(L280&gt;L$23,1,0)</f>
        <v>1</v>
      </c>
      <c r="AE280">
        <f>IF(M280&gt;M$23,1,0)</f>
        <v>1</v>
      </c>
      <c r="AF280">
        <f>IF(L280&lt;L$24,1,0)</f>
        <v>0</v>
      </c>
      <c r="AG280">
        <f>IF(M280&lt;M$24,1,0)</f>
        <v>0</v>
      </c>
      <c r="AH280">
        <f>IF(O280&gt;O$23,1,0)</f>
        <v>1</v>
      </c>
      <c r="AI280">
        <f>IF(P280&gt;P$23,1,0)</f>
        <v>1</v>
      </c>
      <c r="AJ280">
        <f>IF(O280&lt;O$24,1,0)</f>
        <v>0</v>
      </c>
      <c r="AK280">
        <f>IF(P280&lt;P$24,1,0)</f>
        <v>0</v>
      </c>
      <c r="AM280">
        <f>IF(C280&gt;C$23,C$23,IF(C280&lt;C$24,C$24,C280))</f>
        <v>0</v>
      </c>
      <c r="AN280">
        <f>IF(D280&gt;D$23,D$23,IF(D280&lt;D$24,D$24,D280))</f>
        <v>0</v>
      </c>
      <c r="AO280">
        <f>IF(F280&gt;F$23,F$23,IF(F280&lt;F$24,F$24,F280))</f>
        <v>0</v>
      </c>
      <c r="AP280">
        <f>IF(G280&gt;G$23,G$23,IF(G280&lt;G$24,G$24,G280))</f>
        <v>0</v>
      </c>
      <c r="AQ280">
        <f>IF(I280&gt;I$23,I$23,IF(I280&lt;I$24,I$24,I280))</f>
        <v>0</v>
      </c>
      <c r="AR280">
        <f>IF(J280&gt;J$23,J$23,IF(J280&lt;J$24,J$24,J280))</f>
        <v>0</v>
      </c>
      <c r="AS280">
        <f>IF(L280&gt;L$23,L$23,IF(L280&lt;L$24,L$24,L280))</f>
        <v>0</v>
      </c>
      <c r="AT280">
        <f>IF(M280&gt;M$23,M$23,IF(M280&lt;M$24,M$24,M280))</f>
        <v>0</v>
      </c>
      <c r="AU280">
        <f>IF(O280&gt;O$23,O$23,IF(O280&lt;O$24,O$24,O280))</f>
        <v>0</v>
      </c>
      <c r="AV280">
        <f>IF(P280&gt;P$23,P$23,IF(P280&lt;P$24,P$24,P280))</f>
        <v>0</v>
      </c>
    </row>
    <row r="281" spans="1:48" x14ac:dyDescent="0.3">
      <c r="A281" s="1" t="s">
        <v>8</v>
      </c>
      <c r="B281" s="2">
        <v>42576</v>
      </c>
      <c r="C281">
        <v>0.70740000000000003</v>
      </c>
      <c r="D281">
        <v>4838869000</v>
      </c>
      <c r="E281" s="2">
        <v>42576</v>
      </c>
      <c r="F281">
        <v>325.5</v>
      </c>
      <c r="G281">
        <v>11940740</v>
      </c>
      <c r="H281" s="2">
        <v>42576</v>
      </c>
      <c r="I281">
        <v>139.15</v>
      </c>
      <c r="J281">
        <v>290061610</v>
      </c>
      <c r="K281" s="2">
        <v>42576</v>
      </c>
      <c r="L281">
        <v>31.204999999999998</v>
      </c>
      <c r="M281">
        <v>79165500</v>
      </c>
      <c r="N281" s="2">
        <v>42576</v>
      </c>
      <c r="O281">
        <v>85.7</v>
      </c>
      <c r="P281">
        <v>16151100</v>
      </c>
      <c r="R281">
        <f>IF(C281&gt;C$23,1,0)</f>
        <v>1</v>
      </c>
      <c r="S281">
        <f>IF(D281&gt;D$23,1,0)</f>
        <v>1</v>
      </c>
      <c r="T281">
        <f>IF(C281&lt;C$24,1,0)</f>
        <v>0</v>
      </c>
      <c r="U281">
        <f>IF(D281&lt;D$24,1,0)</f>
        <v>0</v>
      </c>
      <c r="V281">
        <f>IF(F281&gt;F$23,1,0)</f>
        <v>1</v>
      </c>
      <c r="W281">
        <f>IF(G281&gt;G$23,1,0)</f>
        <v>1</v>
      </c>
      <c r="X281">
        <f>IF(F281&lt;F$24,1,0)</f>
        <v>0</v>
      </c>
      <c r="Y281">
        <f>IF(G281&lt;G$24,1,0)</f>
        <v>0</v>
      </c>
      <c r="Z281">
        <f>IF(I281&gt;I$23,1,0)</f>
        <v>1</v>
      </c>
      <c r="AA281">
        <f>IF(J281&gt;J$23,1,0)</f>
        <v>1</v>
      </c>
      <c r="AB281">
        <f>IF(I281&lt;I$24,1,0)</f>
        <v>0</v>
      </c>
      <c r="AC281">
        <f>IF(J281&lt;J$24,1,0)</f>
        <v>0</v>
      </c>
      <c r="AD281">
        <f>IF(L281&gt;L$23,1,0)</f>
        <v>1</v>
      </c>
      <c r="AE281">
        <f>IF(M281&gt;M$23,1,0)</f>
        <v>1</v>
      </c>
      <c r="AF281">
        <f>IF(L281&lt;L$24,1,0)</f>
        <v>0</v>
      </c>
      <c r="AG281">
        <f>IF(M281&lt;M$24,1,0)</f>
        <v>0</v>
      </c>
      <c r="AH281">
        <f>IF(O281&gt;O$23,1,0)</f>
        <v>1</v>
      </c>
      <c r="AI281">
        <f>IF(P281&gt;P$23,1,0)</f>
        <v>1</v>
      </c>
      <c r="AJ281">
        <f>IF(O281&lt;O$24,1,0)</f>
        <v>0</v>
      </c>
      <c r="AK281">
        <f>IF(P281&lt;P$24,1,0)</f>
        <v>0</v>
      </c>
      <c r="AM281">
        <f>IF(C281&gt;C$23,C$23,IF(C281&lt;C$24,C$24,C281))</f>
        <v>0</v>
      </c>
      <c r="AN281">
        <f>IF(D281&gt;D$23,D$23,IF(D281&lt;D$24,D$24,D281))</f>
        <v>0</v>
      </c>
      <c r="AO281">
        <f>IF(F281&gt;F$23,F$23,IF(F281&lt;F$24,F$24,F281))</f>
        <v>0</v>
      </c>
      <c r="AP281">
        <f>IF(G281&gt;G$23,G$23,IF(G281&lt;G$24,G$24,G281))</f>
        <v>0</v>
      </c>
      <c r="AQ281">
        <f>IF(I281&gt;I$23,I$23,IF(I281&lt;I$24,I$24,I281))</f>
        <v>0</v>
      </c>
      <c r="AR281">
        <f>IF(J281&gt;J$23,J$23,IF(J281&lt;J$24,J$24,J281))</f>
        <v>0</v>
      </c>
      <c r="AS281">
        <f>IF(L281&gt;L$23,L$23,IF(L281&lt;L$24,L$24,L281))</f>
        <v>0</v>
      </c>
      <c r="AT281">
        <f>IF(M281&gt;M$23,M$23,IF(M281&lt;M$24,M$24,M281))</f>
        <v>0</v>
      </c>
      <c r="AU281">
        <f>IF(O281&gt;O$23,O$23,IF(O281&lt;O$24,O$24,O281))</f>
        <v>0</v>
      </c>
      <c r="AV281">
        <f>IF(P281&gt;P$23,P$23,IF(P281&lt;P$24,P$24,P281))</f>
        <v>0</v>
      </c>
    </row>
    <row r="282" spans="1:48" x14ac:dyDescent="0.3">
      <c r="A282" s="1" t="s">
        <v>8</v>
      </c>
      <c r="B282" s="2">
        <v>42583</v>
      </c>
      <c r="C282">
        <v>0.68010000000000004</v>
      </c>
      <c r="D282">
        <v>2018816000</v>
      </c>
      <c r="E282" s="2">
        <v>42583</v>
      </c>
      <c r="F282">
        <v>329.9</v>
      </c>
      <c r="G282">
        <v>12439180</v>
      </c>
      <c r="H282" s="2">
        <v>42583</v>
      </c>
      <c r="I282">
        <v>138.69</v>
      </c>
      <c r="J282">
        <v>237101950</v>
      </c>
      <c r="K282" s="2">
        <v>42583</v>
      </c>
      <c r="L282">
        <v>30.64</v>
      </c>
      <c r="M282">
        <v>78730500</v>
      </c>
      <c r="N282" s="2">
        <v>42583</v>
      </c>
      <c r="O282">
        <v>87</v>
      </c>
      <c r="P282">
        <v>7987000</v>
      </c>
      <c r="R282">
        <f>IF(C282&gt;C$23,1,0)</f>
        <v>1</v>
      </c>
      <c r="S282">
        <f>IF(D282&gt;D$23,1,0)</f>
        <v>1</v>
      </c>
      <c r="T282">
        <f>IF(C282&lt;C$24,1,0)</f>
        <v>0</v>
      </c>
      <c r="U282">
        <f>IF(D282&lt;D$24,1,0)</f>
        <v>0</v>
      </c>
      <c r="V282">
        <f>IF(F282&gt;F$23,1,0)</f>
        <v>1</v>
      </c>
      <c r="W282">
        <f>IF(G282&gt;G$23,1,0)</f>
        <v>1</v>
      </c>
      <c r="X282">
        <f>IF(F282&lt;F$24,1,0)</f>
        <v>0</v>
      </c>
      <c r="Y282">
        <f>IF(G282&lt;G$24,1,0)</f>
        <v>0</v>
      </c>
      <c r="Z282">
        <f>IF(I282&gt;I$23,1,0)</f>
        <v>1</v>
      </c>
      <c r="AA282">
        <f>IF(J282&gt;J$23,1,0)</f>
        <v>1</v>
      </c>
      <c r="AB282">
        <f>IF(I282&lt;I$24,1,0)</f>
        <v>0</v>
      </c>
      <c r="AC282">
        <f>IF(J282&lt;J$24,1,0)</f>
        <v>0</v>
      </c>
      <c r="AD282">
        <f>IF(L282&gt;L$23,1,0)</f>
        <v>1</v>
      </c>
      <c r="AE282">
        <f>IF(M282&gt;M$23,1,0)</f>
        <v>1</v>
      </c>
      <c r="AF282">
        <f>IF(L282&lt;L$24,1,0)</f>
        <v>0</v>
      </c>
      <c r="AG282">
        <f>IF(M282&lt;M$24,1,0)</f>
        <v>0</v>
      </c>
      <c r="AH282">
        <f>IF(O282&gt;O$23,1,0)</f>
        <v>1</v>
      </c>
      <c r="AI282">
        <f>IF(P282&gt;P$23,1,0)</f>
        <v>1</v>
      </c>
      <c r="AJ282">
        <f>IF(O282&lt;O$24,1,0)</f>
        <v>0</v>
      </c>
      <c r="AK282">
        <f>IF(P282&lt;P$24,1,0)</f>
        <v>0</v>
      </c>
      <c r="AM282">
        <f>IF(C282&gt;C$23,C$23,IF(C282&lt;C$24,C$24,C282))</f>
        <v>0</v>
      </c>
      <c r="AN282">
        <f>IF(D282&gt;D$23,D$23,IF(D282&lt;D$24,D$24,D282))</f>
        <v>0</v>
      </c>
      <c r="AO282">
        <f>IF(F282&gt;F$23,F$23,IF(F282&lt;F$24,F$24,F282))</f>
        <v>0</v>
      </c>
      <c r="AP282">
        <f>IF(G282&gt;G$23,G$23,IF(G282&lt;G$24,G$24,G282))</f>
        <v>0</v>
      </c>
      <c r="AQ282">
        <f>IF(I282&gt;I$23,I$23,IF(I282&lt;I$24,I$24,I282))</f>
        <v>0</v>
      </c>
      <c r="AR282">
        <f>IF(J282&gt;J$23,J$23,IF(J282&lt;J$24,J$24,J282))</f>
        <v>0</v>
      </c>
      <c r="AS282">
        <f>IF(L282&gt;L$23,L$23,IF(L282&lt;L$24,L$24,L282))</f>
        <v>0</v>
      </c>
      <c r="AT282">
        <f>IF(M282&gt;M$23,M$23,IF(M282&lt;M$24,M$24,M282))</f>
        <v>0</v>
      </c>
      <c r="AU282">
        <f>IF(O282&gt;O$23,O$23,IF(O282&lt;O$24,O$24,O282))</f>
        <v>0</v>
      </c>
      <c r="AV282">
        <f>IF(P282&gt;P$23,P$23,IF(P282&lt;P$24,P$24,P282))</f>
        <v>0</v>
      </c>
    </row>
    <row r="283" spans="1:48" x14ac:dyDescent="0.3">
      <c r="A283" s="1" t="s">
        <v>8</v>
      </c>
      <c r="B283" s="2">
        <v>42590</v>
      </c>
      <c r="C283">
        <v>0.7026</v>
      </c>
      <c r="D283">
        <v>1281348000</v>
      </c>
      <c r="E283" s="2">
        <v>42590</v>
      </c>
      <c r="F283">
        <v>330.85</v>
      </c>
      <c r="G283">
        <v>9576010</v>
      </c>
      <c r="H283" s="2">
        <v>42590</v>
      </c>
      <c r="I283">
        <v>139.44999999999999</v>
      </c>
      <c r="J283">
        <v>214589270</v>
      </c>
      <c r="K283" s="2">
        <v>42590</v>
      </c>
      <c r="L283">
        <v>30.65</v>
      </c>
      <c r="M283">
        <v>74207400</v>
      </c>
      <c r="N283" s="2">
        <v>42590</v>
      </c>
      <c r="O283">
        <v>85.79</v>
      </c>
      <c r="P283">
        <v>8612900</v>
      </c>
      <c r="R283">
        <f>IF(C283&gt;C$23,1,0)</f>
        <v>1</v>
      </c>
      <c r="S283">
        <f>IF(D283&gt;D$23,1,0)</f>
        <v>1</v>
      </c>
      <c r="T283">
        <f>IF(C283&lt;C$24,1,0)</f>
        <v>0</v>
      </c>
      <c r="U283">
        <f>IF(D283&lt;D$24,1,0)</f>
        <v>0</v>
      </c>
      <c r="V283">
        <f>IF(F283&gt;F$23,1,0)</f>
        <v>1</v>
      </c>
      <c r="W283">
        <f>IF(G283&gt;G$23,1,0)</f>
        <v>1</v>
      </c>
      <c r="X283">
        <f>IF(F283&lt;F$24,1,0)</f>
        <v>0</v>
      </c>
      <c r="Y283">
        <f>IF(G283&lt;G$24,1,0)</f>
        <v>0</v>
      </c>
      <c r="Z283">
        <f>IF(I283&gt;I$23,1,0)</f>
        <v>1</v>
      </c>
      <c r="AA283">
        <f>IF(J283&gt;J$23,1,0)</f>
        <v>1</v>
      </c>
      <c r="AB283">
        <f>IF(I283&lt;I$24,1,0)</f>
        <v>0</v>
      </c>
      <c r="AC283">
        <f>IF(J283&lt;J$24,1,0)</f>
        <v>0</v>
      </c>
      <c r="AD283">
        <f>IF(L283&gt;L$23,1,0)</f>
        <v>1</v>
      </c>
      <c r="AE283">
        <f>IF(M283&gt;M$23,1,0)</f>
        <v>1</v>
      </c>
      <c r="AF283">
        <f>IF(L283&lt;L$24,1,0)</f>
        <v>0</v>
      </c>
      <c r="AG283">
        <f>IF(M283&lt;M$24,1,0)</f>
        <v>0</v>
      </c>
      <c r="AH283">
        <f>IF(O283&gt;O$23,1,0)</f>
        <v>1</v>
      </c>
      <c r="AI283">
        <f>IF(P283&gt;P$23,1,0)</f>
        <v>1</v>
      </c>
      <c r="AJ283">
        <f>IF(O283&lt;O$24,1,0)</f>
        <v>0</v>
      </c>
      <c r="AK283">
        <f>IF(P283&lt;P$24,1,0)</f>
        <v>0</v>
      </c>
      <c r="AM283">
        <f>IF(C283&gt;C$23,C$23,IF(C283&lt;C$24,C$24,C283))</f>
        <v>0</v>
      </c>
      <c r="AN283">
        <f>IF(D283&gt;D$23,D$23,IF(D283&lt;D$24,D$24,D283))</f>
        <v>0</v>
      </c>
      <c r="AO283">
        <f>IF(F283&gt;F$23,F$23,IF(F283&lt;F$24,F$24,F283))</f>
        <v>0</v>
      </c>
      <c r="AP283">
        <f>IF(G283&gt;G$23,G$23,IF(G283&lt;G$24,G$24,G283))</f>
        <v>0</v>
      </c>
      <c r="AQ283">
        <f>IF(I283&gt;I$23,I$23,IF(I283&lt;I$24,I$24,I283))</f>
        <v>0</v>
      </c>
      <c r="AR283">
        <f>IF(J283&gt;J$23,J$23,IF(J283&lt;J$24,J$24,J283))</f>
        <v>0</v>
      </c>
      <c r="AS283">
        <f>IF(L283&gt;L$23,L$23,IF(L283&lt;L$24,L$24,L283))</f>
        <v>0</v>
      </c>
      <c r="AT283">
        <f>IF(M283&gt;M$23,M$23,IF(M283&lt;M$24,M$24,M283))</f>
        <v>0</v>
      </c>
      <c r="AU283">
        <f>IF(O283&gt;O$23,O$23,IF(O283&lt;O$24,O$24,O283))</f>
        <v>0</v>
      </c>
      <c r="AV283">
        <f>IF(P283&gt;P$23,P$23,IF(P283&lt;P$24,P$24,P283))</f>
        <v>0</v>
      </c>
    </row>
    <row r="284" spans="1:48" x14ac:dyDescent="0.3">
      <c r="A284" s="1" t="s">
        <v>8</v>
      </c>
      <c r="B284" s="2">
        <v>42597</v>
      </c>
      <c r="C284">
        <v>0.68400000000000005</v>
      </c>
      <c r="D284">
        <v>1876070000</v>
      </c>
      <c r="E284" s="2">
        <v>42597</v>
      </c>
      <c r="F284">
        <v>349.05</v>
      </c>
      <c r="G284">
        <v>19133360</v>
      </c>
      <c r="H284" s="2">
        <v>42597</v>
      </c>
      <c r="I284">
        <v>135.80000000000001</v>
      </c>
      <c r="J284">
        <v>252351310</v>
      </c>
      <c r="K284" s="2">
        <v>42597</v>
      </c>
      <c r="L284">
        <v>30.37</v>
      </c>
      <c r="M284">
        <v>63630500</v>
      </c>
      <c r="N284" s="2">
        <v>42597</v>
      </c>
      <c r="O284">
        <v>83.25</v>
      </c>
      <c r="P284">
        <v>10135200</v>
      </c>
      <c r="R284">
        <f>IF(C284&gt;C$23,1,0)</f>
        <v>1</v>
      </c>
      <c r="S284">
        <f>IF(D284&gt;D$23,1,0)</f>
        <v>1</v>
      </c>
      <c r="T284">
        <f>IF(C284&lt;C$24,1,0)</f>
        <v>0</v>
      </c>
      <c r="U284">
        <f>IF(D284&lt;D$24,1,0)</f>
        <v>0</v>
      </c>
      <c r="V284">
        <f>IF(F284&gt;F$23,1,0)</f>
        <v>1</v>
      </c>
      <c r="W284">
        <f>IF(G284&gt;G$23,1,0)</f>
        <v>1</v>
      </c>
      <c r="X284">
        <f>IF(F284&lt;F$24,1,0)</f>
        <v>0</v>
      </c>
      <c r="Y284">
        <f>IF(G284&lt;G$24,1,0)</f>
        <v>0</v>
      </c>
      <c r="Z284">
        <f>IF(I284&gt;I$23,1,0)</f>
        <v>1</v>
      </c>
      <c r="AA284">
        <f>IF(J284&gt;J$23,1,0)</f>
        <v>1</v>
      </c>
      <c r="AB284">
        <f>IF(I284&lt;I$24,1,0)</f>
        <v>0</v>
      </c>
      <c r="AC284">
        <f>IF(J284&lt;J$24,1,0)</f>
        <v>0</v>
      </c>
      <c r="AD284">
        <f>IF(L284&gt;L$23,1,0)</f>
        <v>1</v>
      </c>
      <c r="AE284">
        <f>IF(M284&gt;M$23,1,0)</f>
        <v>1</v>
      </c>
      <c r="AF284">
        <f>IF(L284&lt;L$24,1,0)</f>
        <v>0</v>
      </c>
      <c r="AG284">
        <f>IF(M284&lt;M$24,1,0)</f>
        <v>0</v>
      </c>
      <c r="AH284">
        <f>IF(O284&gt;O$23,1,0)</f>
        <v>1</v>
      </c>
      <c r="AI284">
        <f>IF(P284&gt;P$23,1,0)</f>
        <v>1</v>
      </c>
      <c r="AJ284">
        <f>IF(O284&lt;O$24,1,0)</f>
        <v>0</v>
      </c>
      <c r="AK284">
        <f>IF(P284&lt;P$24,1,0)</f>
        <v>0</v>
      </c>
      <c r="AM284">
        <f>IF(C284&gt;C$23,C$23,IF(C284&lt;C$24,C$24,C284))</f>
        <v>0</v>
      </c>
      <c r="AN284">
        <f>IF(D284&gt;D$23,D$23,IF(D284&lt;D$24,D$24,D284))</f>
        <v>0</v>
      </c>
      <c r="AO284">
        <f>IF(F284&gt;F$23,F$23,IF(F284&lt;F$24,F$24,F284))</f>
        <v>0</v>
      </c>
      <c r="AP284">
        <f>IF(G284&gt;G$23,G$23,IF(G284&lt;G$24,G$24,G284))</f>
        <v>0</v>
      </c>
      <c r="AQ284">
        <f>IF(I284&gt;I$23,I$23,IF(I284&lt;I$24,I$24,I284))</f>
        <v>0</v>
      </c>
      <c r="AR284">
        <f>IF(J284&gt;J$23,J$23,IF(J284&lt;J$24,J$24,J284))</f>
        <v>0</v>
      </c>
      <c r="AS284">
        <f>IF(L284&gt;L$23,L$23,IF(L284&lt;L$24,L$24,L284))</f>
        <v>0</v>
      </c>
      <c r="AT284">
        <f>IF(M284&gt;M$23,M$23,IF(M284&lt;M$24,M$24,M284))</f>
        <v>0</v>
      </c>
      <c r="AU284">
        <f>IF(O284&gt;O$23,O$23,IF(O284&lt;O$24,O$24,O284))</f>
        <v>0</v>
      </c>
      <c r="AV284">
        <f>IF(P284&gt;P$23,P$23,IF(P284&lt;P$24,P$24,P284))</f>
        <v>0</v>
      </c>
    </row>
    <row r="285" spans="1:48" x14ac:dyDescent="0.3">
      <c r="A285" s="1" t="s">
        <v>8</v>
      </c>
      <c r="B285" s="2">
        <v>42604</v>
      </c>
      <c r="C285">
        <v>0.76890000000000003</v>
      </c>
      <c r="D285">
        <v>5007730000</v>
      </c>
      <c r="E285" s="2">
        <v>42604</v>
      </c>
      <c r="F285">
        <v>350.55</v>
      </c>
      <c r="G285">
        <v>10974220</v>
      </c>
      <c r="H285" s="2">
        <v>42604</v>
      </c>
      <c r="I285">
        <v>145.25</v>
      </c>
      <c r="J285">
        <v>303813520</v>
      </c>
      <c r="K285" s="2">
        <v>42604</v>
      </c>
      <c r="L285">
        <v>30.285</v>
      </c>
      <c r="M285">
        <v>85872600</v>
      </c>
      <c r="N285" s="2">
        <v>42604</v>
      </c>
      <c r="O285">
        <v>94</v>
      </c>
      <c r="P285">
        <v>20832300</v>
      </c>
      <c r="R285">
        <f>IF(C285&gt;C$23,1,0)</f>
        <v>1</v>
      </c>
      <c r="S285">
        <f>IF(D285&gt;D$23,1,0)</f>
        <v>1</v>
      </c>
      <c r="T285">
        <f>IF(C285&lt;C$24,1,0)</f>
        <v>0</v>
      </c>
      <c r="U285">
        <f>IF(D285&lt;D$24,1,0)</f>
        <v>0</v>
      </c>
      <c r="V285">
        <f>IF(F285&gt;F$23,1,0)</f>
        <v>1</v>
      </c>
      <c r="W285">
        <f>IF(G285&gt;G$23,1,0)</f>
        <v>1</v>
      </c>
      <c r="X285">
        <f>IF(F285&lt;F$24,1,0)</f>
        <v>0</v>
      </c>
      <c r="Y285">
        <f>IF(G285&lt;G$24,1,0)</f>
        <v>0</v>
      </c>
      <c r="Z285">
        <f>IF(I285&gt;I$23,1,0)</f>
        <v>1</v>
      </c>
      <c r="AA285">
        <f>IF(J285&gt;J$23,1,0)</f>
        <v>1</v>
      </c>
      <c r="AB285">
        <f>IF(I285&lt;I$24,1,0)</f>
        <v>0</v>
      </c>
      <c r="AC285">
        <f>IF(J285&lt;J$24,1,0)</f>
        <v>0</v>
      </c>
      <c r="AD285">
        <f>IF(L285&gt;L$23,1,0)</f>
        <v>1</v>
      </c>
      <c r="AE285">
        <f>IF(M285&gt;M$23,1,0)</f>
        <v>1</v>
      </c>
      <c r="AF285">
        <f>IF(L285&lt;L$24,1,0)</f>
        <v>0</v>
      </c>
      <c r="AG285">
        <f>IF(M285&lt;M$24,1,0)</f>
        <v>0</v>
      </c>
      <c r="AH285">
        <f>IF(O285&gt;O$23,1,0)</f>
        <v>1</v>
      </c>
      <c r="AI285">
        <f>IF(P285&gt;P$23,1,0)</f>
        <v>1</v>
      </c>
      <c r="AJ285">
        <f>IF(O285&lt;O$24,1,0)</f>
        <v>0</v>
      </c>
      <c r="AK285">
        <f>IF(P285&lt;P$24,1,0)</f>
        <v>0</v>
      </c>
      <c r="AM285">
        <f>IF(C285&gt;C$23,C$23,IF(C285&lt;C$24,C$24,C285))</f>
        <v>0</v>
      </c>
      <c r="AN285">
        <f>IF(D285&gt;D$23,D$23,IF(D285&lt;D$24,D$24,D285))</f>
        <v>0</v>
      </c>
      <c r="AO285">
        <f>IF(F285&gt;F$23,F$23,IF(F285&lt;F$24,F$24,F285))</f>
        <v>0</v>
      </c>
      <c r="AP285">
        <f>IF(G285&gt;G$23,G$23,IF(G285&lt;G$24,G$24,G285))</f>
        <v>0</v>
      </c>
      <c r="AQ285">
        <f>IF(I285&gt;I$23,I$23,IF(I285&lt;I$24,I$24,I285))</f>
        <v>0</v>
      </c>
      <c r="AR285">
        <f>IF(J285&gt;J$23,J$23,IF(J285&lt;J$24,J$24,J285))</f>
        <v>0</v>
      </c>
      <c r="AS285">
        <f>IF(L285&gt;L$23,L$23,IF(L285&lt;L$24,L$24,L285))</f>
        <v>0</v>
      </c>
      <c r="AT285">
        <f>IF(M285&gt;M$23,M$23,IF(M285&lt;M$24,M$24,M285))</f>
        <v>0</v>
      </c>
      <c r="AU285">
        <f>IF(O285&gt;O$23,O$23,IF(O285&lt;O$24,O$24,O285))</f>
        <v>0</v>
      </c>
      <c r="AV285">
        <f>IF(P285&gt;P$23,P$23,IF(P285&lt;P$24,P$24,P285))</f>
        <v>0</v>
      </c>
    </row>
    <row r="286" spans="1:48" x14ac:dyDescent="0.3">
      <c r="A286" s="1" t="s">
        <v>8</v>
      </c>
      <c r="B286" s="2">
        <v>42611</v>
      </c>
      <c r="C286">
        <v>0.79200000000000004</v>
      </c>
      <c r="D286">
        <v>5607066000</v>
      </c>
      <c r="E286" s="2">
        <v>42611</v>
      </c>
      <c r="F286">
        <v>349.9</v>
      </c>
      <c r="G286">
        <v>13204820</v>
      </c>
      <c r="H286" s="2">
        <v>42611</v>
      </c>
      <c r="I286">
        <v>146.88</v>
      </c>
      <c r="J286">
        <v>237062940</v>
      </c>
      <c r="K286" s="2">
        <v>42611</v>
      </c>
      <c r="L286">
        <v>31.12</v>
      </c>
      <c r="M286">
        <v>95967500</v>
      </c>
      <c r="N286" s="2">
        <v>42611</v>
      </c>
      <c r="O286">
        <v>101.95</v>
      </c>
      <c r="P286">
        <v>29127500</v>
      </c>
      <c r="R286">
        <f>IF(C286&gt;C$23,1,0)</f>
        <v>1</v>
      </c>
      <c r="S286">
        <f>IF(D286&gt;D$23,1,0)</f>
        <v>1</v>
      </c>
      <c r="T286">
        <f>IF(C286&lt;C$24,1,0)</f>
        <v>0</v>
      </c>
      <c r="U286">
        <f>IF(D286&lt;D$24,1,0)</f>
        <v>0</v>
      </c>
      <c r="V286">
        <f>IF(F286&gt;F$23,1,0)</f>
        <v>1</v>
      </c>
      <c r="W286">
        <f>IF(G286&gt;G$23,1,0)</f>
        <v>1</v>
      </c>
      <c r="X286">
        <f>IF(F286&lt;F$24,1,0)</f>
        <v>0</v>
      </c>
      <c r="Y286">
        <f>IF(G286&lt;G$24,1,0)</f>
        <v>0</v>
      </c>
      <c r="Z286">
        <f>IF(I286&gt;I$23,1,0)</f>
        <v>1</v>
      </c>
      <c r="AA286">
        <f>IF(J286&gt;J$23,1,0)</f>
        <v>1</v>
      </c>
      <c r="AB286">
        <f>IF(I286&lt;I$24,1,0)</f>
        <v>0</v>
      </c>
      <c r="AC286">
        <f>IF(J286&lt;J$24,1,0)</f>
        <v>0</v>
      </c>
      <c r="AD286">
        <f>IF(L286&gt;L$23,1,0)</f>
        <v>1</v>
      </c>
      <c r="AE286">
        <f>IF(M286&gt;M$23,1,0)</f>
        <v>1</v>
      </c>
      <c r="AF286">
        <f>IF(L286&lt;L$24,1,0)</f>
        <v>0</v>
      </c>
      <c r="AG286">
        <f>IF(M286&lt;M$24,1,0)</f>
        <v>0</v>
      </c>
      <c r="AH286">
        <f>IF(O286&gt;O$23,1,0)</f>
        <v>1</v>
      </c>
      <c r="AI286">
        <f>IF(P286&gt;P$23,1,0)</f>
        <v>1</v>
      </c>
      <c r="AJ286">
        <f>IF(O286&lt;O$24,1,0)</f>
        <v>0</v>
      </c>
      <c r="AK286">
        <f>IF(P286&lt;P$24,1,0)</f>
        <v>0</v>
      </c>
      <c r="AM286">
        <f>IF(C286&gt;C$23,C$23,IF(C286&lt;C$24,C$24,C286))</f>
        <v>0</v>
      </c>
      <c r="AN286">
        <f>IF(D286&gt;D$23,D$23,IF(D286&lt;D$24,D$24,D286))</f>
        <v>0</v>
      </c>
      <c r="AO286">
        <f>IF(F286&gt;F$23,F$23,IF(F286&lt;F$24,F$24,F286))</f>
        <v>0</v>
      </c>
      <c r="AP286">
        <f>IF(G286&gt;G$23,G$23,IF(G286&lt;G$24,G$24,G286))</f>
        <v>0</v>
      </c>
      <c r="AQ286">
        <f>IF(I286&gt;I$23,I$23,IF(I286&lt;I$24,I$24,I286))</f>
        <v>0</v>
      </c>
      <c r="AR286">
        <f>IF(J286&gt;J$23,J$23,IF(J286&lt;J$24,J$24,J286))</f>
        <v>0</v>
      </c>
      <c r="AS286">
        <f>IF(L286&gt;L$23,L$23,IF(L286&lt;L$24,L$24,L286))</f>
        <v>0</v>
      </c>
      <c r="AT286">
        <f>IF(M286&gt;M$23,M$23,IF(M286&lt;M$24,M$24,M286))</f>
        <v>0</v>
      </c>
      <c r="AU286">
        <f>IF(O286&gt;O$23,O$23,IF(O286&lt;O$24,O$24,O286))</f>
        <v>0</v>
      </c>
      <c r="AV286">
        <f>IF(P286&gt;P$23,P$23,IF(P286&lt;P$24,P$24,P286))</f>
        <v>0</v>
      </c>
    </row>
    <row r="287" spans="1:48" x14ac:dyDescent="0.3">
      <c r="A287" s="1" t="s">
        <v>8</v>
      </c>
      <c r="B287" s="2">
        <v>42618</v>
      </c>
      <c r="C287">
        <v>0.82620000000000005</v>
      </c>
      <c r="D287">
        <v>2694368000</v>
      </c>
      <c r="E287" s="2">
        <v>42618</v>
      </c>
      <c r="F287">
        <v>362.4</v>
      </c>
      <c r="G287">
        <v>16571570</v>
      </c>
      <c r="H287" s="2">
        <v>42618</v>
      </c>
      <c r="I287">
        <v>151.6</v>
      </c>
      <c r="J287">
        <v>313257430</v>
      </c>
      <c r="K287" s="2">
        <v>42618</v>
      </c>
      <c r="L287">
        <v>31.3</v>
      </c>
      <c r="M287">
        <v>97333400</v>
      </c>
      <c r="N287" s="2">
        <v>42618</v>
      </c>
      <c r="O287">
        <v>103.8</v>
      </c>
      <c r="P287">
        <v>16841200</v>
      </c>
      <c r="R287">
        <f>IF(C287&gt;C$23,1,0)</f>
        <v>1</v>
      </c>
      <c r="S287">
        <f>IF(D287&gt;D$23,1,0)</f>
        <v>1</v>
      </c>
      <c r="T287">
        <f>IF(C287&lt;C$24,1,0)</f>
        <v>0</v>
      </c>
      <c r="U287">
        <f>IF(D287&lt;D$24,1,0)</f>
        <v>0</v>
      </c>
      <c r="V287">
        <f>IF(F287&gt;F$23,1,0)</f>
        <v>1</v>
      </c>
      <c r="W287">
        <f>IF(G287&gt;G$23,1,0)</f>
        <v>1</v>
      </c>
      <c r="X287">
        <f>IF(F287&lt;F$24,1,0)</f>
        <v>0</v>
      </c>
      <c r="Y287">
        <f>IF(G287&lt;G$24,1,0)</f>
        <v>0</v>
      </c>
      <c r="Z287">
        <f>IF(I287&gt;I$23,1,0)</f>
        <v>1</v>
      </c>
      <c r="AA287">
        <f>IF(J287&gt;J$23,1,0)</f>
        <v>1</v>
      </c>
      <c r="AB287">
        <f>IF(I287&lt;I$24,1,0)</f>
        <v>0</v>
      </c>
      <c r="AC287">
        <f>IF(J287&lt;J$24,1,0)</f>
        <v>0</v>
      </c>
      <c r="AD287">
        <f>IF(L287&gt;L$23,1,0)</f>
        <v>1</v>
      </c>
      <c r="AE287">
        <f>IF(M287&gt;M$23,1,0)</f>
        <v>1</v>
      </c>
      <c r="AF287">
        <f>IF(L287&lt;L$24,1,0)</f>
        <v>0</v>
      </c>
      <c r="AG287">
        <f>IF(M287&lt;M$24,1,0)</f>
        <v>0</v>
      </c>
      <c r="AH287">
        <f>IF(O287&gt;O$23,1,0)</f>
        <v>1</v>
      </c>
      <c r="AI287">
        <f>IF(P287&gt;P$23,1,0)</f>
        <v>1</v>
      </c>
      <c r="AJ287">
        <f>IF(O287&lt;O$24,1,0)</f>
        <v>0</v>
      </c>
      <c r="AK287">
        <f>IF(P287&lt;P$24,1,0)</f>
        <v>0</v>
      </c>
      <c r="AM287">
        <f>IF(C287&gt;C$23,C$23,IF(C287&lt;C$24,C$24,C287))</f>
        <v>0</v>
      </c>
      <c r="AN287">
        <f>IF(D287&gt;D$23,D$23,IF(D287&lt;D$24,D$24,D287))</f>
        <v>0</v>
      </c>
      <c r="AO287">
        <f>IF(F287&gt;F$23,F$23,IF(F287&lt;F$24,F$24,F287))</f>
        <v>0</v>
      </c>
      <c r="AP287">
        <f>IF(G287&gt;G$23,G$23,IF(G287&lt;G$24,G$24,G287))</f>
        <v>0</v>
      </c>
      <c r="AQ287">
        <f>IF(I287&gt;I$23,I$23,IF(I287&lt;I$24,I$24,I287))</f>
        <v>0</v>
      </c>
      <c r="AR287">
        <f>IF(J287&gt;J$23,J$23,IF(J287&lt;J$24,J$24,J287))</f>
        <v>0</v>
      </c>
      <c r="AS287">
        <f>IF(L287&gt;L$23,L$23,IF(L287&lt;L$24,L$24,L287))</f>
        <v>0</v>
      </c>
      <c r="AT287">
        <f>IF(M287&gt;M$23,M$23,IF(M287&lt;M$24,M$24,M287))</f>
        <v>0</v>
      </c>
      <c r="AU287">
        <f>IF(O287&gt;O$23,O$23,IF(O287&lt;O$24,O$24,O287))</f>
        <v>0</v>
      </c>
      <c r="AV287">
        <f>IF(P287&gt;P$23,P$23,IF(P287&lt;P$24,P$24,P287))</f>
        <v>0</v>
      </c>
    </row>
    <row r="288" spans="1:48" x14ac:dyDescent="0.3">
      <c r="A288" s="1" t="s">
        <v>8</v>
      </c>
      <c r="B288" s="2">
        <v>42625</v>
      </c>
      <c r="C288">
        <v>0.75529999999999997</v>
      </c>
      <c r="D288">
        <v>3603418000</v>
      </c>
      <c r="E288" s="2">
        <v>42625</v>
      </c>
      <c r="F288">
        <v>360.85</v>
      </c>
      <c r="G288">
        <v>19722100</v>
      </c>
      <c r="H288" s="2">
        <v>42625</v>
      </c>
      <c r="I288">
        <v>147</v>
      </c>
      <c r="J288">
        <v>225727160</v>
      </c>
      <c r="K288" s="2">
        <v>42625</v>
      </c>
      <c r="L288">
        <v>30.79</v>
      </c>
      <c r="M288">
        <v>74929900</v>
      </c>
      <c r="N288" s="2">
        <v>42625</v>
      </c>
      <c r="O288">
        <v>104.2</v>
      </c>
      <c r="P288">
        <v>8858300</v>
      </c>
      <c r="R288">
        <f>IF(C288&gt;C$23,1,0)</f>
        <v>1</v>
      </c>
      <c r="S288">
        <f>IF(D288&gt;D$23,1,0)</f>
        <v>1</v>
      </c>
      <c r="T288">
        <f>IF(C288&lt;C$24,1,0)</f>
        <v>0</v>
      </c>
      <c r="U288">
        <f>IF(D288&lt;D$24,1,0)</f>
        <v>0</v>
      </c>
      <c r="V288">
        <f>IF(F288&gt;F$23,1,0)</f>
        <v>1</v>
      </c>
      <c r="W288">
        <f>IF(G288&gt;G$23,1,0)</f>
        <v>1</v>
      </c>
      <c r="X288">
        <f>IF(F288&lt;F$24,1,0)</f>
        <v>0</v>
      </c>
      <c r="Y288">
        <f>IF(G288&lt;G$24,1,0)</f>
        <v>0</v>
      </c>
      <c r="Z288">
        <f>IF(I288&gt;I$23,1,0)</f>
        <v>1</v>
      </c>
      <c r="AA288">
        <f>IF(J288&gt;J$23,1,0)</f>
        <v>1</v>
      </c>
      <c r="AB288">
        <f>IF(I288&lt;I$24,1,0)</f>
        <v>0</v>
      </c>
      <c r="AC288">
        <f>IF(J288&lt;J$24,1,0)</f>
        <v>0</v>
      </c>
      <c r="AD288">
        <f>IF(L288&gt;L$23,1,0)</f>
        <v>1</v>
      </c>
      <c r="AE288">
        <f>IF(M288&gt;M$23,1,0)</f>
        <v>1</v>
      </c>
      <c r="AF288">
        <f>IF(L288&lt;L$24,1,0)</f>
        <v>0</v>
      </c>
      <c r="AG288">
        <f>IF(M288&lt;M$24,1,0)</f>
        <v>0</v>
      </c>
      <c r="AH288">
        <f>IF(O288&gt;O$23,1,0)</f>
        <v>1</v>
      </c>
      <c r="AI288">
        <f>IF(P288&gt;P$23,1,0)</f>
        <v>1</v>
      </c>
      <c r="AJ288">
        <f>IF(O288&lt;O$24,1,0)</f>
        <v>0</v>
      </c>
      <c r="AK288">
        <f>IF(P288&lt;P$24,1,0)</f>
        <v>0</v>
      </c>
      <c r="AM288">
        <f>IF(C288&gt;C$23,C$23,IF(C288&lt;C$24,C$24,C288))</f>
        <v>0</v>
      </c>
      <c r="AN288">
        <f>IF(D288&gt;D$23,D$23,IF(D288&lt;D$24,D$24,D288))</f>
        <v>0</v>
      </c>
      <c r="AO288">
        <f>IF(F288&gt;F$23,F$23,IF(F288&lt;F$24,F$24,F288))</f>
        <v>0</v>
      </c>
      <c r="AP288">
        <f>IF(G288&gt;G$23,G$23,IF(G288&lt;G$24,G$24,G288))</f>
        <v>0</v>
      </c>
      <c r="AQ288">
        <f>IF(I288&gt;I$23,I$23,IF(I288&lt;I$24,I$24,I288))</f>
        <v>0</v>
      </c>
      <c r="AR288">
        <f>IF(J288&gt;J$23,J$23,IF(J288&lt;J$24,J$24,J288))</f>
        <v>0</v>
      </c>
      <c r="AS288">
        <f>IF(L288&gt;L$23,L$23,IF(L288&lt;L$24,L$24,L288))</f>
        <v>0</v>
      </c>
      <c r="AT288">
        <f>IF(M288&gt;M$23,M$23,IF(M288&lt;M$24,M$24,M288))</f>
        <v>0</v>
      </c>
      <c r="AU288">
        <f>IF(O288&gt;O$23,O$23,IF(O288&lt;O$24,O$24,O288))</f>
        <v>0</v>
      </c>
      <c r="AV288">
        <f>IF(P288&gt;P$23,P$23,IF(P288&lt;P$24,P$24,P288))</f>
        <v>0</v>
      </c>
    </row>
    <row r="289" spans="1:48" x14ac:dyDescent="0.3">
      <c r="A289" s="1" t="s">
        <v>8</v>
      </c>
      <c r="B289" s="2">
        <v>42632</v>
      </c>
      <c r="C289">
        <v>0.8095</v>
      </c>
      <c r="D289">
        <v>2267894000</v>
      </c>
      <c r="E289" s="2">
        <v>42632</v>
      </c>
      <c r="F289">
        <v>356.05</v>
      </c>
      <c r="G289">
        <v>14431330</v>
      </c>
      <c r="H289" s="2">
        <v>42632</v>
      </c>
      <c r="I289">
        <v>151.5</v>
      </c>
      <c r="J289">
        <v>235040590</v>
      </c>
      <c r="K289" s="2">
        <v>42632</v>
      </c>
      <c r="L289">
        <v>30.905000000000001</v>
      </c>
      <c r="M289">
        <v>58583200</v>
      </c>
      <c r="N289" s="2">
        <v>42632</v>
      </c>
      <c r="O289">
        <v>114.25</v>
      </c>
      <c r="P289">
        <v>19994100</v>
      </c>
      <c r="R289">
        <f>IF(C289&gt;C$23,1,0)</f>
        <v>1</v>
      </c>
      <c r="S289">
        <f>IF(D289&gt;D$23,1,0)</f>
        <v>1</v>
      </c>
      <c r="T289">
        <f>IF(C289&lt;C$24,1,0)</f>
        <v>0</v>
      </c>
      <c r="U289">
        <f>IF(D289&lt;D$24,1,0)</f>
        <v>0</v>
      </c>
      <c r="V289">
        <f>IF(F289&gt;F$23,1,0)</f>
        <v>1</v>
      </c>
      <c r="W289">
        <f>IF(G289&gt;G$23,1,0)</f>
        <v>1</v>
      </c>
      <c r="X289">
        <f>IF(F289&lt;F$24,1,0)</f>
        <v>0</v>
      </c>
      <c r="Y289">
        <f>IF(G289&lt;G$24,1,0)</f>
        <v>0</v>
      </c>
      <c r="Z289">
        <f>IF(I289&gt;I$23,1,0)</f>
        <v>1</v>
      </c>
      <c r="AA289">
        <f>IF(J289&gt;J$23,1,0)</f>
        <v>1</v>
      </c>
      <c r="AB289">
        <f>IF(I289&lt;I$24,1,0)</f>
        <v>0</v>
      </c>
      <c r="AC289">
        <f>IF(J289&lt;J$24,1,0)</f>
        <v>0</v>
      </c>
      <c r="AD289">
        <f>IF(L289&gt;L$23,1,0)</f>
        <v>1</v>
      </c>
      <c r="AE289">
        <f>IF(M289&gt;M$23,1,0)</f>
        <v>1</v>
      </c>
      <c r="AF289">
        <f>IF(L289&lt;L$24,1,0)</f>
        <v>0</v>
      </c>
      <c r="AG289">
        <f>IF(M289&lt;M$24,1,0)</f>
        <v>0</v>
      </c>
      <c r="AH289">
        <f>IF(O289&gt;O$23,1,0)</f>
        <v>1</v>
      </c>
      <c r="AI289">
        <f>IF(P289&gt;P$23,1,0)</f>
        <v>1</v>
      </c>
      <c r="AJ289">
        <f>IF(O289&lt;O$24,1,0)</f>
        <v>0</v>
      </c>
      <c r="AK289">
        <f>IF(P289&lt;P$24,1,0)</f>
        <v>0</v>
      </c>
      <c r="AM289">
        <f>IF(C289&gt;C$23,C$23,IF(C289&lt;C$24,C$24,C289))</f>
        <v>0</v>
      </c>
      <c r="AN289">
        <f>IF(D289&gt;D$23,D$23,IF(D289&lt;D$24,D$24,D289))</f>
        <v>0</v>
      </c>
      <c r="AO289">
        <f>IF(F289&gt;F$23,F$23,IF(F289&lt;F$24,F$24,F289))</f>
        <v>0</v>
      </c>
      <c r="AP289">
        <f>IF(G289&gt;G$23,G$23,IF(G289&lt;G$24,G$24,G289))</f>
        <v>0</v>
      </c>
      <c r="AQ289">
        <f>IF(I289&gt;I$23,I$23,IF(I289&lt;I$24,I$24,I289))</f>
        <v>0</v>
      </c>
      <c r="AR289">
        <f>IF(J289&gt;J$23,J$23,IF(J289&lt;J$24,J$24,J289))</f>
        <v>0</v>
      </c>
      <c r="AS289">
        <f>IF(L289&gt;L$23,L$23,IF(L289&lt;L$24,L$24,L289))</f>
        <v>0</v>
      </c>
      <c r="AT289">
        <f>IF(M289&gt;M$23,M$23,IF(M289&lt;M$24,M$24,M289))</f>
        <v>0</v>
      </c>
      <c r="AU289">
        <f>IF(O289&gt;O$23,O$23,IF(O289&lt;O$24,O$24,O289))</f>
        <v>0</v>
      </c>
      <c r="AV289">
        <f>IF(P289&gt;P$23,P$23,IF(P289&lt;P$24,P$24,P289))</f>
        <v>0</v>
      </c>
    </row>
    <row r="290" spans="1:48" x14ac:dyDescent="0.3">
      <c r="A290" s="1" t="s">
        <v>8</v>
      </c>
      <c r="B290" s="2">
        <v>42639</v>
      </c>
      <c r="C290">
        <v>0.77500000000000002</v>
      </c>
      <c r="D290">
        <v>1898775000</v>
      </c>
      <c r="E290" s="2">
        <v>42639</v>
      </c>
      <c r="F290">
        <v>342.8</v>
      </c>
      <c r="G290">
        <v>18882670</v>
      </c>
      <c r="H290" s="2">
        <v>42639</v>
      </c>
      <c r="I290">
        <v>145.34</v>
      </c>
      <c r="J290">
        <v>246661610</v>
      </c>
      <c r="K290" s="2">
        <v>42639</v>
      </c>
      <c r="L290">
        <v>30.71</v>
      </c>
      <c r="M290">
        <v>79982200</v>
      </c>
      <c r="N290" s="2">
        <v>42639</v>
      </c>
      <c r="O290">
        <v>116.93</v>
      </c>
      <c r="P290">
        <v>26025100</v>
      </c>
      <c r="R290">
        <f>IF(C290&gt;C$23,1,0)</f>
        <v>1</v>
      </c>
      <c r="S290">
        <f>IF(D290&gt;D$23,1,0)</f>
        <v>1</v>
      </c>
      <c r="T290">
        <f>IF(C290&lt;C$24,1,0)</f>
        <v>0</v>
      </c>
      <c r="U290">
        <f>IF(D290&lt;D$24,1,0)</f>
        <v>0</v>
      </c>
      <c r="V290">
        <f>IF(F290&gt;F$23,1,0)</f>
        <v>1</v>
      </c>
      <c r="W290">
        <f>IF(G290&gt;G$23,1,0)</f>
        <v>1</v>
      </c>
      <c r="X290">
        <f>IF(F290&lt;F$24,1,0)</f>
        <v>0</v>
      </c>
      <c r="Y290">
        <f>IF(G290&lt;G$24,1,0)</f>
        <v>0</v>
      </c>
      <c r="Z290">
        <f>IF(I290&gt;I$23,1,0)</f>
        <v>1</v>
      </c>
      <c r="AA290">
        <f>IF(J290&gt;J$23,1,0)</f>
        <v>1</v>
      </c>
      <c r="AB290">
        <f>IF(I290&lt;I$24,1,0)</f>
        <v>0</v>
      </c>
      <c r="AC290">
        <f>IF(J290&lt;J$24,1,0)</f>
        <v>0</v>
      </c>
      <c r="AD290">
        <f>IF(L290&gt;L$23,1,0)</f>
        <v>1</v>
      </c>
      <c r="AE290">
        <f>IF(M290&gt;M$23,1,0)</f>
        <v>1</v>
      </c>
      <c r="AF290">
        <f>IF(L290&lt;L$24,1,0)</f>
        <v>0</v>
      </c>
      <c r="AG290">
        <f>IF(M290&lt;M$24,1,0)</f>
        <v>0</v>
      </c>
      <c r="AH290">
        <f>IF(O290&gt;O$23,1,0)</f>
        <v>1</v>
      </c>
      <c r="AI290">
        <f>IF(P290&gt;P$23,1,0)</f>
        <v>1</v>
      </c>
      <c r="AJ290">
        <f>IF(O290&lt;O$24,1,0)</f>
        <v>0</v>
      </c>
      <c r="AK290">
        <f>IF(P290&lt;P$24,1,0)</f>
        <v>0</v>
      </c>
      <c r="AM290">
        <f>IF(C290&gt;C$23,C$23,IF(C290&lt;C$24,C$24,C290))</f>
        <v>0</v>
      </c>
      <c r="AN290">
        <f>IF(D290&gt;D$23,D$23,IF(D290&lt;D$24,D$24,D290))</f>
        <v>0</v>
      </c>
      <c r="AO290">
        <f>IF(F290&gt;F$23,F$23,IF(F290&lt;F$24,F$24,F290))</f>
        <v>0</v>
      </c>
      <c r="AP290">
        <f>IF(G290&gt;G$23,G$23,IF(G290&lt;G$24,G$24,G290))</f>
        <v>0</v>
      </c>
      <c r="AQ290">
        <f>IF(I290&gt;I$23,I$23,IF(I290&lt;I$24,I$24,I290))</f>
        <v>0</v>
      </c>
      <c r="AR290">
        <f>IF(J290&gt;J$23,J$23,IF(J290&lt;J$24,J$24,J290))</f>
        <v>0</v>
      </c>
      <c r="AS290">
        <f>IF(L290&gt;L$23,L$23,IF(L290&lt;L$24,L$24,L290))</f>
        <v>0</v>
      </c>
      <c r="AT290">
        <f>IF(M290&gt;M$23,M$23,IF(M290&lt;M$24,M$24,M290))</f>
        <v>0</v>
      </c>
      <c r="AU290">
        <f>IF(O290&gt;O$23,O$23,IF(O290&lt;O$24,O$24,O290))</f>
        <v>0</v>
      </c>
      <c r="AV290">
        <f>IF(P290&gt;P$23,P$23,IF(P290&lt;P$24,P$24,P290))</f>
        <v>0</v>
      </c>
    </row>
    <row r="291" spans="1:48" x14ac:dyDescent="0.3">
      <c r="A291" s="1" t="s">
        <v>8</v>
      </c>
      <c r="B291" s="2">
        <v>42646</v>
      </c>
      <c r="C291">
        <v>0.74639999999999995</v>
      </c>
      <c r="D291">
        <v>2845128000</v>
      </c>
      <c r="E291" s="2">
        <v>42646</v>
      </c>
      <c r="F291">
        <v>341.5</v>
      </c>
      <c r="G291">
        <v>18795470</v>
      </c>
      <c r="H291" s="2">
        <v>42646</v>
      </c>
      <c r="I291">
        <v>148.74</v>
      </c>
      <c r="J291">
        <v>214455720</v>
      </c>
      <c r="K291" s="2">
        <v>42646</v>
      </c>
      <c r="L291">
        <v>29.38</v>
      </c>
      <c r="M291">
        <v>143677000</v>
      </c>
      <c r="N291" s="2">
        <v>42646</v>
      </c>
      <c r="O291">
        <v>118.77</v>
      </c>
      <c r="P291">
        <v>20434500</v>
      </c>
      <c r="R291">
        <f>IF(C291&gt;C$23,1,0)</f>
        <v>1</v>
      </c>
      <c r="S291">
        <f>IF(D291&gt;D$23,1,0)</f>
        <v>1</v>
      </c>
      <c r="T291">
        <f>IF(C291&lt;C$24,1,0)</f>
        <v>0</v>
      </c>
      <c r="U291">
        <f>IF(D291&lt;D$24,1,0)</f>
        <v>0</v>
      </c>
      <c r="V291">
        <f>IF(F291&gt;F$23,1,0)</f>
        <v>1</v>
      </c>
      <c r="W291">
        <f>IF(G291&gt;G$23,1,0)</f>
        <v>1</v>
      </c>
      <c r="X291">
        <f>IF(F291&lt;F$24,1,0)</f>
        <v>0</v>
      </c>
      <c r="Y291">
        <f>IF(G291&lt;G$24,1,0)</f>
        <v>0</v>
      </c>
      <c r="Z291">
        <f>IF(I291&gt;I$23,1,0)</f>
        <v>1</v>
      </c>
      <c r="AA291">
        <f>IF(J291&gt;J$23,1,0)</f>
        <v>1</v>
      </c>
      <c r="AB291">
        <f>IF(I291&lt;I$24,1,0)</f>
        <v>0</v>
      </c>
      <c r="AC291">
        <f>IF(J291&lt;J$24,1,0)</f>
        <v>0</v>
      </c>
      <c r="AD291">
        <f>IF(L291&gt;L$23,1,0)</f>
        <v>1</v>
      </c>
      <c r="AE291">
        <f>IF(M291&gt;M$23,1,0)</f>
        <v>1</v>
      </c>
      <c r="AF291">
        <f>IF(L291&lt;L$24,1,0)</f>
        <v>0</v>
      </c>
      <c r="AG291">
        <f>IF(M291&lt;M$24,1,0)</f>
        <v>0</v>
      </c>
      <c r="AH291">
        <f>IF(O291&gt;O$23,1,0)</f>
        <v>1</v>
      </c>
      <c r="AI291">
        <f>IF(P291&gt;P$23,1,0)</f>
        <v>1</v>
      </c>
      <c r="AJ291">
        <f>IF(O291&lt;O$24,1,0)</f>
        <v>0</v>
      </c>
      <c r="AK291">
        <f>IF(P291&lt;P$24,1,0)</f>
        <v>0</v>
      </c>
      <c r="AM291">
        <f>IF(C291&gt;C$23,C$23,IF(C291&lt;C$24,C$24,C291))</f>
        <v>0</v>
      </c>
      <c r="AN291">
        <f>IF(D291&gt;D$23,D$23,IF(D291&lt;D$24,D$24,D291))</f>
        <v>0</v>
      </c>
      <c r="AO291">
        <f>IF(F291&gt;F$23,F$23,IF(F291&lt;F$24,F$24,F291))</f>
        <v>0</v>
      </c>
      <c r="AP291">
        <f>IF(G291&gt;G$23,G$23,IF(G291&lt;G$24,G$24,G291))</f>
        <v>0</v>
      </c>
      <c r="AQ291">
        <f>IF(I291&gt;I$23,I$23,IF(I291&lt;I$24,I$24,I291))</f>
        <v>0</v>
      </c>
      <c r="AR291">
        <f>IF(J291&gt;J$23,J$23,IF(J291&lt;J$24,J$24,J291))</f>
        <v>0</v>
      </c>
      <c r="AS291">
        <f>IF(L291&gt;L$23,L$23,IF(L291&lt;L$24,L$24,L291))</f>
        <v>0</v>
      </c>
      <c r="AT291">
        <f>IF(M291&gt;M$23,M$23,IF(M291&lt;M$24,M$24,M291))</f>
        <v>0</v>
      </c>
      <c r="AU291">
        <f>IF(O291&gt;O$23,O$23,IF(O291&lt;O$24,O$24,O291))</f>
        <v>0</v>
      </c>
      <c r="AV291">
        <f>IF(P291&gt;P$23,P$23,IF(P291&lt;P$24,P$24,P291))</f>
        <v>0</v>
      </c>
    </row>
    <row r="292" spans="1:48" x14ac:dyDescent="0.3">
      <c r="A292" s="1" t="s">
        <v>8</v>
      </c>
      <c r="B292" s="2">
        <v>42653</v>
      </c>
      <c r="C292">
        <v>0.75549999999999995</v>
      </c>
      <c r="D292">
        <v>1866416000</v>
      </c>
      <c r="E292" s="2">
        <v>42653</v>
      </c>
      <c r="F292">
        <v>353.85</v>
      </c>
      <c r="G292">
        <v>24845190</v>
      </c>
      <c r="H292" s="2">
        <v>42653</v>
      </c>
      <c r="I292">
        <v>146.72999999999999</v>
      </c>
      <c r="J292">
        <v>209077940</v>
      </c>
      <c r="K292" s="2">
        <v>42653</v>
      </c>
      <c r="L292">
        <v>28.925000000000001</v>
      </c>
      <c r="M292">
        <v>98433100</v>
      </c>
      <c r="N292" s="2">
        <v>42653</v>
      </c>
      <c r="O292">
        <v>116</v>
      </c>
      <c r="P292">
        <v>23970300</v>
      </c>
      <c r="R292">
        <f>IF(C292&gt;C$23,1,0)</f>
        <v>1</v>
      </c>
      <c r="S292">
        <f>IF(D292&gt;D$23,1,0)</f>
        <v>1</v>
      </c>
      <c r="T292">
        <f>IF(C292&lt;C$24,1,0)</f>
        <v>0</v>
      </c>
      <c r="U292">
        <f>IF(D292&lt;D$24,1,0)</f>
        <v>0</v>
      </c>
      <c r="V292">
        <f>IF(F292&gt;F$23,1,0)</f>
        <v>1</v>
      </c>
      <c r="W292">
        <f>IF(G292&gt;G$23,1,0)</f>
        <v>1</v>
      </c>
      <c r="X292">
        <f>IF(F292&lt;F$24,1,0)</f>
        <v>0</v>
      </c>
      <c r="Y292">
        <f>IF(G292&lt;G$24,1,0)</f>
        <v>0</v>
      </c>
      <c r="Z292">
        <f>IF(I292&gt;I$23,1,0)</f>
        <v>1</v>
      </c>
      <c r="AA292">
        <f>IF(J292&gt;J$23,1,0)</f>
        <v>1</v>
      </c>
      <c r="AB292">
        <f>IF(I292&lt;I$24,1,0)</f>
        <v>0</v>
      </c>
      <c r="AC292">
        <f>IF(J292&lt;J$24,1,0)</f>
        <v>0</v>
      </c>
      <c r="AD292">
        <f>IF(L292&gt;L$23,1,0)</f>
        <v>1</v>
      </c>
      <c r="AE292">
        <f>IF(M292&gt;M$23,1,0)</f>
        <v>1</v>
      </c>
      <c r="AF292">
        <f>IF(L292&lt;L$24,1,0)</f>
        <v>0</v>
      </c>
      <c r="AG292">
        <f>IF(M292&lt;M$24,1,0)</f>
        <v>0</v>
      </c>
      <c r="AH292">
        <f>IF(O292&gt;O$23,1,0)</f>
        <v>1</v>
      </c>
      <c r="AI292">
        <f>IF(P292&gt;P$23,1,0)</f>
        <v>1</v>
      </c>
      <c r="AJ292">
        <f>IF(O292&lt;O$24,1,0)</f>
        <v>0</v>
      </c>
      <c r="AK292">
        <f>IF(P292&lt;P$24,1,0)</f>
        <v>0</v>
      </c>
      <c r="AM292">
        <f>IF(C292&gt;C$23,C$23,IF(C292&lt;C$24,C$24,C292))</f>
        <v>0</v>
      </c>
      <c r="AN292">
        <f>IF(D292&gt;D$23,D$23,IF(D292&lt;D$24,D$24,D292))</f>
        <v>0</v>
      </c>
      <c r="AO292">
        <f>IF(F292&gt;F$23,F$23,IF(F292&lt;F$24,F$24,F292))</f>
        <v>0</v>
      </c>
      <c r="AP292">
        <f>IF(G292&gt;G$23,G$23,IF(G292&lt;G$24,G$24,G292))</f>
        <v>0</v>
      </c>
      <c r="AQ292">
        <f>IF(I292&gt;I$23,I$23,IF(I292&lt;I$24,I$24,I292))</f>
        <v>0</v>
      </c>
      <c r="AR292">
        <f>IF(J292&gt;J$23,J$23,IF(J292&lt;J$24,J$24,J292))</f>
        <v>0</v>
      </c>
      <c r="AS292">
        <f>IF(L292&gt;L$23,L$23,IF(L292&lt;L$24,L$24,L292))</f>
        <v>0</v>
      </c>
      <c r="AT292">
        <f>IF(M292&gt;M$23,M$23,IF(M292&lt;M$24,M$24,M292))</f>
        <v>0</v>
      </c>
      <c r="AU292">
        <f>IF(O292&gt;O$23,O$23,IF(O292&lt;O$24,O$24,O292))</f>
        <v>0</v>
      </c>
      <c r="AV292">
        <f>IF(P292&gt;P$23,P$23,IF(P292&lt;P$24,P$24,P292))</f>
        <v>0</v>
      </c>
    </row>
    <row r="293" spans="1:48" x14ac:dyDescent="0.3">
      <c r="A293" s="1" t="s">
        <v>8</v>
      </c>
      <c r="B293" s="2">
        <v>42660</v>
      </c>
      <c r="C293">
        <v>0.79</v>
      </c>
      <c r="D293">
        <v>2136859000</v>
      </c>
      <c r="E293" s="2">
        <v>42660</v>
      </c>
      <c r="F293">
        <v>344.3</v>
      </c>
      <c r="G293">
        <v>12925420</v>
      </c>
      <c r="H293" s="2">
        <v>42660</v>
      </c>
      <c r="I293">
        <v>148.41999999999999</v>
      </c>
      <c r="J293">
        <v>164740270</v>
      </c>
      <c r="K293" s="2">
        <v>42660</v>
      </c>
      <c r="L293">
        <v>27.434999999999999</v>
      </c>
      <c r="M293">
        <v>168319100</v>
      </c>
      <c r="N293" s="2">
        <v>42660</v>
      </c>
      <c r="O293">
        <v>126.69</v>
      </c>
      <c r="P293">
        <v>20822200</v>
      </c>
      <c r="R293">
        <f>IF(C293&gt;C$23,1,0)</f>
        <v>1</v>
      </c>
      <c r="S293">
        <f>IF(D293&gt;D$23,1,0)</f>
        <v>1</v>
      </c>
      <c r="T293">
        <f>IF(C293&lt;C$24,1,0)</f>
        <v>0</v>
      </c>
      <c r="U293">
        <f>IF(D293&lt;D$24,1,0)</f>
        <v>0</v>
      </c>
      <c r="V293">
        <f>IF(F293&gt;F$23,1,0)</f>
        <v>1</v>
      </c>
      <c r="W293">
        <f>IF(G293&gt;G$23,1,0)</f>
        <v>1</v>
      </c>
      <c r="X293">
        <f>IF(F293&lt;F$24,1,0)</f>
        <v>0</v>
      </c>
      <c r="Y293">
        <f>IF(G293&lt;G$24,1,0)</f>
        <v>0</v>
      </c>
      <c r="Z293">
        <f>IF(I293&gt;I$23,1,0)</f>
        <v>1</v>
      </c>
      <c r="AA293">
        <f>IF(J293&gt;J$23,1,0)</f>
        <v>1</v>
      </c>
      <c r="AB293">
        <f>IF(I293&lt;I$24,1,0)</f>
        <v>0</v>
      </c>
      <c r="AC293">
        <f>IF(J293&lt;J$24,1,0)</f>
        <v>0</v>
      </c>
      <c r="AD293">
        <f>IF(L293&gt;L$23,1,0)</f>
        <v>1</v>
      </c>
      <c r="AE293">
        <f>IF(M293&gt;M$23,1,0)</f>
        <v>1</v>
      </c>
      <c r="AF293">
        <f>IF(L293&lt;L$24,1,0)</f>
        <v>0</v>
      </c>
      <c r="AG293">
        <f>IF(M293&lt;M$24,1,0)</f>
        <v>0</v>
      </c>
      <c r="AH293">
        <f>IF(O293&gt;O$23,1,0)</f>
        <v>1</v>
      </c>
      <c r="AI293">
        <f>IF(P293&gt;P$23,1,0)</f>
        <v>1</v>
      </c>
      <c r="AJ293">
        <f>IF(O293&lt;O$24,1,0)</f>
        <v>0</v>
      </c>
      <c r="AK293">
        <f>IF(P293&lt;P$24,1,0)</f>
        <v>0</v>
      </c>
      <c r="AM293">
        <f>IF(C293&gt;C$23,C$23,IF(C293&lt;C$24,C$24,C293))</f>
        <v>0</v>
      </c>
      <c r="AN293">
        <f>IF(D293&gt;D$23,D$23,IF(D293&lt;D$24,D$24,D293))</f>
        <v>0</v>
      </c>
      <c r="AO293">
        <f>IF(F293&gt;F$23,F$23,IF(F293&lt;F$24,F$24,F293))</f>
        <v>0</v>
      </c>
      <c r="AP293">
        <f>IF(G293&gt;G$23,G$23,IF(G293&lt;G$24,G$24,G293))</f>
        <v>0</v>
      </c>
      <c r="AQ293">
        <f>IF(I293&gt;I$23,I$23,IF(I293&lt;I$24,I$24,I293))</f>
        <v>0</v>
      </c>
      <c r="AR293">
        <f>IF(J293&gt;J$23,J$23,IF(J293&lt;J$24,J$24,J293))</f>
        <v>0</v>
      </c>
      <c r="AS293">
        <f>IF(L293&gt;L$23,L$23,IF(L293&lt;L$24,L$24,L293))</f>
        <v>0</v>
      </c>
      <c r="AT293">
        <f>IF(M293&gt;M$23,M$23,IF(M293&lt;M$24,M$24,M293))</f>
        <v>0</v>
      </c>
      <c r="AU293">
        <f>IF(O293&gt;O$23,O$23,IF(O293&lt;O$24,O$24,O293))</f>
        <v>0</v>
      </c>
      <c r="AV293">
        <f>IF(P293&gt;P$23,P$23,IF(P293&lt;P$24,P$24,P293))</f>
        <v>0</v>
      </c>
    </row>
    <row r="294" spans="1:48" x14ac:dyDescent="0.3">
      <c r="A294" s="1" t="s">
        <v>8</v>
      </c>
      <c r="B294" s="2">
        <v>42667</v>
      </c>
      <c r="C294">
        <v>0.80300000000000005</v>
      </c>
      <c r="D294">
        <v>2923547000</v>
      </c>
      <c r="E294" s="2">
        <v>42667</v>
      </c>
      <c r="F294">
        <v>349.9</v>
      </c>
      <c r="G294">
        <v>10576800</v>
      </c>
      <c r="H294" s="2">
        <v>42667</v>
      </c>
      <c r="I294">
        <v>149.19999999999999</v>
      </c>
      <c r="J294">
        <v>160586680</v>
      </c>
      <c r="K294" s="2">
        <v>42667</v>
      </c>
      <c r="L294">
        <v>27.234999999999999</v>
      </c>
      <c r="M294">
        <v>126054800</v>
      </c>
      <c r="N294" s="2">
        <v>42667</v>
      </c>
      <c r="O294">
        <v>129.19</v>
      </c>
      <c r="P294">
        <v>19739500</v>
      </c>
      <c r="R294">
        <f>IF(C294&gt;C$23,1,0)</f>
        <v>1</v>
      </c>
      <c r="S294">
        <f>IF(D294&gt;D$23,1,0)</f>
        <v>1</v>
      </c>
      <c r="T294">
        <f>IF(C294&lt;C$24,1,0)</f>
        <v>0</v>
      </c>
      <c r="U294">
        <f>IF(D294&lt;D$24,1,0)</f>
        <v>0</v>
      </c>
      <c r="V294">
        <f>IF(F294&gt;F$23,1,0)</f>
        <v>1</v>
      </c>
      <c r="W294">
        <f>IF(G294&gt;G$23,1,0)</f>
        <v>1</v>
      </c>
      <c r="X294">
        <f>IF(F294&lt;F$24,1,0)</f>
        <v>0</v>
      </c>
      <c r="Y294">
        <f>IF(G294&lt;G$24,1,0)</f>
        <v>0</v>
      </c>
      <c r="Z294">
        <f>IF(I294&gt;I$23,1,0)</f>
        <v>1</v>
      </c>
      <c r="AA294">
        <f>IF(J294&gt;J$23,1,0)</f>
        <v>1</v>
      </c>
      <c r="AB294">
        <f>IF(I294&lt;I$24,1,0)</f>
        <v>0</v>
      </c>
      <c r="AC294">
        <f>IF(J294&lt;J$24,1,0)</f>
        <v>0</v>
      </c>
      <c r="AD294">
        <f>IF(L294&gt;L$23,1,0)</f>
        <v>1</v>
      </c>
      <c r="AE294">
        <f>IF(M294&gt;M$23,1,0)</f>
        <v>1</v>
      </c>
      <c r="AF294">
        <f>IF(L294&lt;L$24,1,0)</f>
        <v>0</v>
      </c>
      <c r="AG294">
        <f>IF(M294&lt;M$24,1,0)</f>
        <v>0</v>
      </c>
      <c r="AH294">
        <f>IF(O294&gt;O$23,1,0)</f>
        <v>1</v>
      </c>
      <c r="AI294">
        <f>IF(P294&gt;P$23,1,0)</f>
        <v>1</v>
      </c>
      <c r="AJ294">
        <f>IF(O294&lt;O$24,1,0)</f>
        <v>0</v>
      </c>
      <c r="AK294">
        <f>IF(P294&lt;P$24,1,0)</f>
        <v>0</v>
      </c>
      <c r="AM294">
        <f>IF(C294&gt;C$23,C$23,IF(C294&lt;C$24,C$24,C294))</f>
        <v>0</v>
      </c>
      <c r="AN294">
        <f>IF(D294&gt;D$23,D$23,IF(D294&lt;D$24,D$24,D294))</f>
        <v>0</v>
      </c>
      <c r="AO294">
        <f>IF(F294&gt;F$23,F$23,IF(F294&lt;F$24,F$24,F294))</f>
        <v>0</v>
      </c>
      <c r="AP294">
        <f>IF(G294&gt;G$23,G$23,IF(G294&lt;G$24,G$24,G294))</f>
        <v>0</v>
      </c>
      <c r="AQ294">
        <f>IF(I294&gt;I$23,I$23,IF(I294&lt;I$24,I$24,I294))</f>
        <v>0</v>
      </c>
      <c r="AR294">
        <f>IF(J294&gt;J$23,J$23,IF(J294&lt;J$24,J$24,J294))</f>
        <v>0</v>
      </c>
      <c r="AS294">
        <f>IF(L294&gt;L$23,L$23,IF(L294&lt;L$24,L$24,L294))</f>
        <v>0</v>
      </c>
      <c r="AT294">
        <f>IF(M294&gt;M$23,M$23,IF(M294&lt;M$24,M$24,M294))</f>
        <v>0</v>
      </c>
      <c r="AU294">
        <f>IF(O294&gt;O$23,O$23,IF(O294&lt;O$24,O$24,O294))</f>
        <v>0</v>
      </c>
      <c r="AV294">
        <f>IF(P294&gt;P$23,P$23,IF(P294&lt;P$24,P$24,P294))</f>
        <v>0</v>
      </c>
    </row>
    <row r="295" spans="1:48" x14ac:dyDescent="0.3">
      <c r="A295" s="1" t="s">
        <v>8</v>
      </c>
      <c r="B295" s="2">
        <v>42674</v>
      </c>
      <c r="C295">
        <v>0.77170000000000005</v>
      </c>
      <c r="D295">
        <v>1734435000</v>
      </c>
      <c r="E295" s="2">
        <v>42674</v>
      </c>
      <c r="F295">
        <v>342</v>
      </c>
      <c r="G295">
        <v>12245210</v>
      </c>
      <c r="H295" s="2">
        <v>42674</v>
      </c>
      <c r="I295">
        <v>142.75</v>
      </c>
      <c r="J295">
        <v>172187910</v>
      </c>
      <c r="K295" s="2">
        <v>42674</v>
      </c>
      <c r="L295">
        <v>28.5</v>
      </c>
      <c r="M295">
        <v>155538900</v>
      </c>
      <c r="N295" s="2">
        <v>42674</v>
      </c>
      <c r="O295">
        <v>130.85</v>
      </c>
      <c r="P295">
        <v>22328700</v>
      </c>
      <c r="R295">
        <f>IF(C295&gt;C$23,1,0)</f>
        <v>1</v>
      </c>
      <c r="S295">
        <f>IF(D295&gt;D$23,1,0)</f>
        <v>1</v>
      </c>
      <c r="T295">
        <f>IF(C295&lt;C$24,1,0)</f>
        <v>0</v>
      </c>
      <c r="U295">
        <f>IF(D295&lt;D$24,1,0)</f>
        <v>0</v>
      </c>
      <c r="V295">
        <f>IF(F295&gt;F$23,1,0)</f>
        <v>1</v>
      </c>
      <c r="W295">
        <f>IF(G295&gt;G$23,1,0)</f>
        <v>1</v>
      </c>
      <c r="X295">
        <f>IF(F295&lt;F$24,1,0)</f>
        <v>0</v>
      </c>
      <c r="Y295">
        <f>IF(G295&lt;G$24,1,0)</f>
        <v>0</v>
      </c>
      <c r="Z295">
        <f>IF(I295&gt;I$23,1,0)</f>
        <v>1</v>
      </c>
      <c r="AA295">
        <f>IF(J295&gt;J$23,1,0)</f>
        <v>1</v>
      </c>
      <c r="AB295">
        <f>IF(I295&lt;I$24,1,0)</f>
        <v>0</v>
      </c>
      <c r="AC295">
        <f>IF(J295&lt;J$24,1,0)</f>
        <v>0</v>
      </c>
      <c r="AD295">
        <f>IF(L295&gt;L$23,1,0)</f>
        <v>1</v>
      </c>
      <c r="AE295">
        <f>IF(M295&gt;M$23,1,0)</f>
        <v>1</v>
      </c>
      <c r="AF295">
        <f>IF(L295&lt;L$24,1,0)</f>
        <v>0</v>
      </c>
      <c r="AG295">
        <f>IF(M295&lt;M$24,1,0)</f>
        <v>0</v>
      </c>
      <c r="AH295">
        <f>IF(O295&gt;O$23,1,0)</f>
        <v>1</v>
      </c>
      <c r="AI295">
        <f>IF(P295&gt;P$23,1,0)</f>
        <v>1</v>
      </c>
      <c r="AJ295">
        <f>IF(O295&lt;O$24,1,0)</f>
        <v>0</v>
      </c>
      <c r="AK295">
        <f>IF(P295&lt;P$24,1,0)</f>
        <v>0</v>
      </c>
      <c r="AM295">
        <f>IF(C295&gt;C$23,C$23,IF(C295&lt;C$24,C$24,C295))</f>
        <v>0</v>
      </c>
      <c r="AN295">
        <f>IF(D295&gt;D$23,D$23,IF(D295&lt;D$24,D$24,D295))</f>
        <v>0</v>
      </c>
      <c r="AO295">
        <f>IF(F295&gt;F$23,F$23,IF(F295&lt;F$24,F$24,F295))</f>
        <v>0</v>
      </c>
      <c r="AP295">
        <f>IF(G295&gt;G$23,G$23,IF(G295&lt;G$24,G$24,G295))</f>
        <v>0</v>
      </c>
      <c r="AQ295">
        <f>IF(I295&gt;I$23,I$23,IF(I295&lt;I$24,I$24,I295))</f>
        <v>0</v>
      </c>
      <c r="AR295">
        <f>IF(J295&gt;J$23,J$23,IF(J295&lt;J$24,J$24,J295))</f>
        <v>0</v>
      </c>
      <c r="AS295">
        <f>IF(L295&gt;L$23,L$23,IF(L295&lt;L$24,L$24,L295))</f>
        <v>0</v>
      </c>
      <c r="AT295">
        <f>IF(M295&gt;M$23,M$23,IF(M295&lt;M$24,M$24,M295))</f>
        <v>0</v>
      </c>
      <c r="AU295">
        <f>IF(O295&gt;O$23,O$23,IF(O295&lt;O$24,O$24,O295))</f>
        <v>0</v>
      </c>
      <c r="AV295">
        <f>IF(P295&gt;P$23,P$23,IF(P295&lt;P$24,P$24,P295))</f>
        <v>0</v>
      </c>
    </row>
    <row r="296" spans="1:48" x14ac:dyDescent="0.3">
      <c r="A296" s="1" t="s">
        <v>8</v>
      </c>
      <c r="B296" s="2">
        <v>42681</v>
      </c>
      <c r="C296">
        <v>0.76200000000000001</v>
      </c>
      <c r="D296">
        <v>2515169000</v>
      </c>
      <c r="E296" s="2">
        <v>42681</v>
      </c>
      <c r="F296">
        <v>342.1</v>
      </c>
      <c r="G296">
        <v>17047320</v>
      </c>
      <c r="H296" s="2">
        <v>42681</v>
      </c>
      <c r="I296">
        <v>151.51</v>
      </c>
      <c r="J296">
        <v>341581930</v>
      </c>
      <c r="K296" s="2">
        <v>42681</v>
      </c>
      <c r="L296">
        <v>29.5</v>
      </c>
      <c r="M296">
        <v>153759700</v>
      </c>
      <c r="N296" s="2">
        <v>42681</v>
      </c>
      <c r="O296">
        <v>129.6</v>
      </c>
      <c r="P296">
        <v>24215200</v>
      </c>
      <c r="R296">
        <f>IF(C296&gt;C$23,1,0)</f>
        <v>1</v>
      </c>
      <c r="S296">
        <f>IF(D296&gt;D$23,1,0)</f>
        <v>1</v>
      </c>
      <c r="T296">
        <f>IF(C296&lt;C$24,1,0)</f>
        <v>0</v>
      </c>
      <c r="U296">
        <f>IF(D296&lt;D$24,1,0)</f>
        <v>0</v>
      </c>
      <c r="V296">
        <f>IF(F296&gt;F$23,1,0)</f>
        <v>1</v>
      </c>
      <c r="W296">
        <f>IF(G296&gt;G$23,1,0)</f>
        <v>1</v>
      </c>
      <c r="X296">
        <f>IF(F296&lt;F$24,1,0)</f>
        <v>0</v>
      </c>
      <c r="Y296">
        <f>IF(G296&lt;G$24,1,0)</f>
        <v>0</v>
      </c>
      <c r="Z296">
        <f>IF(I296&gt;I$23,1,0)</f>
        <v>1</v>
      </c>
      <c r="AA296">
        <f>IF(J296&gt;J$23,1,0)</f>
        <v>1</v>
      </c>
      <c r="AB296">
        <f>IF(I296&lt;I$24,1,0)</f>
        <v>0</v>
      </c>
      <c r="AC296">
        <f>IF(J296&lt;J$24,1,0)</f>
        <v>0</v>
      </c>
      <c r="AD296">
        <f>IF(L296&gt;L$23,1,0)</f>
        <v>1</v>
      </c>
      <c r="AE296">
        <f>IF(M296&gt;M$23,1,0)</f>
        <v>1</v>
      </c>
      <c r="AF296">
        <f>IF(L296&lt;L$24,1,0)</f>
        <v>0</v>
      </c>
      <c r="AG296">
        <f>IF(M296&lt;M$24,1,0)</f>
        <v>0</v>
      </c>
      <c r="AH296">
        <f>IF(O296&gt;O$23,1,0)</f>
        <v>1</v>
      </c>
      <c r="AI296">
        <f>IF(P296&gt;P$23,1,0)</f>
        <v>1</v>
      </c>
      <c r="AJ296">
        <f>IF(O296&lt;O$24,1,0)</f>
        <v>0</v>
      </c>
      <c r="AK296">
        <f>IF(P296&lt;P$24,1,0)</f>
        <v>0</v>
      </c>
      <c r="AM296">
        <f>IF(C296&gt;C$23,C$23,IF(C296&lt;C$24,C$24,C296))</f>
        <v>0</v>
      </c>
      <c r="AN296">
        <f>IF(D296&gt;D$23,D$23,IF(D296&lt;D$24,D$24,D296))</f>
        <v>0</v>
      </c>
      <c r="AO296">
        <f>IF(F296&gt;F$23,F$23,IF(F296&lt;F$24,F$24,F296))</f>
        <v>0</v>
      </c>
      <c r="AP296">
        <f>IF(G296&gt;G$23,G$23,IF(G296&lt;G$24,G$24,G296))</f>
        <v>0</v>
      </c>
      <c r="AQ296">
        <f>IF(I296&gt;I$23,I$23,IF(I296&lt;I$24,I$24,I296))</f>
        <v>0</v>
      </c>
      <c r="AR296">
        <f>IF(J296&gt;J$23,J$23,IF(J296&lt;J$24,J$24,J296))</f>
        <v>0</v>
      </c>
      <c r="AS296">
        <f>IF(L296&gt;L$23,L$23,IF(L296&lt;L$24,L$24,L296))</f>
        <v>0</v>
      </c>
      <c r="AT296">
        <f>IF(M296&gt;M$23,M$23,IF(M296&lt;M$24,M$24,M296))</f>
        <v>0</v>
      </c>
      <c r="AU296">
        <f>IF(O296&gt;O$23,O$23,IF(O296&lt;O$24,O$24,O296))</f>
        <v>0</v>
      </c>
      <c r="AV296">
        <f>IF(P296&gt;P$23,P$23,IF(P296&lt;P$24,P$24,P296))</f>
        <v>0</v>
      </c>
    </row>
    <row r="297" spans="1:48" x14ac:dyDescent="0.3">
      <c r="A297" s="1" t="s">
        <v>8</v>
      </c>
      <c r="B297" s="2">
        <v>42688</v>
      </c>
      <c r="C297">
        <v>0.80720000000000003</v>
      </c>
      <c r="D297">
        <v>3075839000</v>
      </c>
      <c r="E297" s="2">
        <v>42688</v>
      </c>
      <c r="F297">
        <v>337</v>
      </c>
      <c r="G297">
        <v>18899100</v>
      </c>
      <c r="H297" s="2">
        <v>42688</v>
      </c>
      <c r="I297">
        <v>150.05000000000001</v>
      </c>
      <c r="J297">
        <v>198473790</v>
      </c>
      <c r="K297" s="2">
        <v>42688</v>
      </c>
      <c r="L297">
        <v>29.594999999999999</v>
      </c>
      <c r="M297">
        <v>86054700</v>
      </c>
      <c r="N297" s="2">
        <v>42688</v>
      </c>
      <c r="O297">
        <v>129.91</v>
      </c>
      <c r="P297">
        <v>10439800</v>
      </c>
      <c r="R297">
        <f>IF(C297&gt;C$23,1,0)</f>
        <v>1</v>
      </c>
      <c r="S297">
        <f>IF(D297&gt;D$23,1,0)</f>
        <v>1</v>
      </c>
      <c r="T297">
        <f>IF(C297&lt;C$24,1,0)</f>
        <v>0</v>
      </c>
      <c r="U297">
        <f>IF(D297&lt;D$24,1,0)</f>
        <v>0</v>
      </c>
      <c r="V297">
        <f>IF(F297&gt;F$23,1,0)</f>
        <v>1</v>
      </c>
      <c r="W297">
        <f>IF(G297&gt;G$23,1,0)</f>
        <v>1</v>
      </c>
      <c r="X297">
        <f>IF(F297&lt;F$24,1,0)</f>
        <v>0</v>
      </c>
      <c r="Y297">
        <f>IF(G297&lt;G$24,1,0)</f>
        <v>0</v>
      </c>
      <c r="Z297">
        <f>IF(I297&gt;I$23,1,0)</f>
        <v>1</v>
      </c>
      <c r="AA297">
        <f>IF(J297&gt;J$23,1,0)</f>
        <v>1</v>
      </c>
      <c r="AB297">
        <f>IF(I297&lt;I$24,1,0)</f>
        <v>0</v>
      </c>
      <c r="AC297">
        <f>IF(J297&lt;J$24,1,0)</f>
        <v>0</v>
      </c>
      <c r="AD297">
        <f>IF(L297&gt;L$23,1,0)</f>
        <v>1</v>
      </c>
      <c r="AE297">
        <f>IF(M297&gt;M$23,1,0)</f>
        <v>1</v>
      </c>
      <c r="AF297">
        <f>IF(L297&lt;L$24,1,0)</f>
        <v>0</v>
      </c>
      <c r="AG297">
        <f>IF(M297&lt;M$24,1,0)</f>
        <v>0</v>
      </c>
      <c r="AH297">
        <f>IF(O297&gt;O$23,1,0)</f>
        <v>1</v>
      </c>
      <c r="AI297">
        <f>IF(P297&gt;P$23,1,0)</f>
        <v>1</v>
      </c>
      <c r="AJ297">
        <f>IF(O297&lt;O$24,1,0)</f>
        <v>0</v>
      </c>
      <c r="AK297">
        <f>IF(P297&lt;P$24,1,0)</f>
        <v>0</v>
      </c>
      <c r="AM297">
        <f>IF(C297&gt;C$23,C$23,IF(C297&lt;C$24,C$24,C297))</f>
        <v>0</v>
      </c>
      <c r="AN297">
        <f>IF(D297&gt;D$23,D$23,IF(D297&lt;D$24,D$24,D297))</f>
        <v>0</v>
      </c>
      <c r="AO297">
        <f>IF(F297&gt;F$23,F$23,IF(F297&lt;F$24,F$24,F297))</f>
        <v>0</v>
      </c>
      <c r="AP297">
        <f>IF(G297&gt;G$23,G$23,IF(G297&lt;G$24,G$24,G297))</f>
        <v>0</v>
      </c>
      <c r="AQ297">
        <f>IF(I297&gt;I$23,I$23,IF(I297&lt;I$24,I$24,I297))</f>
        <v>0</v>
      </c>
      <c r="AR297">
        <f>IF(J297&gt;J$23,J$23,IF(J297&lt;J$24,J$24,J297))</f>
        <v>0</v>
      </c>
      <c r="AS297">
        <f>IF(L297&gt;L$23,L$23,IF(L297&lt;L$24,L$24,L297))</f>
        <v>0</v>
      </c>
      <c r="AT297">
        <f>IF(M297&gt;M$23,M$23,IF(M297&lt;M$24,M$24,M297))</f>
        <v>0</v>
      </c>
      <c r="AU297">
        <f>IF(O297&gt;O$23,O$23,IF(O297&lt;O$24,O$24,O297))</f>
        <v>0</v>
      </c>
      <c r="AV297">
        <f>IF(P297&gt;P$23,P$23,IF(P297&lt;P$24,P$24,P297))</f>
        <v>0</v>
      </c>
    </row>
    <row r="298" spans="1:48" x14ac:dyDescent="0.3">
      <c r="A298" s="1" t="s">
        <v>8</v>
      </c>
      <c r="B298" s="2">
        <v>42695</v>
      </c>
      <c r="C298">
        <v>0.89</v>
      </c>
      <c r="D298">
        <v>4415660000</v>
      </c>
      <c r="E298" s="2">
        <v>42695</v>
      </c>
      <c r="F298">
        <v>341.5</v>
      </c>
      <c r="G298">
        <v>13460990</v>
      </c>
      <c r="H298" s="2">
        <v>42695</v>
      </c>
      <c r="I298">
        <v>160.36000000000001</v>
      </c>
      <c r="J298">
        <v>282678710</v>
      </c>
      <c r="K298" s="2">
        <v>42695</v>
      </c>
      <c r="L298">
        <v>29.1</v>
      </c>
      <c r="M298">
        <v>70741000</v>
      </c>
      <c r="N298" s="2">
        <v>42695</v>
      </c>
      <c r="O298">
        <v>130</v>
      </c>
      <c r="P298">
        <v>12551400</v>
      </c>
      <c r="R298">
        <f>IF(C298&gt;C$23,1,0)</f>
        <v>1</v>
      </c>
      <c r="S298">
        <f>IF(D298&gt;D$23,1,0)</f>
        <v>1</v>
      </c>
      <c r="T298">
        <f>IF(C298&lt;C$24,1,0)</f>
        <v>0</v>
      </c>
      <c r="U298">
        <f>IF(D298&lt;D$24,1,0)</f>
        <v>0</v>
      </c>
      <c r="V298">
        <f>IF(F298&gt;F$23,1,0)</f>
        <v>1</v>
      </c>
      <c r="W298">
        <f>IF(G298&gt;G$23,1,0)</f>
        <v>1</v>
      </c>
      <c r="X298">
        <f>IF(F298&lt;F$24,1,0)</f>
        <v>0</v>
      </c>
      <c r="Y298">
        <f>IF(G298&lt;G$24,1,0)</f>
        <v>0</v>
      </c>
      <c r="Z298">
        <f>IF(I298&gt;I$23,1,0)</f>
        <v>1</v>
      </c>
      <c r="AA298">
        <f>IF(J298&gt;J$23,1,0)</f>
        <v>1</v>
      </c>
      <c r="AB298">
        <f>IF(I298&lt;I$24,1,0)</f>
        <v>0</v>
      </c>
      <c r="AC298">
        <f>IF(J298&lt;J$24,1,0)</f>
        <v>0</v>
      </c>
      <c r="AD298">
        <f>IF(L298&gt;L$23,1,0)</f>
        <v>1</v>
      </c>
      <c r="AE298">
        <f>IF(M298&gt;M$23,1,0)</f>
        <v>1</v>
      </c>
      <c r="AF298">
        <f>IF(L298&lt;L$24,1,0)</f>
        <v>0</v>
      </c>
      <c r="AG298">
        <f>IF(M298&lt;M$24,1,0)</f>
        <v>0</v>
      </c>
      <c r="AH298">
        <f>IF(O298&gt;O$23,1,0)</f>
        <v>1</v>
      </c>
      <c r="AI298">
        <f>IF(P298&gt;P$23,1,0)</f>
        <v>1</v>
      </c>
      <c r="AJ298">
        <f>IF(O298&lt;O$24,1,0)</f>
        <v>0</v>
      </c>
      <c r="AK298">
        <f>IF(P298&lt;P$24,1,0)</f>
        <v>0</v>
      </c>
      <c r="AM298">
        <f>IF(C298&gt;C$23,C$23,IF(C298&lt;C$24,C$24,C298))</f>
        <v>0</v>
      </c>
      <c r="AN298">
        <f>IF(D298&gt;D$23,D$23,IF(D298&lt;D$24,D$24,D298))</f>
        <v>0</v>
      </c>
      <c r="AO298">
        <f>IF(F298&gt;F$23,F$23,IF(F298&lt;F$24,F$24,F298))</f>
        <v>0</v>
      </c>
      <c r="AP298">
        <f>IF(G298&gt;G$23,G$23,IF(G298&lt;G$24,G$24,G298))</f>
        <v>0</v>
      </c>
      <c r="AQ298">
        <f>IF(I298&gt;I$23,I$23,IF(I298&lt;I$24,I$24,I298))</f>
        <v>0</v>
      </c>
      <c r="AR298">
        <f>IF(J298&gt;J$23,J$23,IF(J298&lt;J$24,J$24,J298))</f>
        <v>0</v>
      </c>
      <c r="AS298">
        <f>IF(L298&gt;L$23,L$23,IF(L298&lt;L$24,L$24,L298))</f>
        <v>0</v>
      </c>
      <c r="AT298">
        <f>IF(M298&gt;M$23,M$23,IF(M298&lt;M$24,M$24,M298))</f>
        <v>0</v>
      </c>
      <c r="AU298">
        <f>IF(O298&gt;O$23,O$23,IF(O298&lt;O$24,O$24,O298))</f>
        <v>0</v>
      </c>
      <c r="AV298">
        <f>IF(P298&gt;P$23,P$23,IF(P298&lt;P$24,P$24,P298))</f>
        <v>0</v>
      </c>
    </row>
    <row r="299" spans="1:48" x14ac:dyDescent="0.3">
      <c r="A299" s="1" t="s">
        <v>8</v>
      </c>
      <c r="B299" s="2">
        <v>42702</v>
      </c>
      <c r="C299">
        <v>0.93</v>
      </c>
      <c r="D299">
        <v>8657949000</v>
      </c>
      <c r="E299" s="2">
        <v>42702</v>
      </c>
      <c r="F299">
        <v>340</v>
      </c>
      <c r="G299">
        <v>24618440</v>
      </c>
      <c r="H299" s="2">
        <v>42702</v>
      </c>
      <c r="I299">
        <v>159.4</v>
      </c>
      <c r="J299">
        <v>242130300</v>
      </c>
      <c r="K299" s="2">
        <v>42702</v>
      </c>
      <c r="L299">
        <v>29.635000000000002</v>
      </c>
      <c r="M299">
        <v>112349900</v>
      </c>
      <c r="N299" s="2">
        <v>42702</v>
      </c>
      <c r="O299">
        <v>135.9</v>
      </c>
      <c r="P299">
        <v>33062800</v>
      </c>
      <c r="R299">
        <f>IF(C299&gt;C$23,1,0)</f>
        <v>1</v>
      </c>
      <c r="S299">
        <f>IF(D299&gt;D$23,1,0)</f>
        <v>1</v>
      </c>
      <c r="T299">
        <f>IF(C299&lt;C$24,1,0)</f>
        <v>0</v>
      </c>
      <c r="U299">
        <f>IF(D299&lt;D$24,1,0)</f>
        <v>0</v>
      </c>
      <c r="V299">
        <f>IF(F299&gt;F$23,1,0)</f>
        <v>1</v>
      </c>
      <c r="W299">
        <f>IF(G299&gt;G$23,1,0)</f>
        <v>1</v>
      </c>
      <c r="X299">
        <f>IF(F299&lt;F$24,1,0)</f>
        <v>0</v>
      </c>
      <c r="Y299">
        <f>IF(G299&lt;G$24,1,0)</f>
        <v>0</v>
      </c>
      <c r="Z299">
        <f>IF(I299&gt;I$23,1,0)</f>
        <v>1</v>
      </c>
      <c r="AA299">
        <f>IF(J299&gt;J$23,1,0)</f>
        <v>1</v>
      </c>
      <c r="AB299">
        <f>IF(I299&lt;I$24,1,0)</f>
        <v>0</v>
      </c>
      <c r="AC299">
        <f>IF(J299&lt;J$24,1,0)</f>
        <v>0</v>
      </c>
      <c r="AD299">
        <f>IF(L299&gt;L$23,1,0)</f>
        <v>1</v>
      </c>
      <c r="AE299">
        <f>IF(M299&gt;M$23,1,0)</f>
        <v>1</v>
      </c>
      <c r="AF299">
        <f>IF(L299&lt;L$24,1,0)</f>
        <v>0</v>
      </c>
      <c r="AG299">
        <f>IF(M299&lt;M$24,1,0)</f>
        <v>0</v>
      </c>
      <c r="AH299">
        <f>IF(O299&gt;O$23,1,0)</f>
        <v>1</v>
      </c>
      <c r="AI299">
        <f>IF(P299&gt;P$23,1,0)</f>
        <v>1</v>
      </c>
      <c r="AJ299">
        <f>IF(O299&lt;O$24,1,0)</f>
        <v>0</v>
      </c>
      <c r="AK299">
        <f>IF(P299&lt;P$24,1,0)</f>
        <v>0</v>
      </c>
      <c r="AM299">
        <f>IF(C299&gt;C$23,C$23,IF(C299&lt;C$24,C$24,C299))</f>
        <v>0</v>
      </c>
      <c r="AN299">
        <f>IF(D299&gt;D$23,D$23,IF(D299&lt;D$24,D$24,D299))</f>
        <v>0</v>
      </c>
      <c r="AO299">
        <f>IF(F299&gt;F$23,F$23,IF(F299&lt;F$24,F$24,F299))</f>
        <v>0</v>
      </c>
      <c r="AP299">
        <f>IF(G299&gt;G$23,G$23,IF(G299&lt;G$24,G$24,G299))</f>
        <v>0</v>
      </c>
      <c r="AQ299">
        <f>IF(I299&gt;I$23,I$23,IF(I299&lt;I$24,I$24,I299))</f>
        <v>0</v>
      </c>
      <c r="AR299">
        <f>IF(J299&gt;J$23,J$23,IF(J299&lt;J$24,J$24,J299))</f>
        <v>0</v>
      </c>
      <c r="AS299">
        <f>IF(L299&gt;L$23,L$23,IF(L299&lt;L$24,L$24,L299))</f>
        <v>0</v>
      </c>
      <c r="AT299">
        <f>IF(M299&gt;M$23,M$23,IF(M299&lt;M$24,M$24,M299))</f>
        <v>0</v>
      </c>
      <c r="AU299">
        <f>IF(O299&gt;O$23,O$23,IF(O299&lt;O$24,O$24,O299))</f>
        <v>0</v>
      </c>
      <c r="AV299">
        <f>IF(P299&gt;P$23,P$23,IF(P299&lt;P$24,P$24,P299))</f>
        <v>0</v>
      </c>
    </row>
    <row r="300" spans="1:48" x14ac:dyDescent="0.3">
      <c r="A300" s="1" t="s">
        <v>8</v>
      </c>
      <c r="B300" s="2">
        <v>42709</v>
      </c>
      <c r="C300">
        <v>0.96750000000000003</v>
      </c>
      <c r="D300">
        <v>5431653000</v>
      </c>
      <c r="E300" s="2">
        <v>42709</v>
      </c>
      <c r="F300">
        <v>370.8</v>
      </c>
      <c r="G300">
        <v>55050760</v>
      </c>
      <c r="H300" s="2">
        <v>42709</v>
      </c>
      <c r="I300">
        <v>169.66</v>
      </c>
      <c r="J300">
        <v>323092190</v>
      </c>
      <c r="K300" s="2">
        <v>42709</v>
      </c>
      <c r="L300">
        <v>30.905000000000001</v>
      </c>
      <c r="M300">
        <v>99976600</v>
      </c>
      <c r="N300" s="2">
        <v>42709</v>
      </c>
      <c r="O300">
        <v>147.68</v>
      </c>
      <c r="P300">
        <v>26715600</v>
      </c>
      <c r="R300">
        <f>IF(C300&gt;C$23,1,0)</f>
        <v>1</v>
      </c>
      <c r="S300">
        <f>IF(D300&gt;D$23,1,0)</f>
        <v>1</v>
      </c>
      <c r="T300">
        <f>IF(C300&lt;C$24,1,0)</f>
        <v>0</v>
      </c>
      <c r="U300">
        <f>IF(D300&lt;D$24,1,0)</f>
        <v>0</v>
      </c>
      <c r="V300">
        <f>IF(F300&gt;F$23,1,0)</f>
        <v>1</v>
      </c>
      <c r="W300">
        <f>IF(G300&gt;G$23,1,0)</f>
        <v>1</v>
      </c>
      <c r="X300">
        <f>IF(F300&lt;F$24,1,0)</f>
        <v>0</v>
      </c>
      <c r="Y300">
        <f>IF(G300&lt;G$24,1,0)</f>
        <v>0</v>
      </c>
      <c r="Z300">
        <f>IF(I300&gt;I$23,1,0)</f>
        <v>1</v>
      </c>
      <c r="AA300">
        <f>IF(J300&gt;J$23,1,0)</f>
        <v>1</v>
      </c>
      <c r="AB300">
        <f>IF(I300&lt;I$24,1,0)</f>
        <v>0</v>
      </c>
      <c r="AC300">
        <f>IF(J300&lt;J$24,1,0)</f>
        <v>0</v>
      </c>
      <c r="AD300">
        <f>IF(L300&gt;L$23,1,0)</f>
        <v>1</v>
      </c>
      <c r="AE300">
        <f>IF(M300&gt;M$23,1,0)</f>
        <v>1</v>
      </c>
      <c r="AF300">
        <f>IF(L300&lt;L$24,1,0)</f>
        <v>0</v>
      </c>
      <c r="AG300">
        <f>IF(M300&lt;M$24,1,0)</f>
        <v>0</v>
      </c>
      <c r="AH300">
        <f>IF(O300&gt;O$23,1,0)</f>
        <v>1</v>
      </c>
      <c r="AI300">
        <f>IF(P300&gt;P$23,1,0)</f>
        <v>1</v>
      </c>
      <c r="AJ300">
        <f>IF(O300&lt;O$24,1,0)</f>
        <v>0</v>
      </c>
      <c r="AK300">
        <f>IF(P300&lt;P$24,1,0)</f>
        <v>0</v>
      </c>
      <c r="AM300">
        <f>IF(C300&gt;C$23,C$23,IF(C300&lt;C$24,C$24,C300))</f>
        <v>0</v>
      </c>
      <c r="AN300">
        <f>IF(D300&gt;D$23,D$23,IF(D300&lt;D$24,D$24,D300))</f>
        <v>0</v>
      </c>
      <c r="AO300">
        <f>IF(F300&gt;F$23,F$23,IF(F300&lt;F$24,F$24,F300))</f>
        <v>0</v>
      </c>
      <c r="AP300">
        <f>IF(G300&gt;G$23,G$23,IF(G300&lt;G$24,G$24,G300))</f>
        <v>0</v>
      </c>
      <c r="AQ300">
        <f>IF(I300&gt;I$23,I$23,IF(I300&lt;I$24,I$24,I300))</f>
        <v>0</v>
      </c>
      <c r="AR300">
        <f>IF(J300&gt;J$23,J$23,IF(J300&lt;J$24,J$24,J300))</f>
        <v>0</v>
      </c>
      <c r="AS300">
        <f>IF(L300&gt;L$23,L$23,IF(L300&lt;L$24,L$24,L300))</f>
        <v>0</v>
      </c>
      <c r="AT300">
        <f>IF(M300&gt;M$23,M$23,IF(M300&lt;M$24,M$24,M300))</f>
        <v>0</v>
      </c>
      <c r="AU300">
        <f>IF(O300&gt;O$23,O$23,IF(O300&lt;O$24,O$24,O300))</f>
        <v>0</v>
      </c>
      <c r="AV300">
        <f>IF(P300&gt;P$23,P$23,IF(P300&lt;P$24,P$24,P300))</f>
        <v>0</v>
      </c>
    </row>
    <row r="301" spans="1:48" x14ac:dyDescent="0.3">
      <c r="A301" s="1" t="s">
        <v>8</v>
      </c>
      <c r="B301" s="2">
        <v>42716</v>
      </c>
      <c r="C301">
        <v>0.94530000000000003</v>
      </c>
      <c r="D301">
        <v>5119608000</v>
      </c>
      <c r="E301" s="2">
        <v>42716</v>
      </c>
      <c r="F301">
        <v>410.5</v>
      </c>
      <c r="G301">
        <v>43278850</v>
      </c>
      <c r="H301" s="2">
        <v>42716</v>
      </c>
      <c r="I301">
        <v>173.9</v>
      </c>
      <c r="J301">
        <v>357510770</v>
      </c>
      <c r="K301" s="2">
        <v>42716</v>
      </c>
      <c r="L301">
        <v>31</v>
      </c>
      <c r="M301">
        <v>120541100</v>
      </c>
      <c r="N301" s="2">
        <v>42716</v>
      </c>
      <c r="O301">
        <v>149.80000000000001</v>
      </c>
      <c r="P301">
        <v>31147100</v>
      </c>
      <c r="R301">
        <f>IF(C301&gt;C$23,1,0)</f>
        <v>1</v>
      </c>
      <c r="S301">
        <f>IF(D301&gt;D$23,1,0)</f>
        <v>1</v>
      </c>
      <c r="T301">
        <f>IF(C301&lt;C$24,1,0)</f>
        <v>0</v>
      </c>
      <c r="U301">
        <f>IF(D301&lt;D$24,1,0)</f>
        <v>0</v>
      </c>
      <c r="V301">
        <f>IF(F301&gt;F$23,1,0)</f>
        <v>1</v>
      </c>
      <c r="W301">
        <f>IF(G301&gt;G$23,1,0)</f>
        <v>1</v>
      </c>
      <c r="X301">
        <f>IF(F301&lt;F$24,1,0)</f>
        <v>0</v>
      </c>
      <c r="Y301">
        <f>IF(G301&lt;G$24,1,0)</f>
        <v>0</v>
      </c>
      <c r="Z301">
        <f>IF(I301&gt;I$23,1,0)</f>
        <v>1</v>
      </c>
      <c r="AA301">
        <f>IF(J301&gt;J$23,1,0)</f>
        <v>1</v>
      </c>
      <c r="AB301">
        <f>IF(I301&lt;I$24,1,0)</f>
        <v>0</v>
      </c>
      <c r="AC301">
        <f>IF(J301&lt;J$24,1,0)</f>
        <v>0</v>
      </c>
      <c r="AD301">
        <f>IF(L301&gt;L$23,1,0)</f>
        <v>1</v>
      </c>
      <c r="AE301">
        <f>IF(M301&gt;M$23,1,0)</f>
        <v>1</v>
      </c>
      <c r="AF301">
        <f>IF(L301&lt;L$24,1,0)</f>
        <v>0</v>
      </c>
      <c r="AG301">
        <f>IF(M301&lt;M$24,1,0)</f>
        <v>0</v>
      </c>
      <c r="AH301">
        <f>IF(O301&gt;O$23,1,0)</f>
        <v>1</v>
      </c>
      <c r="AI301">
        <f>IF(P301&gt;P$23,1,0)</f>
        <v>1</v>
      </c>
      <c r="AJ301">
        <f>IF(O301&lt;O$24,1,0)</f>
        <v>0</v>
      </c>
      <c r="AK301">
        <f>IF(P301&lt;P$24,1,0)</f>
        <v>0</v>
      </c>
      <c r="AM301">
        <f>IF(C301&gt;C$23,C$23,IF(C301&lt;C$24,C$24,C301))</f>
        <v>0</v>
      </c>
      <c r="AN301">
        <f>IF(D301&gt;D$23,D$23,IF(D301&lt;D$24,D$24,D301))</f>
        <v>0</v>
      </c>
      <c r="AO301">
        <f>IF(F301&gt;F$23,F$23,IF(F301&lt;F$24,F$24,F301))</f>
        <v>0</v>
      </c>
      <c r="AP301">
        <f>IF(G301&gt;G$23,G$23,IF(G301&lt;G$24,G$24,G301))</f>
        <v>0</v>
      </c>
      <c r="AQ301">
        <f>IF(I301&gt;I$23,I$23,IF(I301&lt;I$24,I$24,I301))</f>
        <v>0</v>
      </c>
      <c r="AR301">
        <f>IF(J301&gt;J$23,J$23,IF(J301&lt;J$24,J$24,J301))</f>
        <v>0</v>
      </c>
      <c r="AS301">
        <f>IF(L301&gt;L$23,L$23,IF(L301&lt;L$24,L$24,L301))</f>
        <v>0</v>
      </c>
      <c r="AT301">
        <f>IF(M301&gt;M$23,M$23,IF(M301&lt;M$24,M$24,M301))</f>
        <v>0</v>
      </c>
      <c r="AU301">
        <f>IF(O301&gt;O$23,O$23,IF(O301&lt;O$24,O$24,O301))</f>
        <v>0</v>
      </c>
      <c r="AV301">
        <f>IF(P301&gt;P$23,P$23,IF(P301&lt;P$24,P$24,P301))</f>
        <v>0</v>
      </c>
    </row>
    <row r="302" spans="1:48" x14ac:dyDescent="0.3">
      <c r="A302" s="1" t="s">
        <v>8</v>
      </c>
      <c r="B302" s="2">
        <v>42723</v>
      </c>
      <c r="C302">
        <v>0.89319999999999999</v>
      </c>
      <c r="D302">
        <v>3195122000</v>
      </c>
      <c r="E302" s="2">
        <v>42723</v>
      </c>
      <c r="F302">
        <v>382.85</v>
      </c>
      <c r="G302">
        <v>17206910</v>
      </c>
      <c r="H302" s="2">
        <v>42723</v>
      </c>
      <c r="I302">
        <v>171.15</v>
      </c>
      <c r="J302">
        <v>262498230</v>
      </c>
      <c r="K302" s="2">
        <v>42723</v>
      </c>
      <c r="L302">
        <v>30.03</v>
      </c>
      <c r="M302">
        <v>65250300</v>
      </c>
      <c r="N302" s="2">
        <v>42723</v>
      </c>
      <c r="O302">
        <v>153.30000000000001</v>
      </c>
      <c r="P302">
        <v>19726000</v>
      </c>
      <c r="R302">
        <f>IF(C302&gt;C$23,1,0)</f>
        <v>1</v>
      </c>
      <c r="S302">
        <f>IF(D302&gt;D$23,1,0)</f>
        <v>1</v>
      </c>
      <c r="T302">
        <f>IF(C302&lt;C$24,1,0)</f>
        <v>0</v>
      </c>
      <c r="U302">
        <f>IF(D302&lt;D$24,1,0)</f>
        <v>0</v>
      </c>
      <c r="V302">
        <f>IF(F302&gt;F$23,1,0)</f>
        <v>1</v>
      </c>
      <c r="W302">
        <f>IF(G302&gt;G$23,1,0)</f>
        <v>1</v>
      </c>
      <c r="X302">
        <f>IF(F302&lt;F$24,1,0)</f>
        <v>0</v>
      </c>
      <c r="Y302">
        <f>IF(G302&lt;G$24,1,0)</f>
        <v>0</v>
      </c>
      <c r="Z302">
        <f>IF(I302&gt;I$23,1,0)</f>
        <v>1</v>
      </c>
      <c r="AA302">
        <f>IF(J302&gt;J$23,1,0)</f>
        <v>1</v>
      </c>
      <c r="AB302">
        <f>IF(I302&lt;I$24,1,0)</f>
        <v>0</v>
      </c>
      <c r="AC302">
        <f>IF(J302&lt;J$24,1,0)</f>
        <v>0</v>
      </c>
      <c r="AD302">
        <f>IF(L302&gt;L$23,1,0)</f>
        <v>1</v>
      </c>
      <c r="AE302">
        <f>IF(M302&gt;M$23,1,0)</f>
        <v>1</v>
      </c>
      <c r="AF302">
        <f>IF(L302&lt;L$24,1,0)</f>
        <v>0</v>
      </c>
      <c r="AG302">
        <f>IF(M302&lt;M$24,1,0)</f>
        <v>0</v>
      </c>
      <c r="AH302">
        <f>IF(O302&gt;O$23,1,0)</f>
        <v>1</v>
      </c>
      <c r="AI302">
        <f>IF(P302&gt;P$23,1,0)</f>
        <v>1</v>
      </c>
      <c r="AJ302">
        <f>IF(O302&lt;O$24,1,0)</f>
        <v>0</v>
      </c>
      <c r="AK302">
        <f>IF(P302&lt;P$24,1,0)</f>
        <v>0</v>
      </c>
      <c r="AM302">
        <f>IF(C302&gt;C$23,C$23,IF(C302&lt;C$24,C$24,C302))</f>
        <v>0</v>
      </c>
      <c r="AN302">
        <f>IF(D302&gt;D$23,D$23,IF(D302&lt;D$24,D$24,D302))</f>
        <v>0</v>
      </c>
      <c r="AO302">
        <f>IF(F302&gt;F$23,F$23,IF(F302&lt;F$24,F$24,F302))</f>
        <v>0</v>
      </c>
      <c r="AP302">
        <f>IF(G302&gt;G$23,G$23,IF(G302&lt;G$24,G$24,G302))</f>
        <v>0</v>
      </c>
      <c r="AQ302">
        <f>IF(I302&gt;I$23,I$23,IF(I302&lt;I$24,I$24,I302))</f>
        <v>0</v>
      </c>
      <c r="AR302">
        <f>IF(J302&gt;J$23,J$23,IF(J302&lt;J$24,J$24,J302))</f>
        <v>0</v>
      </c>
      <c r="AS302">
        <f>IF(L302&gt;L$23,L$23,IF(L302&lt;L$24,L$24,L302))</f>
        <v>0</v>
      </c>
      <c r="AT302">
        <f>IF(M302&gt;M$23,M$23,IF(M302&lt;M$24,M$24,M302))</f>
        <v>0</v>
      </c>
      <c r="AU302">
        <f>IF(O302&gt;O$23,O$23,IF(O302&lt;O$24,O$24,O302))</f>
        <v>0</v>
      </c>
      <c r="AV302">
        <f>IF(P302&gt;P$23,P$23,IF(P302&lt;P$24,P$24,P302))</f>
        <v>0</v>
      </c>
    </row>
    <row r="303" spans="1:48" x14ac:dyDescent="0.3">
      <c r="A303" s="1" t="s">
        <v>8</v>
      </c>
      <c r="B303" s="2">
        <v>42730</v>
      </c>
      <c r="C303">
        <v>0.92589999999999995</v>
      </c>
      <c r="D303">
        <v>2056983000</v>
      </c>
      <c r="E303" s="2">
        <v>42730</v>
      </c>
      <c r="F303">
        <v>402.8</v>
      </c>
      <c r="G303">
        <v>11461560</v>
      </c>
      <c r="H303" s="2">
        <v>42730</v>
      </c>
      <c r="I303">
        <v>173.25</v>
      </c>
      <c r="J303">
        <v>162937460</v>
      </c>
      <c r="K303" s="2">
        <v>42730</v>
      </c>
      <c r="L303">
        <v>30.95</v>
      </c>
      <c r="M303">
        <v>46156100</v>
      </c>
      <c r="N303" s="2">
        <v>42730</v>
      </c>
      <c r="O303">
        <v>152.85</v>
      </c>
      <c r="P303">
        <v>8989200</v>
      </c>
      <c r="R303">
        <f>IF(C303&gt;C$23,1,0)</f>
        <v>1</v>
      </c>
      <c r="S303">
        <f>IF(D303&gt;D$23,1,0)</f>
        <v>1</v>
      </c>
      <c r="T303">
        <f>IF(C303&lt;C$24,1,0)</f>
        <v>0</v>
      </c>
      <c r="U303">
        <f>IF(D303&lt;D$24,1,0)</f>
        <v>0</v>
      </c>
      <c r="V303">
        <f>IF(F303&gt;F$23,1,0)</f>
        <v>1</v>
      </c>
      <c r="W303">
        <f>IF(G303&gt;G$23,1,0)</f>
        <v>1</v>
      </c>
      <c r="X303">
        <f>IF(F303&lt;F$24,1,0)</f>
        <v>0</v>
      </c>
      <c r="Y303">
        <f>IF(G303&lt;G$24,1,0)</f>
        <v>0</v>
      </c>
      <c r="Z303">
        <f>IF(I303&gt;I$23,1,0)</f>
        <v>1</v>
      </c>
      <c r="AA303">
        <f>IF(J303&gt;J$23,1,0)</f>
        <v>1</v>
      </c>
      <c r="AB303">
        <f>IF(I303&lt;I$24,1,0)</f>
        <v>0</v>
      </c>
      <c r="AC303">
        <f>IF(J303&lt;J$24,1,0)</f>
        <v>0</v>
      </c>
      <c r="AD303">
        <f>IF(L303&gt;L$23,1,0)</f>
        <v>1</v>
      </c>
      <c r="AE303">
        <f>IF(M303&gt;M$23,1,0)</f>
        <v>1</v>
      </c>
      <c r="AF303">
        <f>IF(L303&lt;L$24,1,0)</f>
        <v>0</v>
      </c>
      <c r="AG303">
        <f>IF(M303&lt;M$24,1,0)</f>
        <v>0</v>
      </c>
      <c r="AH303">
        <f>IF(O303&gt;O$23,1,0)</f>
        <v>1</v>
      </c>
      <c r="AI303">
        <f>IF(P303&gt;P$23,1,0)</f>
        <v>1</v>
      </c>
      <c r="AJ303">
        <f>IF(O303&lt;O$24,1,0)</f>
        <v>0</v>
      </c>
      <c r="AK303">
        <f>IF(P303&lt;P$24,1,0)</f>
        <v>0</v>
      </c>
      <c r="AM303">
        <f>IF(C303&gt;C$23,C$23,IF(C303&lt;C$24,C$24,C303))</f>
        <v>0</v>
      </c>
      <c r="AN303">
        <f>IF(D303&gt;D$23,D$23,IF(D303&lt;D$24,D$24,D303))</f>
        <v>0</v>
      </c>
      <c r="AO303">
        <f>IF(F303&gt;F$23,F$23,IF(F303&lt;F$24,F$24,F303))</f>
        <v>0</v>
      </c>
      <c r="AP303">
        <f>IF(G303&gt;G$23,G$23,IF(G303&lt;G$24,G$24,G303))</f>
        <v>0</v>
      </c>
      <c r="AQ303">
        <f>IF(I303&gt;I$23,I$23,IF(I303&lt;I$24,I$24,I303))</f>
        <v>0</v>
      </c>
      <c r="AR303">
        <f>IF(J303&gt;J$23,J$23,IF(J303&lt;J$24,J$24,J303))</f>
        <v>0</v>
      </c>
      <c r="AS303">
        <f>IF(L303&gt;L$23,L$23,IF(L303&lt;L$24,L$24,L303))</f>
        <v>0</v>
      </c>
      <c r="AT303">
        <f>IF(M303&gt;M$23,M$23,IF(M303&lt;M$24,M$24,M303))</f>
        <v>0</v>
      </c>
      <c r="AU303">
        <f>IF(O303&gt;O$23,O$23,IF(O303&lt;O$24,O$24,O303))</f>
        <v>0</v>
      </c>
      <c r="AV303">
        <f>IF(P303&gt;P$23,P$23,IF(P303&lt;P$24,P$24,P303))</f>
        <v>0</v>
      </c>
    </row>
    <row r="304" spans="1:48" x14ac:dyDescent="0.3">
      <c r="A304" s="1" t="s">
        <v>8</v>
      </c>
      <c r="B304" s="2">
        <v>42737</v>
      </c>
      <c r="C304">
        <v>0.9345</v>
      </c>
      <c r="D304">
        <v>1930155000</v>
      </c>
      <c r="E304" s="2">
        <v>42737</v>
      </c>
      <c r="F304">
        <v>392.5</v>
      </c>
      <c r="G304">
        <v>18535750</v>
      </c>
      <c r="H304" s="2">
        <v>42737</v>
      </c>
      <c r="I304">
        <v>170.69</v>
      </c>
      <c r="J304">
        <v>165642640</v>
      </c>
      <c r="K304" s="2">
        <v>42737</v>
      </c>
      <c r="L304">
        <v>31.69</v>
      </c>
      <c r="M304">
        <v>68188300</v>
      </c>
      <c r="N304" s="2">
        <v>42737</v>
      </c>
      <c r="O304">
        <v>146.31</v>
      </c>
      <c r="P304">
        <v>13395800</v>
      </c>
      <c r="R304">
        <f>IF(C304&gt;C$23,1,0)</f>
        <v>1</v>
      </c>
      <c r="S304">
        <f>IF(D304&gt;D$23,1,0)</f>
        <v>1</v>
      </c>
      <c r="T304">
        <f>IF(C304&lt;C$24,1,0)</f>
        <v>0</v>
      </c>
      <c r="U304">
        <f>IF(D304&lt;D$24,1,0)</f>
        <v>0</v>
      </c>
      <c r="V304">
        <f>IF(F304&gt;F$23,1,0)</f>
        <v>1</v>
      </c>
      <c r="W304">
        <f>IF(G304&gt;G$23,1,0)</f>
        <v>1</v>
      </c>
      <c r="X304">
        <f>IF(F304&lt;F$24,1,0)</f>
        <v>0</v>
      </c>
      <c r="Y304">
        <f>IF(G304&lt;G$24,1,0)</f>
        <v>0</v>
      </c>
      <c r="Z304">
        <f>IF(I304&gt;I$23,1,0)</f>
        <v>1</v>
      </c>
      <c r="AA304">
        <f>IF(J304&gt;J$23,1,0)</f>
        <v>1</v>
      </c>
      <c r="AB304">
        <f>IF(I304&lt;I$24,1,0)</f>
        <v>0</v>
      </c>
      <c r="AC304">
        <f>IF(J304&lt;J$24,1,0)</f>
        <v>0</v>
      </c>
      <c r="AD304">
        <f>IF(L304&gt;L$23,1,0)</f>
        <v>1</v>
      </c>
      <c r="AE304">
        <f>IF(M304&gt;M$23,1,0)</f>
        <v>1</v>
      </c>
      <c r="AF304">
        <f>IF(L304&lt;L$24,1,0)</f>
        <v>0</v>
      </c>
      <c r="AG304">
        <f>IF(M304&lt;M$24,1,0)</f>
        <v>0</v>
      </c>
      <c r="AH304">
        <f>IF(O304&gt;O$23,1,0)</f>
        <v>1</v>
      </c>
      <c r="AI304">
        <f>IF(P304&gt;P$23,1,0)</f>
        <v>1</v>
      </c>
      <c r="AJ304">
        <f>IF(O304&lt;O$24,1,0)</f>
        <v>0</v>
      </c>
      <c r="AK304">
        <f>IF(P304&lt;P$24,1,0)</f>
        <v>0</v>
      </c>
      <c r="AM304">
        <f>IF(C304&gt;C$23,C$23,IF(C304&lt;C$24,C$24,C304))</f>
        <v>0</v>
      </c>
      <c r="AN304">
        <f>IF(D304&gt;D$23,D$23,IF(D304&lt;D$24,D$24,D304))</f>
        <v>0</v>
      </c>
      <c r="AO304">
        <f>IF(F304&gt;F$23,F$23,IF(F304&lt;F$24,F$24,F304))</f>
        <v>0</v>
      </c>
      <c r="AP304">
        <f>IF(G304&gt;G$23,G$23,IF(G304&lt;G$24,G$24,G304))</f>
        <v>0</v>
      </c>
      <c r="AQ304">
        <f>IF(I304&gt;I$23,I$23,IF(I304&lt;I$24,I$24,I304))</f>
        <v>0</v>
      </c>
      <c r="AR304">
        <f>IF(J304&gt;J$23,J$23,IF(J304&lt;J$24,J$24,J304))</f>
        <v>0</v>
      </c>
      <c r="AS304">
        <f>IF(L304&gt;L$23,L$23,IF(L304&lt;L$24,L$24,L304))</f>
        <v>0</v>
      </c>
      <c r="AT304">
        <f>IF(M304&gt;M$23,M$23,IF(M304&lt;M$24,M$24,M304))</f>
        <v>0</v>
      </c>
      <c r="AU304">
        <f>IF(O304&gt;O$23,O$23,IF(O304&lt;O$24,O$24,O304))</f>
        <v>0</v>
      </c>
      <c r="AV304">
        <f>IF(P304&gt;P$23,P$23,IF(P304&lt;P$24,P$24,P304))</f>
        <v>0</v>
      </c>
    </row>
    <row r="305" spans="1:48" x14ac:dyDescent="0.3">
      <c r="A305" s="1" t="s">
        <v>8</v>
      </c>
      <c r="B305" s="2">
        <v>42744</v>
      </c>
      <c r="C305">
        <v>0.97309999999999997</v>
      </c>
      <c r="D305">
        <v>3897179000</v>
      </c>
      <c r="E305" s="2">
        <v>42744</v>
      </c>
      <c r="F305">
        <v>388</v>
      </c>
      <c r="G305">
        <v>24810170</v>
      </c>
      <c r="H305" s="2">
        <v>42744</v>
      </c>
      <c r="I305">
        <v>164.9</v>
      </c>
      <c r="J305">
        <v>282483080</v>
      </c>
      <c r="K305" s="2">
        <v>42744</v>
      </c>
      <c r="L305">
        <v>31.41</v>
      </c>
      <c r="M305">
        <v>50175300</v>
      </c>
      <c r="N305" s="2">
        <v>42744</v>
      </c>
      <c r="O305">
        <v>156.9</v>
      </c>
      <c r="P305">
        <v>30193300</v>
      </c>
      <c r="R305">
        <f>IF(C305&gt;C$23,1,0)</f>
        <v>1</v>
      </c>
      <c r="S305">
        <f>IF(D305&gt;D$23,1,0)</f>
        <v>1</v>
      </c>
      <c r="T305">
        <f>IF(C305&lt;C$24,1,0)</f>
        <v>0</v>
      </c>
      <c r="U305">
        <f>IF(D305&lt;D$24,1,0)</f>
        <v>0</v>
      </c>
      <c r="V305">
        <f>IF(F305&gt;F$23,1,0)</f>
        <v>1</v>
      </c>
      <c r="W305">
        <f>IF(G305&gt;G$23,1,0)</f>
        <v>1</v>
      </c>
      <c r="X305">
        <f>IF(F305&lt;F$24,1,0)</f>
        <v>0</v>
      </c>
      <c r="Y305">
        <f>IF(G305&lt;G$24,1,0)</f>
        <v>0</v>
      </c>
      <c r="Z305">
        <f>IF(I305&gt;I$23,1,0)</f>
        <v>1</v>
      </c>
      <c r="AA305">
        <f>IF(J305&gt;J$23,1,0)</f>
        <v>1</v>
      </c>
      <c r="AB305">
        <f>IF(I305&lt;I$24,1,0)</f>
        <v>0</v>
      </c>
      <c r="AC305">
        <f>IF(J305&lt;J$24,1,0)</f>
        <v>0</v>
      </c>
      <c r="AD305">
        <f>IF(L305&gt;L$23,1,0)</f>
        <v>1</v>
      </c>
      <c r="AE305">
        <f>IF(M305&gt;M$23,1,0)</f>
        <v>1</v>
      </c>
      <c r="AF305">
        <f>IF(L305&lt;L$24,1,0)</f>
        <v>0</v>
      </c>
      <c r="AG305">
        <f>IF(M305&lt;M$24,1,0)</f>
        <v>0</v>
      </c>
      <c r="AH305">
        <f>IF(O305&gt;O$23,1,0)</f>
        <v>1</v>
      </c>
      <c r="AI305">
        <f>IF(P305&gt;P$23,1,0)</f>
        <v>1</v>
      </c>
      <c r="AJ305">
        <f>IF(O305&lt;O$24,1,0)</f>
        <v>0</v>
      </c>
      <c r="AK305">
        <f>IF(P305&lt;P$24,1,0)</f>
        <v>0</v>
      </c>
      <c r="AM305">
        <f>IF(C305&gt;C$23,C$23,IF(C305&lt;C$24,C$24,C305))</f>
        <v>0</v>
      </c>
      <c r="AN305">
        <f>IF(D305&gt;D$23,D$23,IF(D305&lt;D$24,D$24,D305))</f>
        <v>0</v>
      </c>
      <c r="AO305">
        <f>IF(F305&gt;F$23,F$23,IF(F305&lt;F$24,F$24,F305))</f>
        <v>0</v>
      </c>
      <c r="AP305">
        <f>IF(G305&gt;G$23,G$23,IF(G305&lt;G$24,G$24,G305))</f>
        <v>0</v>
      </c>
      <c r="AQ305">
        <f>IF(I305&gt;I$23,I$23,IF(I305&lt;I$24,I$24,I305))</f>
        <v>0</v>
      </c>
      <c r="AR305">
        <f>IF(J305&gt;J$23,J$23,IF(J305&lt;J$24,J$24,J305))</f>
        <v>0</v>
      </c>
      <c r="AS305">
        <f>IF(L305&gt;L$23,L$23,IF(L305&lt;L$24,L$24,L305))</f>
        <v>0</v>
      </c>
      <c r="AT305">
        <f>IF(M305&gt;M$23,M$23,IF(M305&lt;M$24,M$24,M305))</f>
        <v>0</v>
      </c>
      <c r="AU305">
        <f>IF(O305&gt;O$23,O$23,IF(O305&lt;O$24,O$24,O305))</f>
        <v>0</v>
      </c>
      <c r="AV305">
        <f>IF(P305&gt;P$23,P$23,IF(P305&lt;P$24,P$24,P305))</f>
        <v>0</v>
      </c>
    </row>
    <row r="306" spans="1:48" x14ac:dyDescent="0.3">
      <c r="A306" s="1" t="s">
        <v>8</v>
      </c>
      <c r="B306" s="2">
        <v>42751</v>
      </c>
      <c r="C306">
        <v>1.0866</v>
      </c>
      <c r="D306">
        <v>9491139000</v>
      </c>
      <c r="E306" s="2">
        <v>42751</v>
      </c>
      <c r="F306">
        <v>387.5</v>
      </c>
      <c r="G306">
        <v>20914000</v>
      </c>
      <c r="H306" s="2">
        <v>42751</v>
      </c>
      <c r="I306">
        <v>167.49</v>
      </c>
      <c r="J306">
        <v>196936880</v>
      </c>
      <c r="K306" s="2">
        <v>42751</v>
      </c>
      <c r="L306">
        <v>31.7</v>
      </c>
      <c r="M306">
        <v>44753200</v>
      </c>
      <c r="N306" s="2">
        <v>42751</v>
      </c>
      <c r="O306">
        <v>160.5</v>
      </c>
      <c r="P306">
        <v>21118200</v>
      </c>
      <c r="R306">
        <f>IF(C306&gt;C$23,1,0)</f>
        <v>1</v>
      </c>
      <c r="S306">
        <f>IF(D306&gt;D$23,1,0)</f>
        <v>1</v>
      </c>
      <c r="T306">
        <f>IF(C306&lt;C$24,1,0)</f>
        <v>0</v>
      </c>
      <c r="U306">
        <f>IF(D306&lt;D$24,1,0)</f>
        <v>0</v>
      </c>
      <c r="V306">
        <f>IF(F306&gt;F$23,1,0)</f>
        <v>1</v>
      </c>
      <c r="W306">
        <f>IF(G306&gt;G$23,1,0)</f>
        <v>1</v>
      </c>
      <c r="X306">
        <f>IF(F306&lt;F$24,1,0)</f>
        <v>0</v>
      </c>
      <c r="Y306">
        <f>IF(G306&lt;G$24,1,0)</f>
        <v>0</v>
      </c>
      <c r="Z306">
        <f>IF(I306&gt;I$23,1,0)</f>
        <v>1</v>
      </c>
      <c r="AA306">
        <f>IF(J306&gt;J$23,1,0)</f>
        <v>1</v>
      </c>
      <c r="AB306">
        <f>IF(I306&lt;I$24,1,0)</f>
        <v>0</v>
      </c>
      <c r="AC306">
        <f>IF(J306&lt;J$24,1,0)</f>
        <v>0</v>
      </c>
      <c r="AD306">
        <f>IF(L306&gt;L$23,1,0)</f>
        <v>1</v>
      </c>
      <c r="AE306">
        <f>IF(M306&gt;M$23,1,0)</f>
        <v>1</v>
      </c>
      <c r="AF306">
        <f>IF(L306&lt;L$24,1,0)</f>
        <v>0</v>
      </c>
      <c r="AG306">
        <f>IF(M306&lt;M$24,1,0)</f>
        <v>0</v>
      </c>
      <c r="AH306">
        <f>IF(O306&gt;O$23,1,0)</f>
        <v>1</v>
      </c>
      <c r="AI306">
        <f>IF(P306&gt;P$23,1,0)</f>
        <v>1</v>
      </c>
      <c r="AJ306">
        <f>IF(O306&lt;O$24,1,0)</f>
        <v>0</v>
      </c>
      <c r="AK306">
        <f>IF(P306&lt;P$24,1,0)</f>
        <v>0</v>
      </c>
      <c r="AM306">
        <f>IF(C306&gt;C$23,C$23,IF(C306&lt;C$24,C$24,C306))</f>
        <v>0</v>
      </c>
      <c r="AN306">
        <f>IF(D306&gt;D$23,D$23,IF(D306&lt;D$24,D$24,D306))</f>
        <v>0</v>
      </c>
      <c r="AO306">
        <f>IF(F306&gt;F$23,F$23,IF(F306&lt;F$24,F$24,F306))</f>
        <v>0</v>
      </c>
      <c r="AP306">
        <f>IF(G306&gt;G$23,G$23,IF(G306&lt;G$24,G$24,G306))</f>
        <v>0</v>
      </c>
      <c r="AQ306">
        <f>IF(I306&gt;I$23,I$23,IF(I306&lt;I$24,I$24,I306))</f>
        <v>0</v>
      </c>
      <c r="AR306">
        <f>IF(J306&gt;J$23,J$23,IF(J306&lt;J$24,J$24,J306))</f>
        <v>0</v>
      </c>
      <c r="AS306">
        <f>IF(L306&gt;L$23,L$23,IF(L306&lt;L$24,L$24,L306))</f>
        <v>0</v>
      </c>
      <c r="AT306">
        <f>IF(M306&gt;M$23,M$23,IF(M306&lt;M$24,M$24,M306))</f>
        <v>0</v>
      </c>
      <c r="AU306">
        <f>IF(O306&gt;O$23,O$23,IF(O306&lt;O$24,O$24,O306))</f>
        <v>0</v>
      </c>
      <c r="AV306">
        <f>IF(P306&gt;P$23,P$23,IF(P306&lt;P$24,P$24,P306))</f>
        <v>0</v>
      </c>
    </row>
    <row r="307" spans="1:48" x14ac:dyDescent="0.3">
      <c r="A307" s="1" t="s">
        <v>8</v>
      </c>
      <c r="B307" s="2">
        <v>42758</v>
      </c>
      <c r="C307">
        <v>1.0585</v>
      </c>
      <c r="D307">
        <v>7265859000</v>
      </c>
      <c r="E307" s="2">
        <v>42758</v>
      </c>
      <c r="F307">
        <v>402</v>
      </c>
      <c r="G307">
        <v>24787920</v>
      </c>
      <c r="H307" s="2">
        <v>42758</v>
      </c>
      <c r="I307">
        <v>178.92</v>
      </c>
      <c r="J307">
        <v>251441100</v>
      </c>
      <c r="K307" s="2">
        <v>42758</v>
      </c>
      <c r="L307">
        <v>32.524999999999999</v>
      </c>
      <c r="M307">
        <v>72237900</v>
      </c>
      <c r="N307" s="2">
        <v>42758</v>
      </c>
      <c r="O307">
        <v>168.5</v>
      </c>
      <c r="P307">
        <v>16409100</v>
      </c>
      <c r="R307">
        <f>IF(C307&gt;C$23,1,0)</f>
        <v>1</v>
      </c>
      <c r="S307">
        <f>IF(D307&gt;D$23,1,0)</f>
        <v>1</v>
      </c>
      <c r="T307">
        <f>IF(C307&lt;C$24,1,0)</f>
        <v>0</v>
      </c>
      <c r="U307">
        <f>IF(D307&lt;D$24,1,0)</f>
        <v>0</v>
      </c>
      <c r="V307">
        <f>IF(F307&gt;F$23,1,0)</f>
        <v>1</v>
      </c>
      <c r="W307">
        <f>IF(G307&gt;G$23,1,0)</f>
        <v>1</v>
      </c>
      <c r="X307">
        <f>IF(F307&lt;F$24,1,0)</f>
        <v>0</v>
      </c>
      <c r="Y307">
        <f>IF(G307&lt;G$24,1,0)</f>
        <v>0</v>
      </c>
      <c r="Z307">
        <f>IF(I307&gt;I$23,1,0)</f>
        <v>1</v>
      </c>
      <c r="AA307">
        <f>IF(J307&gt;J$23,1,0)</f>
        <v>1</v>
      </c>
      <c r="AB307">
        <f>IF(I307&lt;I$24,1,0)</f>
        <v>0</v>
      </c>
      <c r="AC307">
        <f>IF(J307&lt;J$24,1,0)</f>
        <v>0</v>
      </c>
      <c r="AD307">
        <f>IF(L307&gt;L$23,1,0)</f>
        <v>1</v>
      </c>
      <c r="AE307">
        <f>IF(M307&gt;M$23,1,0)</f>
        <v>1</v>
      </c>
      <c r="AF307">
        <f>IF(L307&lt;L$24,1,0)</f>
        <v>0</v>
      </c>
      <c r="AG307">
        <f>IF(M307&lt;M$24,1,0)</f>
        <v>0</v>
      </c>
      <c r="AH307">
        <f>IF(O307&gt;O$23,1,0)</f>
        <v>1</v>
      </c>
      <c r="AI307">
        <f>IF(P307&gt;P$23,1,0)</f>
        <v>1</v>
      </c>
      <c r="AJ307">
        <f>IF(O307&lt;O$24,1,0)</f>
        <v>0</v>
      </c>
      <c r="AK307">
        <f>IF(P307&lt;P$24,1,0)</f>
        <v>0</v>
      </c>
      <c r="AM307">
        <f>IF(C307&gt;C$23,C$23,IF(C307&lt;C$24,C$24,C307))</f>
        <v>0</v>
      </c>
      <c r="AN307">
        <f>IF(D307&gt;D$23,D$23,IF(D307&lt;D$24,D$24,D307))</f>
        <v>0</v>
      </c>
      <c r="AO307">
        <f>IF(F307&gt;F$23,F$23,IF(F307&lt;F$24,F$24,F307))</f>
        <v>0</v>
      </c>
      <c r="AP307">
        <f>IF(G307&gt;G$23,G$23,IF(G307&lt;G$24,G$24,G307))</f>
        <v>0</v>
      </c>
      <c r="AQ307">
        <f>IF(I307&gt;I$23,I$23,IF(I307&lt;I$24,I$24,I307))</f>
        <v>0</v>
      </c>
      <c r="AR307">
        <f>IF(J307&gt;J$23,J$23,IF(J307&lt;J$24,J$24,J307))</f>
        <v>0</v>
      </c>
      <c r="AS307">
        <f>IF(L307&gt;L$23,L$23,IF(L307&lt;L$24,L$24,L307))</f>
        <v>0</v>
      </c>
      <c r="AT307">
        <f>IF(M307&gt;M$23,M$23,IF(M307&lt;M$24,M$24,M307))</f>
        <v>0</v>
      </c>
      <c r="AU307">
        <f>IF(O307&gt;O$23,O$23,IF(O307&lt;O$24,O$24,O307))</f>
        <v>0</v>
      </c>
      <c r="AV307">
        <f>IF(P307&gt;P$23,P$23,IF(P307&lt;P$24,P$24,P307))</f>
        <v>0</v>
      </c>
    </row>
    <row r="308" spans="1:48" x14ac:dyDescent="0.3">
      <c r="A308" s="1" t="s">
        <v>8</v>
      </c>
      <c r="B308" s="2">
        <v>42765</v>
      </c>
      <c r="C308">
        <v>1.0878000000000001</v>
      </c>
      <c r="D308">
        <v>5378220000</v>
      </c>
      <c r="E308" s="2">
        <v>42765</v>
      </c>
      <c r="F308">
        <v>397.85</v>
      </c>
      <c r="G308">
        <v>16805110</v>
      </c>
      <c r="H308" s="2">
        <v>42765</v>
      </c>
      <c r="I308">
        <v>173.8</v>
      </c>
      <c r="J308">
        <v>200169000</v>
      </c>
      <c r="K308" s="2">
        <v>42765</v>
      </c>
      <c r="L308">
        <v>32.664999999999999</v>
      </c>
      <c r="M308">
        <v>75065500</v>
      </c>
      <c r="N308" s="2">
        <v>42765</v>
      </c>
      <c r="O308">
        <v>178.5</v>
      </c>
      <c r="P308">
        <v>18419200</v>
      </c>
      <c r="R308">
        <f>IF(C308&gt;C$23,1,0)</f>
        <v>1</v>
      </c>
      <c r="S308">
        <f>IF(D308&gt;D$23,1,0)</f>
        <v>1</v>
      </c>
      <c r="T308">
        <f>IF(C308&lt;C$24,1,0)</f>
        <v>0</v>
      </c>
      <c r="U308">
        <f>IF(D308&lt;D$24,1,0)</f>
        <v>0</v>
      </c>
      <c r="V308">
        <f>IF(F308&gt;F$23,1,0)</f>
        <v>1</v>
      </c>
      <c r="W308">
        <f>IF(G308&gt;G$23,1,0)</f>
        <v>1</v>
      </c>
      <c r="X308">
        <f>IF(F308&lt;F$24,1,0)</f>
        <v>0</v>
      </c>
      <c r="Y308">
        <f>IF(G308&lt;G$24,1,0)</f>
        <v>0</v>
      </c>
      <c r="Z308">
        <f>IF(I308&gt;I$23,1,0)</f>
        <v>1</v>
      </c>
      <c r="AA308">
        <f>IF(J308&gt;J$23,1,0)</f>
        <v>1</v>
      </c>
      <c r="AB308">
        <f>IF(I308&lt;I$24,1,0)</f>
        <v>0</v>
      </c>
      <c r="AC308">
        <f>IF(J308&lt;J$24,1,0)</f>
        <v>0</v>
      </c>
      <c r="AD308">
        <f>IF(L308&gt;L$23,1,0)</f>
        <v>1</v>
      </c>
      <c r="AE308">
        <f>IF(M308&gt;M$23,1,0)</f>
        <v>1</v>
      </c>
      <c r="AF308">
        <f>IF(L308&lt;L$24,1,0)</f>
        <v>0</v>
      </c>
      <c r="AG308">
        <f>IF(M308&lt;M$24,1,0)</f>
        <v>0</v>
      </c>
      <c r="AH308">
        <f>IF(O308&gt;O$23,1,0)</f>
        <v>1</v>
      </c>
      <c r="AI308">
        <f>IF(P308&gt;P$23,1,0)</f>
        <v>1</v>
      </c>
      <c r="AJ308">
        <f>IF(O308&lt;O$24,1,0)</f>
        <v>0</v>
      </c>
      <c r="AK308">
        <f>IF(P308&lt;P$24,1,0)</f>
        <v>0</v>
      </c>
      <c r="AM308">
        <f>IF(C308&gt;C$23,C$23,IF(C308&lt;C$24,C$24,C308))</f>
        <v>0</v>
      </c>
      <c r="AN308">
        <f>IF(D308&gt;D$23,D$23,IF(D308&lt;D$24,D$24,D308))</f>
        <v>0</v>
      </c>
      <c r="AO308">
        <f>IF(F308&gt;F$23,F$23,IF(F308&lt;F$24,F$24,F308))</f>
        <v>0</v>
      </c>
      <c r="AP308">
        <f>IF(G308&gt;G$23,G$23,IF(G308&lt;G$24,G$24,G308))</f>
        <v>0</v>
      </c>
      <c r="AQ308">
        <f>IF(I308&gt;I$23,I$23,IF(I308&lt;I$24,I$24,I308))</f>
        <v>0</v>
      </c>
      <c r="AR308">
        <f>IF(J308&gt;J$23,J$23,IF(J308&lt;J$24,J$24,J308))</f>
        <v>0</v>
      </c>
      <c r="AS308">
        <f>IF(L308&gt;L$23,L$23,IF(L308&lt;L$24,L$24,L308))</f>
        <v>0</v>
      </c>
      <c r="AT308">
        <f>IF(M308&gt;M$23,M$23,IF(M308&lt;M$24,M$24,M308))</f>
        <v>0</v>
      </c>
      <c r="AU308">
        <f>IF(O308&gt;O$23,O$23,IF(O308&lt;O$24,O$24,O308))</f>
        <v>0</v>
      </c>
      <c r="AV308">
        <f>IF(P308&gt;P$23,P$23,IF(P308&lt;P$24,P$24,P308))</f>
        <v>0</v>
      </c>
    </row>
    <row r="309" spans="1:48" x14ac:dyDescent="0.3">
      <c r="A309" s="1" t="s">
        <v>8</v>
      </c>
      <c r="B309" s="2">
        <v>42772</v>
      </c>
      <c r="C309">
        <v>1.0838000000000001</v>
      </c>
      <c r="D309">
        <v>3813524000</v>
      </c>
      <c r="E309" s="2">
        <v>42772</v>
      </c>
      <c r="F309">
        <v>377.6</v>
      </c>
      <c r="G309">
        <v>20045410</v>
      </c>
      <c r="H309" s="2">
        <v>42772</v>
      </c>
      <c r="I309">
        <v>165.5</v>
      </c>
      <c r="J309">
        <v>208619900</v>
      </c>
      <c r="K309" s="2">
        <v>42772</v>
      </c>
      <c r="L309">
        <v>32.19</v>
      </c>
      <c r="M309">
        <v>52080200</v>
      </c>
      <c r="N309" s="2">
        <v>42772</v>
      </c>
      <c r="O309">
        <v>179.5</v>
      </c>
      <c r="P309">
        <v>19457500</v>
      </c>
      <c r="R309">
        <f>IF(C309&gt;C$23,1,0)</f>
        <v>1</v>
      </c>
      <c r="S309">
        <f>IF(D309&gt;D$23,1,0)</f>
        <v>1</v>
      </c>
      <c r="T309">
        <f>IF(C309&lt;C$24,1,0)</f>
        <v>0</v>
      </c>
      <c r="U309">
        <f>IF(D309&lt;D$24,1,0)</f>
        <v>0</v>
      </c>
      <c r="V309">
        <f>IF(F309&gt;F$23,1,0)</f>
        <v>1</v>
      </c>
      <c r="W309">
        <f>IF(G309&gt;G$23,1,0)</f>
        <v>1</v>
      </c>
      <c r="X309">
        <f>IF(F309&lt;F$24,1,0)</f>
        <v>0</v>
      </c>
      <c r="Y309">
        <f>IF(G309&lt;G$24,1,0)</f>
        <v>0</v>
      </c>
      <c r="Z309">
        <f>IF(I309&gt;I$23,1,0)</f>
        <v>1</v>
      </c>
      <c r="AA309">
        <f>IF(J309&gt;J$23,1,0)</f>
        <v>1</v>
      </c>
      <c r="AB309">
        <f>IF(I309&lt;I$24,1,0)</f>
        <v>0</v>
      </c>
      <c r="AC309">
        <f>IF(J309&lt;J$24,1,0)</f>
        <v>0</v>
      </c>
      <c r="AD309">
        <f>IF(L309&gt;L$23,1,0)</f>
        <v>1</v>
      </c>
      <c r="AE309">
        <f>IF(M309&gt;M$23,1,0)</f>
        <v>1</v>
      </c>
      <c r="AF309">
        <f>IF(L309&lt;L$24,1,0)</f>
        <v>0</v>
      </c>
      <c r="AG309">
        <f>IF(M309&lt;M$24,1,0)</f>
        <v>0</v>
      </c>
      <c r="AH309">
        <f>IF(O309&gt;O$23,1,0)</f>
        <v>1</v>
      </c>
      <c r="AI309">
        <f>IF(P309&gt;P$23,1,0)</f>
        <v>1</v>
      </c>
      <c r="AJ309">
        <f>IF(O309&lt;O$24,1,0)</f>
        <v>0</v>
      </c>
      <c r="AK309">
        <f>IF(P309&lt;P$24,1,0)</f>
        <v>0</v>
      </c>
      <c r="AM309">
        <f>IF(C309&gt;C$23,C$23,IF(C309&lt;C$24,C$24,C309))</f>
        <v>0</v>
      </c>
      <c r="AN309">
        <f>IF(D309&gt;D$23,D$23,IF(D309&lt;D$24,D$24,D309))</f>
        <v>0</v>
      </c>
      <c r="AO309">
        <f>IF(F309&gt;F$23,F$23,IF(F309&lt;F$24,F$24,F309))</f>
        <v>0</v>
      </c>
      <c r="AP309">
        <f>IF(G309&gt;G$23,G$23,IF(G309&lt;G$24,G$24,G309))</f>
        <v>0</v>
      </c>
      <c r="AQ309">
        <f>IF(I309&gt;I$23,I$23,IF(I309&lt;I$24,I$24,I309))</f>
        <v>0</v>
      </c>
      <c r="AR309">
        <f>IF(J309&gt;J$23,J$23,IF(J309&lt;J$24,J$24,J309))</f>
        <v>0</v>
      </c>
      <c r="AS309">
        <f>IF(L309&gt;L$23,L$23,IF(L309&lt;L$24,L$24,L309))</f>
        <v>0</v>
      </c>
      <c r="AT309">
        <f>IF(M309&gt;M$23,M$23,IF(M309&lt;M$24,M$24,M309))</f>
        <v>0</v>
      </c>
      <c r="AU309">
        <f>IF(O309&gt;O$23,O$23,IF(O309&lt;O$24,O$24,O309))</f>
        <v>0</v>
      </c>
      <c r="AV309">
        <f>IF(P309&gt;P$23,P$23,IF(P309&lt;P$24,P$24,P309))</f>
        <v>0</v>
      </c>
    </row>
    <row r="310" spans="1:48" x14ac:dyDescent="0.3">
      <c r="A310" s="1" t="s">
        <v>8</v>
      </c>
      <c r="B310" s="2">
        <v>42779</v>
      </c>
      <c r="C310">
        <v>1.071</v>
      </c>
      <c r="D310">
        <v>3504486000</v>
      </c>
      <c r="E310" s="2">
        <v>42779</v>
      </c>
      <c r="F310">
        <v>354</v>
      </c>
      <c r="G310">
        <v>28337210</v>
      </c>
      <c r="H310" s="2">
        <v>42779</v>
      </c>
      <c r="I310">
        <v>165.49</v>
      </c>
      <c r="J310">
        <v>253093680</v>
      </c>
      <c r="K310" s="2">
        <v>42779</v>
      </c>
      <c r="L310">
        <v>31.61</v>
      </c>
      <c r="M310">
        <v>51971500</v>
      </c>
      <c r="N310" s="2">
        <v>42779</v>
      </c>
      <c r="O310">
        <v>173.1</v>
      </c>
      <c r="P310">
        <v>13682500</v>
      </c>
      <c r="R310">
        <f>IF(C310&gt;C$23,1,0)</f>
        <v>1</v>
      </c>
      <c r="S310">
        <f>IF(D310&gt;D$23,1,0)</f>
        <v>1</v>
      </c>
      <c r="T310">
        <f>IF(C310&lt;C$24,1,0)</f>
        <v>0</v>
      </c>
      <c r="U310">
        <f>IF(D310&lt;D$24,1,0)</f>
        <v>0</v>
      </c>
      <c r="V310">
        <f>IF(F310&gt;F$23,1,0)</f>
        <v>1</v>
      </c>
      <c r="W310">
        <f>IF(G310&gt;G$23,1,0)</f>
        <v>1</v>
      </c>
      <c r="X310">
        <f>IF(F310&lt;F$24,1,0)</f>
        <v>0</v>
      </c>
      <c r="Y310">
        <f>IF(G310&lt;G$24,1,0)</f>
        <v>0</v>
      </c>
      <c r="Z310">
        <f>IF(I310&gt;I$23,1,0)</f>
        <v>1</v>
      </c>
      <c r="AA310">
        <f>IF(J310&gt;J$23,1,0)</f>
        <v>1</v>
      </c>
      <c r="AB310">
        <f>IF(I310&lt;I$24,1,0)</f>
        <v>0</v>
      </c>
      <c r="AC310">
        <f>IF(J310&lt;J$24,1,0)</f>
        <v>0</v>
      </c>
      <c r="AD310">
        <f>IF(L310&gt;L$23,1,0)</f>
        <v>1</v>
      </c>
      <c r="AE310">
        <f>IF(M310&gt;M$23,1,0)</f>
        <v>1</v>
      </c>
      <c r="AF310">
        <f>IF(L310&lt;L$24,1,0)</f>
        <v>0</v>
      </c>
      <c r="AG310">
        <f>IF(M310&lt;M$24,1,0)</f>
        <v>0</v>
      </c>
      <c r="AH310">
        <f>IF(O310&gt;O$23,1,0)</f>
        <v>1</v>
      </c>
      <c r="AI310">
        <f>IF(P310&gt;P$23,1,0)</f>
        <v>1</v>
      </c>
      <c r="AJ310">
        <f>IF(O310&lt;O$24,1,0)</f>
        <v>0</v>
      </c>
      <c r="AK310">
        <f>IF(P310&lt;P$24,1,0)</f>
        <v>0</v>
      </c>
      <c r="AM310">
        <f>IF(C310&gt;C$23,C$23,IF(C310&lt;C$24,C$24,C310))</f>
        <v>0</v>
      </c>
      <c r="AN310">
        <f>IF(D310&gt;D$23,D$23,IF(D310&lt;D$24,D$24,D310))</f>
        <v>0</v>
      </c>
      <c r="AO310">
        <f>IF(F310&gt;F$23,F$23,IF(F310&lt;F$24,F$24,F310))</f>
        <v>0</v>
      </c>
      <c r="AP310">
        <f>IF(G310&gt;G$23,G$23,IF(G310&lt;G$24,G$24,G310))</f>
        <v>0</v>
      </c>
      <c r="AQ310">
        <f>IF(I310&gt;I$23,I$23,IF(I310&lt;I$24,I$24,I310))</f>
        <v>0</v>
      </c>
      <c r="AR310">
        <f>IF(J310&gt;J$23,J$23,IF(J310&lt;J$24,J$24,J310))</f>
        <v>0</v>
      </c>
      <c r="AS310">
        <f>IF(L310&gt;L$23,L$23,IF(L310&lt;L$24,L$24,L310))</f>
        <v>0</v>
      </c>
      <c r="AT310">
        <f>IF(M310&gt;M$23,M$23,IF(M310&lt;M$24,M$24,M310))</f>
        <v>0</v>
      </c>
      <c r="AU310">
        <f>IF(O310&gt;O$23,O$23,IF(O310&lt;O$24,O$24,O310))</f>
        <v>0</v>
      </c>
      <c r="AV310">
        <f>IF(P310&gt;P$23,P$23,IF(P310&lt;P$24,P$24,P310))</f>
        <v>0</v>
      </c>
    </row>
    <row r="311" spans="1:48" x14ac:dyDescent="0.3">
      <c r="A311" s="1" t="s">
        <v>8</v>
      </c>
      <c r="B311" s="2">
        <v>42786</v>
      </c>
      <c r="C311">
        <v>0.98099999999999998</v>
      </c>
      <c r="D311">
        <v>2598710000</v>
      </c>
      <c r="E311" s="2">
        <v>42786</v>
      </c>
      <c r="F311">
        <v>343</v>
      </c>
      <c r="G311">
        <v>19931840</v>
      </c>
      <c r="H311" s="2">
        <v>42786</v>
      </c>
      <c r="I311">
        <v>165.51</v>
      </c>
      <c r="J311">
        <v>136801570</v>
      </c>
      <c r="K311" s="2">
        <v>42786</v>
      </c>
      <c r="L311">
        <v>30.64</v>
      </c>
      <c r="M311">
        <v>37666800</v>
      </c>
      <c r="N311" s="2">
        <v>42786</v>
      </c>
      <c r="O311">
        <v>167</v>
      </c>
      <c r="P311">
        <v>7270300</v>
      </c>
      <c r="R311">
        <f>IF(C311&gt;C$23,1,0)</f>
        <v>1</v>
      </c>
      <c r="S311">
        <f>IF(D311&gt;D$23,1,0)</f>
        <v>1</v>
      </c>
      <c r="T311">
        <f>IF(C311&lt;C$24,1,0)</f>
        <v>0</v>
      </c>
      <c r="U311">
        <f>IF(D311&lt;D$24,1,0)</f>
        <v>0</v>
      </c>
      <c r="V311">
        <f>IF(F311&gt;F$23,1,0)</f>
        <v>1</v>
      </c>
      <c r="W311">
        <f>IF(G311&gt;G$23,1,0)</f>
        <v>1</v>
      </c>
      <c r="X311">
        <f>IF(F311&lt;F$24,1,0)</f>
        <v>0</v>
      </c>
      <c r="Y311">
        <f>IF(G311&lt;G$24,1,0)</f>
        <v>0</v>
      </c>
      <c r="Z311">
        <f>IF(I311&gt;I$23,1,0)</f>
        <v>1</v>
      </c>
      <c r="AA311">
        <f>IF(J311&gt;J$23,1,0)</f>
        <v>1</v>
      </c>
      <c r="AB311">
        <f>IF(I311&lt;I$24,1,0)</f>
        <v>0</v>
      </c>
      <c r="AC311">
        <f>IF(J311&lt;J$24,1,0)</f>
        <v>0</v>
      </c>
      <c r="AD311">
        <f>IF(L311&gt;L$23,1,0)</f>
        <v>1</v>
      </c>
      <c r="AE311">
        <f>IF(M311&gt;M$23,1,0)</f>
        <v>1</v>
      </c>
      <c r="AF311">
        <f>IF(L311&lt;L$24,1,0)</f>
        <v>0</v>
      </c>
      <c r="AG311">
        <f>IF(M311&lt;M$24,1,0)</f>
        <v>0</v>
      </c>
      <c r="AH311">
        <f>IF(O311&gt;O$23,1,0)</f>
        <v>1</v>
      </c>
      <c r="AI311">
        <f>IF(P311&gt;P$23,1,0)</f>
        <v>1</v>
      </c>
      <c r="AJ311">
        <f>IF(O311&lt;O$24,1,0)</f>
        <v>0</v>
      </c>
      <c r="AK311">
        <f>IF(P311&lt;P$24,1,0)</f>
        <v>0</v>
      </c>
      <c r="AM311">
        <f>IF(C311&gt;C$23,C$23,IF(C311&lt;C$24,C$24,C311))</f>
        <v>0</v>
      </c>
      <c r="AN311">
        <f>IF(D311&gt;D$23,D$23,IF(D311&lt;D$24,D$24,D311))</f>
        <v>0</v>
      </c>
      <c r="AO311">
        <f>IF(F311&gt;F$23,F$23,IF(F311&lt;F$24,F$24,F311))</f>
        <v>0</v>
      </c>
      <c r="AP311">
        <f>IF(G311&gt;G$23,G$23,IF(G311&lt;G$24,G$24,G311))</f>
        <v>0</v>
      </c>
      <c r="AQ311">
        <f>IF(I311&gt;I$23,I$23,IF(I311&lt;I$24,I$24,I311))</f>
        <v>0</v>
      </c>
      <c r="AR311">
        <f>IF(J311&gt;J$23,J$23,IF(J311&lt;J$24,J$24,J311))</f>
        <v>0</v>
      </c>
      <c r="AS311">
        <f>IF(L311&gt;L$23,L$23,IF(L311&lt;L$24,L$24,L311))</f>
        <v>0</v>
      </c>
      <c r="AT311">
        <f>IF(M311&gt;M$23,M$23,IF(M311&lt;M$24,M$24,M311))</f>
        <v>0</v>
      </c>
      <c r="AU311">
        <f>IF(O311&gt;O$23,O$23,IF(O311&lt;O$24,O$24,O311))</f>
        <v>0</v>
      </c>
      <c r="AV311">
        <f>IF(P311&gt;P$23,P$23,IF(P311&lt;P$24,P$24,P311))</f>
        <v>0</v>
      </c>
    </row>
    <row r="312" spans="1:48" x14ac:dyDescent="0.3">
      <c r="A312" s="1" t="s">
        <v>8</v>
      </c>
      <c r="B312" s="2">
        <v>42793</v>
      </c>
      <c r="C312">
        <v>1.0029999999999999</v>
      </c>
      <c r="D312">
        <v>7473823000</v>
      </c>
      <c r="E312" s="2">
        <v>42793</v>
      </c>
      <c r="F312">
        <v>336.5</v>
      </c>
      <c r="G312">
        <v>30309110</v>
      </c>
      <c r="H312" s="2">
        <v>42793</v>
      </c>
      <c r="I312">
        <v>164.4</v>
      </c>
      <c r="J312">
        <v>275260490</v>
      </c>
      <c r="K312" s="2">
        <v>42793</v>
      </c>
      <c r="L312">
        <v>29.61</v>
      </c>
      <c r="M312">
        <v>80223700</v>
      </c>
      <c r="N312" s="2">
        <v>42793</v>
      </c>
      <c r="O312">
        <v>168.85</v>
      </c>
      <c r="P312">
        <v>29888300</v>
      </c>
      <c r="R312">
        <f>IF(C312&gt;C$23,1,0)</f>
        <v>1</v>
      </c>
      <c r="S312">
        <f>IF(D312&gt;D$23,1,0)</f>
        <v>1</v>
      </c>
      <c r="T312">
        <f>IF(C312&lt;C$24,1,0)</f>
        <v>0</v>
      </c>
      <c r="U312">
        <f>IF(D312&lt;D$24,1,0)</f>
        <v>0</v>
      </c>
      <c r="V312">
        <f>IF(F312&gt;F$23,1,0)</f>
        <v>1</v>
      </c>
      <c r="W312">
        <f>IF(G312&gt;G$23,1,0)</f>
        <v>1</v>
      </c>
      <c r="X312">
        <f>IF(F312&lt;F$24,1,0)</f>
        <v>0</v>
      </c>
      <c r="Y312">
        <f>IF(G312&lt;G$24,1,0)</f>
        <v>0</v>
      </c>
      <c r="Z312">
        <f>IF(I312&gt;I$23,1,0)</f>
        <v>1</v>
      </c>
      <c r="AA312">
        <f>IF(J312&gt;J$23,1,0)</f>
        <v>1</v>
      </c>
      <c r="AB312">
        <f>IF(I312&lt;I$24,1,0)</f>
        <v>0</v>
      </c>
      <c r="AC312">
        <f>IF(J312&lt;J$24,1,0)</f>
        <v>0</v>
      </c>
      <c r="AD312">
        <f>IF(L312&gt;L$23,1,0)</f>
        <v>1</v>
      </c>
      <c r="AE312">
        <f>IF(M312&gt;M$23,1,0)</f>
        <v>1</v>
      </c>
      <c r="AF312">
        <f>IF(L312&lt;L$24,1,0)</f>
        <v>0</v>
      </c>
      <c r="AG312">
        <f>IF(M312&lt;M$24,1,0)</f>
        <v>0</v>
      </c>
      <c r="AH312">
        <f>IF(O312&gt;O$23,1,0)</f>
        <v>1</v>
      </c>
      <c r="AI312">
        <f>IF(P312&gt;P$23,1,0)</f>
        <v>1</v>
      </c>
      <c r="AJ312">
        <f>IF(O312&lt;O$24,1,0)</f>
        <v>0</v>
      </c>
      <c r="AK312">
        <f>IF(P312&lt;P$24,1,0)</f>
        <v>0</v>
      </c>
      <c r="AM312">
        <f>IF(C312&gt;C$23,C$23,IF(C312&lt;C$24,C$24,C312))</f>
        <v>0</v>
      </c>
      <c r="AN312">
        <f>IF(D312&gt;D$23,D$23,IF(D312&lt;D$24,D$24,D312))</f>
        <v>0</v>
      </c>
      <c r="AO312">
        <f>IF(F312&gt;F$23,F$23,IF(F312&lt;F$24,F$24,F312))</f>
        <v>0</v>
      </c>
      <c r="AP312">
        <f>IF(G312&gt;G$23,G$23,IF(G312&lt;G$24,G$24,G312))</f>
        <v>0</v>
      </c>
      <c r="AQ312">
        <f>IF(I312&gt;I$23,I$23,IF(I312&lt;I$24,I$24,I312))</f>
        <v>0</v>
      </c>
      <c r="AR312">
        <f>IF(J312&gt;J$23,J$23,IF(J312&lt;J$24,J$24,J312))</f>
        <v>0</v>
      </c>
      <c r="AS312">
        <f>IF(L312&gt;L$23,L$23,IF(L312&lt;L$24,L$24,L312))</f>
        <v>0</v>
      </c>
      <c r="AT312">
        <f>IF(M312&gt;M$23,M$23,IF(M312&lt;M$24,M$24,M312))</f>
        <v>0</v>
      </c>
      <c r="AU312">
        <f>IF(O312&gt;O$23,O$23,IF(O312&lt;O$24,O$24,O312))</f>
        <v>0</v>
      </c>
      <c r="AV312">
        <f>IF(P312&gt;P$23,P$23,IF(P312&lt;P$24,P$24,P312))</f>
        <v>0</v>
      </c>
    </row>
    <row r="313" spans="1:48" x14ac:dyDescent="0.3">
      <c r="A313" s="1" t="s">
        <v>8</v>
      </c>
      <c r="B313" s="2">
        <v>42800</v>
      </c>
      <c r="C313">
        <v>0.9335</v>
      </c>
      <c r="D313">
        <v>4627127000</v>
      </c>
      <c r="E313" s="2">
        <v>42800</v>
      </c>
      <c r="F313">
        <v>315</v>
      </c>
      <c r="G313">
        <v>24424770</v>
      </c>
      <c r="H313" s="2">
        <v>42800</v>
      </c>
      <c r="I313">
        <v>157.5</v>
      </c>
      <c r="J313">
        <v>196469590</v>
      </c>
      <c r="K313" s="2">
        <v>42800</v>
      </c>
      <c r="L313">
        <v>28.2</v>
      </c>
      <c r="M313">
        <v>57240200</v>
      </c>
      <c r="N313" s="2">
        <v>42800</v>
      </c>
      <c r="O313">
        <v>149.19999999999999</v>
      </c>
      <c r="P313">
        <v>19075200</v>
      </c>
      <c r="R313">
        <f>IF(C313&gt;C$23,1,0)</f>
        <v>1</v>
      </c>
      <c r="S313">
        <f>IF(D313&gt;D$23,1,0)</f>
        <v>1</v>
      </c>
      <c r="T313">
        <f>IF(C313&lt;C$24,1,0)</f>
        <v>0</v>
      </c>
      <c r="U313">
        <f>IF(D313&lt;D$24,1,0)</f>
        <v>0</v>
      </c>
      <c r="V313">
        <f>IF(F313&gt;F$23,1,0)</f>
        <v>1</v>
      </c>
      <c r="W313">
        <f>IF(G313&gt;G$23,1,0)</f>
        <v>1</v>
      </c>
      <c r="X313">
        <f>IF(F313&lt;F$24,1,0)</f>
        <v>0</v>
      </c>
      <c r="Y313">
        <f>IF(G313&lt;G$24,1,0)</f>
        <v>0</v>
      </c>
      <c r="Z313">
        <f>IF(I313&gt;I$23,1,0)</f>
        <v>1</v>
      </c>
      <c r="AA313">
        <f>IF(J313&gt;J$23,1,0)</f>
        <v>1</v>
      </c>
      <c r="AB313">
        <f>IF(I313&lt;I$24,1,0)</f>
        <v>0</v>
      </c>
      <c r="AC313">
        <f>IF(J313&lt;J$24,1,0)</f>
        <v>0</v>
      </c>
      <c r="AD313">
        <f>IF(L313&gt;L$23,1,0)</f>
        <v>1</v>
      </c>
      <c r="AE313">
        <f>IF(M313&gt;M$23,1,0)</f>
        <v>1</v>
      </c>
      <c r="AF313">
        <f>IF(L313&lt;L$24,1,0)</f>
        <v>0</v>
      </c>
      <c r="AG313">
        <f>IF(M313&lt;M$24,1,0)</f>
        <v>0</v>
      </c>
      <c r="AH313">
        <f>IF(O313&gt;O$23,1,0)</f>
        <v>1</v>
      </c>
      <c r="AI313">
        <f>IF(P313&gt;P$23,1,0)</f>
        <v>1</v>
      </c>
      <c r="AJ313">
        <f>IF(O313&lt;O$24,1,0)</f>
        <v>0</v>
      </c>
      <c r="AK313">
        <f>IF(P313&lt;P$24,1,0)</f>
        <v>0</v>
      </c>
      <c r="AM313">
        <f>IF(C313&gt;C$23,C$23,IF(C313&lt;C$24,C$24,C313))</f>
        <v>0</v>
      </c>
      <c r="AN313">
        <f>IF(D313&gt;D$23,D$23,IF(D313&lt;D$24,D$24,D313))</f>
        <v>0</v>
      </c>
      <c r="AO313">
        <f>IF(F313&gt;F$23,F$23,IF(F313&lt;F$24,F$24,F313))</f>
        <v>0</v>
      </c>
      <c r="AP313">
        <f>IF(G313&gt;G$23,G$23,IF(G313&lt;G$24,G$24,G313))</f>
        <v>0</v>
      </c>
      <c r="AQ313">
        <f>IF(I313&gt;I$23,I$23,IF(I313&lt;I$24,I$24,I313))</f>
        <v>0</v>
      </c>
      <c r="AR313">
        <f>IF(J313&gt;J$23,J$23,IF(J313&lt;J$24,J$24,J313))</f>
        <v>0</v>
      </c>
      <c r="AS313">
        <f>IF(L313&gt;L$23,L$23,IF(L313&lt;L$24,L$24,L313))</f>
        <v>0</v>
      </c>
      <c r="AT313">
        <f>IF(M313&gt;M$23,M$23,IF(M313&lt;M$24,M$24,M313))</f>
        <v>0</v>
      </c>
      <c r="AU313">
        <f>IF(O313&gt;O$23,O$23,IF(O313&lt;O$24,O$24,O313))</f>
        <v>0</v>
      </c>
      <c r="AV313">
        <f>IF(P313&gt;P$23,P$23,IF(P313&lt;P$24,P$24,P313))</f>
        <v>0</v>
      </c>
    </row>
    <row r="314" spans="1:48" x14ac:dyDescent="0.3">
      <c r="A314" s="1" t="s">
        <v>8</v>
      </c>
      <c r="B314" s="2">
        <v>42807</v>
      </c>
      <c r="C314">
        <v>0.95799999999999996</v>
      </c>
      <c r="D314">
        <v>3477367000</v>
      </c>
      <c r="E314" s="2">
        <v>42807</v>
      </c>
      <c r="F314">
        <v>314.45</v>
      </c>
      <c r="G314">
        <v>30921780</v>
      </c>
      <c r="H314" s="2">
        <v>42807</v>
      </c>
      <c r="I314">
        <v>161.15</v>
      </c>
      <c r="J314">
        <v>275668680</v>
      </c>
      <c r="K314" s="2">
        <v>42807</v>
      </c>
      <c r="L314">
        <v>28.934999999999999</v>
      </c>
      <c r="M314">
        <v>73596800</v>
      </c>
      <c r="N314" s="2">
        <v>42807</v>
      </c>
      <c r="O314">
        <v>161.55000000000001</v>
      </c>
      <c r="P314">
        <v>21575100</v>
      </c>
      <c r="R314">
        <f>IF(C314&gt;C$23,1,0)</f>
        <v>1</v>
      </c>
      <c r="S314">
        <f>IF(D314&gt;D$23,1,0)</f>
        <v>1</v>
      </c>
      <c r="T314">
        <f>IF(C314&lt;C$24,1,0)</f>
        <v>0</v>
      </c>
      <c r="U314">
        <f>IF(D314&lt;D$24,1,0)</f>
        <v>0</v>
      </c>
      <c r="V314">
        <f>IF(F314&gt;F$23,1,0)</f>
        <v>1</v>
      </c>
      <c r="W314">
        <f>IF(G314&gt;G$23,1,0)</f>
        <v>1</v>
      </c>
      <c r="X314">
        <f>IF(F314&lt;F$24,1,0)</f>
        <v>0</v>
      </c>
      <c r="Y314">
        <f>IF(G314&lt;G$24,1,0)</f>
        <v>0</v>
      </c>
      <c r="Z314">
        <f>IF(I314&gt;I$23,1,0)</f>
        <v>1</v>
      </c>
      <c r="AA314">
        <f>IF(J314&gt;J$23,1,0)</f>
        <v>1</v>
      </c>
      <c r="AB314">
        <f>IF(I314&lt;I$24,1,0)</f>
        <v>0</v>
      </c>
      <c r="AC314">
        <f>IF(J314&lt;J$24,1,0)</f>
        <v>0</v>
      </c>
      <c r="AD314">
        <f>IF(L314&gt;L$23,1,0)</f>
        <v>1</v>
      </c>
      <c r="AE314">
        <f>IF(M314&gt;M$23,1,0)</f>
        <v>1</v>
      </c>
      <c r="AF314">
        <f>IF(L314&lt;L$24,1,0)</f>
        <v>0</v>
      </c>
      <c r="AG314">
        <f>IF(M314&lt;M$24,1,0)</f>
        <v>0</v>
      </c>
      <c r="AH314">
        <f>IF(O314&gt;O$23,1,0)</f>
        <v>1</v>
      </c>
      <c r="AI314">
        <f>IF(P314&gt;P$23,1,0)</f>
        <v>1</v>
      </c>
      <c r="AJ314">
        <f>IF(O314&lt;O$24,1,0)</f>
        <v>0</v>
      </c>
      <c r="AK314">
        <f>IF(P314&lt;P$24,1,0)</f>
        <v>0</v>
      </c>
      <c r="AM314">
        <f>IF(C314&gt;C$23,C$23,IF(C314&lt;C$24,C$24,C314))</f>
        <v>0</v>
      </c>
      <c r="AN314">
        <f>IF(D314&gt;D$23,D$23,IF(D314&lt;D$24,D$24,D314))</f>
        <v>0</v>
      </c>
      <c r="AO314">
        <f>IF(F314&gt;F$23,F$23,IF(F314&lt;F$24,F$24,F314))</f>
        <v>0</v>
      </c>
      <c r="AP314">
        <f>IF(G314&gt;G$23,G$23,IF(G314&lt;G$24,G$24,G314))</f>
        <v>0</v>
      </c>
      <c r="AQ314">
        <f>IF(I314&gt;I$23,I$23,IF(I314&lt;I$24,I$24,I314))</f>
        <v>0</v>
      </c>
      <c r="AR314">
        <f>IF(J314&gt;J$23,J$23,IF(J314&lt;J$24,J$24,J314))</f>
        <v>0</v>
      </c>
      <c r="AS314">
        <f>IF(L314&gt;L$23,L$23,IF(L314&lt;L$24,L$24,L314))</f>
        <v>0</v>
      </c>
      <c r="AT314">
        <f>IF(M314&gt;M$23,M$23,IF(M314&lt;M$24,M$24,M314))</f>
        <v>0</v>
      </c>
      <c r="AU314">
        <f>IF(O314&gt;O$23,O$23,IF(O314&lt;O$24,O$24,O314))</f>
        <v>0</v>
      </c>
      <c r="AV314">
        <f>IF(P314&gt;P$23,P$23,IF(P314&lt;P$24,P$24,P314))</f>
        <v>0</v>
      </c>
    </row>
    <row r="315" spans="1:48" x14ac:dyDescent="0.3">
      <c r="A315" s="1" t="s">
        <v>8</v>
      </c>
      <c r="B315" s="2">
        <v>42814</v>
      </c>
      <c r="C315">
        <v>0.94499999999999995</v>
      </c>
      <c r="D315">
        <v>3928823000</v>
      </c>
      <c r="E315" s="2">
        <v>42814</v>
      </c>
      <c r="F315">
        <v>315.64999999999998</v>
      </c>
      <c r="G315">
        <v>33435300</v>
      </c>
      <c r="H315" s="2">
        <v>42814</v>
      </c>
      <c r="I315">
        <v>164.52</v>
      </c>
      <c r="J315">
        <v>193488810</v>
      </c>
      <c r="K315" s="2">
        <v>42814</v>
      </c>
      <c r="L315">
        <v>29.425000000000001</v>
      </c>
      <c r="M315">
        <v>62531400</v>
      </c>
      <c r="N315" s="2">
        <v>42814</v>
      </c>
      <c r="O315">
        <v>167.6</v>
      </c>
      <c r="P315">
        <v>12521500</v>
      </c>
      <c r="R315">
        <f>IF(C315&gt;C$23,1,0)</f>
        <v>1</v>
      </c>
      <c r="S315">
        <f>IF(D315&gt;D$23,1,0)</f>
        <v>1</v>
      </c>
      <c r="T315">
        <f>IF(C315&lt;C$24,1,0)</f>
        <v>0</v>
      </c>
      <c r="U315">
        <f>IF(D315&lt;D$24,1,0)</f>
        <v>0</v>
      </c>
      <c r="V315">
        <f>IF(F315&gt;F$23,1,0)</f>
        <v>1</v>
      </c>
      <c r="W315">
        <f>IF(G315&gt;G$23,1,0)</f>
        <v>1</v>
      </c>
      <c r="X315">
        <f>IF(F315&lt;F$24,1,0)</f>
        <v>0</v>
      </c>
      <c r="Y315">
        <f>IF(G315&lt;G$24,1,0)</f>
        <v>0</v>
      </c>
      <c r="Z315">
        <f>IF(I315&gt;I$23,1,0)</f>
        <v>1</v>
      </c>
      <c r="AA315">
        <f>IF(J315&gt;J$23,1,0)</f>
        <v>1</v>
      </c>
      <c r="AB315">
        <f>IF(I315&lt;I$24,1,0)</f>
        <v>0</v>
      </c>
      <c r="AC315">
        <f>IF(J315&lt;J$24,1,0)</f>
        <v>0</v>
      </c>
      <c r="AD315">
        <f>IF(L315&gt;L$23,1,0)</f>
        <v>1</v>
      </c>
      <c r="AE315">
        <f>IF(M315&gt;M$23,1,0)</f>
        <v>1</v>
      </c>
      <c r="AF315">
        <f>IF(L315&lt;L$24,1,0)</f>
        <v>0</v>
      </c>
      <c r="AG315">
        <f>IF(M315&lt;M$24,1,0)</f>
        <v>0</v>
      </c>
      <c r="AH315">
        <f>IF(O315&gt;O$23,1,0)</f>
        <v>1</v>
      </c>
      <c r="AI315">
        <f>IF(P315&gt;P$23,1,0)</f>
        <v>1</v>
      </c>
      <c r="AJ315">
        <f>IF(O315&lt;O$24,1,0)</f>
        <v>0</v>
      </c>
      <c r="AK315">
        <f>IF(P315&lt;P$24,1,0)</f>
        <v>0</v>
      </c>
      <c r="AM315">
        <f>IF(C315&gt;C$23,C$23,IF(C315&lt;C$24,C$24,C315))</f>
        <v>0</v>
      </c>
      <c r="AN315">
        <f>IF(D315&gt;D$23,D$23,IF(D315&lt;D$24,D$24,D315))</f>
        <v>0</v>
      </c>
      <c r="AO315">
        <f>IF(F315&gt;F$23,F$23,IF(F315&lt;F$24,F$24,F315))</f>
        <v>0</v>
      </c>
      <c r="AP315">
        <f>IF(G315&gt;G$23,G$23,IF(G315&lt;G$24,G$24,G315))</f>
        <v>0</v>
      </c>
      <c r="AQ315">
        <f>IF(I315&gt;I$23,I$23,IF(I315&lt;I$24,I$24,I315))</f>
        <v>0</v>
      </c>
      <c r="AR315">
        <f>IF(J315&gt;J$23,J$23,IF(J315&lt;J$24,J$24,J315))</f>
        <v>0</v>
      </c>
      <c r="AS315">
        <f>IF(L315&gt;L$23,L$23,IF(L315&lt;L$24,L$24,L315))</f>
        <v>0</v>
      </c>
      <c r="AT315">
        <f>IF(M315&gt;M$23,M$23,IF(M315&lt;M$24,M$24,M315))</f>
        <v>0</v>
      </c>
      <c r="AU315">
        <f>IF(O315&gt;O$23,O$23,IF(O315&lt;O$24,O$24,O315))</f>
        <v>0</v>
      </c>
      <c r="AV315">
        <f>IF(P315&gt;P$23,P$23,IF(P315&lt;P$24,P$24,P315))</f>
        <v>0</v>
      </c>
    </row>
    <row r="316" spans="1:48" x14ac:dyDescent="0.3">
      <c r="A316" s="1" t="s">
        <v>8</v>
      </c>
      <c r="B316" s="2">
        <v>42821</v>
      </c>
      <c r="C316">
        <v>0.93289999999999995</v>
      </c>
      <c r="D316">
        <v>2480693000</v>
      </c>
      <c r="E316" s="2">
        <v>42821</v>
      </c>
      <c r="F316">
        <v>323.5</v>
      </c>
      <c r="G316">
        <v>27411020</v>
      </c>
      <c r="H316" s="2">
        <v>42821</v>
      </c>
      <c r="I316">
        <v>159.80000000000001</v>
      </c>
      <c r="J316">
        <v>147789700</v>
      </c>
      <c r="K316" s="2">
        <v>42821</v>
      </c>
      <c r="L316">
        <v>29.45</v>
      </c>
      <c r="M316">
        <v>46625400</v>
      </c>
      <c r="N316" s="2">
        <v>42821</v>
      </c>
      <c r="O316">
        <v>168</v>
      </c>
      <c r="P316">
        <v>9642700</v>
      </c>
      <c r="R316">
        <f>IF(C316&gt;C$23,1,0)</f>
        <v>1</v>
      </c>
      <c r="S316">
        <f>IF(D316&gt;D$23,1,0)</f>
        <v>1</v>
      </c>
      <c r="T316">
        <f>IF(C316&lt;C$24,1,0)</f>
        <v>0</v>
      </c>
      <c r="U316">
        <f>IF(D316&lt;D$24,1,0)</f>
        <v>0</v>
      </c>
      <c r="V316">
        <f>IF(F316&gt;F$23,1,0)</f>
        <v>1</v>
      </c>
      <c r="W316">
        <f>IF(G316&gt;G$23,1,0)</f>
        <v>1</v>
      </c>
      <c r="X316">
        <f>IF(F316&lt;F$24,1,0)</f>
        <v>0</v>
      </c>
      <c r="Y316">
        <f>IF(G316&lt;G$24,1,0)</f>
        <v>0</v>
      </c>
      <c r="Z316">
        <f>IF(I316&gt;I$23,1,0)</f>
        <v>1</v>
      </c>
      <c r="AA316">
        <f>IF(J316&gt;J$23,1,0)</f>
        <v>1</v>
      </c>
      <c r="AB316">
        <f>IF(I316&lt;I$24,1,0)</f>
        <v>0</v>
      </c>
      <c r="AC316">
        <f>IF(J316&lt;J$24,1,0)</f>
        <v>0</v>
      </c>
      <c r="AD316">
        <f>IF(L316&gt;L$23,1,0)</f>
        <v>1</v>
      </c>
      <c r="AE316">
        <f>IF(M316&gt;M$23,1,0)</f>
        <v>1</v>
      </c>
      <c r="AF316">
        <f>IF(L316&lt;L$24,1,0)</f>
        <v>0</v>
      </c>
      <c r="AG316">
        <f>IF(M316&lt;M$24,1,0)</f>
        <v>0</v>
      </c>
      <c r="AH316">
        <f>IF(O316&gt;O$23,1,0)</f>
        <v>1</v>
      </c>
      <c r="AI316">
        <f>IF(P316&gt;P$23,1,0)</f>
        <v>1</v>
      </c>
      <c r="AJ316">
        <f>IF(O316&lt;O$24,1,0)</f>
        <v>0</v>
      </c>
      <c r="AK316">
        <f>IF(P316&lt;P$24,1,0)</f>
        <v>0</v>
      </c>
      <c r="AM316">
        <f>IF(C316&gt;C$23,C$23,IF(C316&lt;C$24,C$24,C316))</f>
        <v>0</v>
      </c>
      <c r="AN316">
        <f>IF(D316&gt;D$23,D$23,IF(D316&lt;D$24,D$24,D316))</f>
        <v>0</v>
      </c>
      <c r="AO316">
        <f>IF(F316&gt;F$23,F$23,IF(F316&lt;F$24,F$24,F316))</f>
        <v>0</v>
      </c>
      <c r="AP316">
        <f>IF(G316&gt;G$23,G$23,IF(G316&lt;G$24,G$24,G316))</f>
        <v>0</v>
      </c>
      <c r="AQ316">
        <f>IF(I316&gt;I$23,I$23,IF(I316&lt;I$24,I$24,I316))</f>
        <v>0</v>
      </c>
      <c r="AR316">
        <f>IF(J316&gt;J$23,J$23,IF(J316&lt;J$24,J$24,J316))</f>
        <v>0</v>
      </c>
      <c r="AS316">
        <f>IF(L316&gt;L$23,L$23,IF(L316&lt;L$24,L$24,L316))</f>
        <v>0</v>
      </c>
      <c r="AT316">
        <f>IF(M316&gt;M$23,M$23,IF(M316&lt;M$24,M$24,M316))</f>
        <v>0</v>
      </c>
      <c r="AU316">
        <f>IF(O316&gt;O$23,O$23,IF(O316&lt;O$24,O$24,O316))</f>
        <v>0</v>
      </c>
      <c r="AV316">
        <f>IF(P316&gt;P$23,P$23,IF(P316&lt;P$24,P$24,P316))</f>
        <v>0</v>
      </c>
    </row>
    <row r="317" spans="1:48" x14ac:dyDescent="0.3">
      <c r="A317" s="1" t="s">
        <v>8</v>
      </c>
      <c r="B317" s="2">
        <v>42828</v>
      </c>
      <c r="C317">
        <v>0.94159999999999999</v>
      </c>
      <c r="D317">
        <v>2467015000</v>
      </c>
      <c r="E317" s="2">
        <v>42828</v>
      </c>
      <c r="F317">
        <v>335.95</v>
      </c>
      <c r="G317">
        <v>23495450</v>
      </c>
      <c r="H317" s="2">
        <v>42828</v>
      </c>
      <c r="I317">
        <v>161.49</v>
      </c>
      <c r="J317">
        <v>197673310</v>
      </c>
      <c r="K317" s="2">
        <v>42828</v>
      </c>
      <c r="L317">
        <v>29.66</v>
      </c>
      <c r="M317">
        <v>42927200</v>
      </c>
      <c r="N317" s="2">
        <v>42828</v>
      </c>
      <c r="O317">
        <v>171.9</v>
      </c>
      <c r="P317">
        <v>13820200</v>
      </c>
      <c r="R317">
        <f>IF(C317&gt;C$23,1,0)</f>
        <v>1</v>
      </c>
      <c r="S317">
        <f>IF(D317&gt;D$23,1,0)</f>
        <v>1</v>
      </c>
      <c r="T317">
        <f>IF(C317&lt;C$24,1,0)</f>
        <v>0</v>
      </c>
      <c r="U317">
        <f>IF(D317&lt;D$24,1,0)</f>
        <v>0</v>
      </c>
      <c r="V317">
        <f>IF(F317&gt;F$23,1,0)</f>
        <v>1</v>
      </c>
      <c r="W317">
        <f>IF(G317&gt;G$23,1,0)</f>
        <v>1</v>
      </c>
      <c r="X317">
        <f>IF(F317&lt;F$24,1,0)</f>
        <v>0</v>
      </c>
      <c r="Y317">
        <f>IF(G317&lt;G$24,1,0)</f>
        <v>0</v>
      </c>
      <c r="Z317">
        <f>IF(I317&gt;I$23,1,0)</f>
        <v>1</v>
      </c>
      <c r="AA317">
        <f>IF(J317&gt;J$23,1,0)</f>
        <v>1</v>
      </c>
      <c r="AB317">
        <f>IF(I317&lt;I$24,1,0)</f>
        <v>0</v>
      </c>
      <c r="AC317">
        <f>IF(J317&lt;J$24,1,0)</f>
        <v>0</v>
      </c>
      <c r="AD317">
        <f>IF(L317&gt;L$23,1,0)</f>
        <v>1</v>
      </c>
      <c r="AE317">
        <f>IF(M317&gt;M$23,1,0)</f>
        <v>1</v>
      </c>
      <c r="AF317">
        <f>IF(L317&lt;L$24,1,0)</f>
        <v>0</v>
      </c>
      <c r="AG317">
        <f>IF(M317&lt;M$24,1,0)</f>
        <v>0</v>
      </c>
      <c r="AH317">
        <f>IF(O317&gt;O$23,1,0)</f>
        <v>1</v>
      </c>
      <c r="AI317">
        <f>IF(P317&gt;P$23,1,0)</f>
        <v>1</v>
      </c>
      <c r="AJ317">
        <f>IF(O317&lt;O$24,1,0)</f>
        <v>0</v>
      </c>
      <c r="AK317">
        <f>IF(P317&lt;P$24,1,0)</f>
        <v>0</v>
      </c>
      <c r="AM317">
        <f>IF(C317&gt;C$23,C$23,IF(C317&lt;C$24,C$24,C317))</f>
        <v>0</v>
      </c>
      <c r="AN317">
        <f>IF(D317&gt;D$23,D$23,IF(D317&lt;D$24,D$24,D317))</f>
        <v>0</v>
      </c>
      <c r="AO317">
        <f>IF(F317&gt;F$23,F$23,IF(F317&lt;F$24,F$24,F317))</f>
        <v>0</v>
      </c>
      <c r="AP317">
        <f>IF(G317&gt;G$23,G$23,IF(G317&lt;G$24,G$24,G317))</f>
        <v>0</v>
      </c>
      <c r="AQ317">
        <f>IF(I317&gt;I$23,I$23,IF(I317&lt;I$24,I$24,I317))</f>
        <v>0</v>
      </c>
      <c r="AR317">
        <f>IF(J317&gt;J$23,J$23,IF(J317&lt;J$24,J$24,J317))</f>
        <v>0</v>
      </c>
      <c r="AS317">
        <f>IF(L317&gt;L$23,L$23,IF(L317&lt;L$24,L$24,L317))</f>
        <v>0</v>
      </c>
      <c r="AT317">
        <f>IF(M317&gt;M$23,M$23,IF(M317&lt;M$24,M$24,M317))</f>
        <v>0</v>
      </c>
      <c r="AU317">
        <f>IF(O317&gt;O$23,O$23,IF(O317&lt;O$24,O$24,O317))</f>
        <v>0</v>
      </c>
      <c r="AV317">
        <f>IF(P317&gt;P$23,P$23,IF(P317&lt;P$24,P$24,P317))</f>
        <v>0</v>
      </c>
    </row>
    <row r="318" spans="1:48" x14ac:dyDescent="0.3">
      <c r="A318" s="1" t="s">
        <v>8</v>
      </c>
      <c r="B318" s="2">
        <v>42835</v>
      </c>
      <c r="C318">
        <v>0.84750000000000003</v>
      </c>
      <c r="D318">
        <v>4821364000</v>
      </c>
      <c r="E318" s="2">
        <v>42835</v>
      </c>
      <c r="F318">
        <v>315.75</v>
      </c>
      <c r="G318">
        <v>24084800</v>
      </c>
      <c r="H318" s="2">
        <v>42835</v>
      </c>
      <c r="I318">
        <v>149.24</v>
      </c>
      <c r="J318">
        <v>274969070</v>
      </c>
      <c r="K318" s="2">
        <v>42835</v>
      </c>
      <c r="L318">
        <v>26.785</v>
      </c>
      <c r="M318">
        <v>76873000</v>
      </c>
      <c r="N318" s="2">
        <v>42835</v>
      </c>
      <c r="O318">
        <v>161.75</v>
      </c>
      <c r="P318">
        <v>17772200</v>
      </c>
      <c r="R318">
        <f>IF(C318&gt;C$23,1,0)</f>
        <v>1</v>
      </c>
      <c r="S318">
        <f>IF(D318&gt;D$23,1,0)</f>
        <v>1</v>
      </c>
      <c r="T318">
        <f>IF(C318&lt;C$24,1,0)</f>
        <v>0</v>
      </c>
      <c r="U318">
        <f>IF(D318&lt;D$24,1,0)</f>
        <v>0</v>
      </c>
      <c r="V318">
        <f>IF(F318&gt;F$23,1,0)</f>
        <v>1</v>
      </c>
      <c r="W318">
        <f>IF(G318&gt;G$23,1,0)</f>
        <v>1</v>
      </c>
      <c r="X318">
        <f>IF(F318&lt;F$24,1,0)</f>
        <v>0</v>
      </c>
      <c r="Y318">
        <f>IF(G318&lt;G$24,1,0)</f>
        <v>0</v>
      </c>
      <c r="Z318">
        <f>IF(I318&gt;I$23,1,0)</f>
        <v>1</v>
      </c>
      <c r="AA318">
        <f>IF(J318&gt;J$23,1,0)</f>
        <v>1</v>
      </c>
      <c r="AB318">
        <f>IF(I318&lt;I$24,1,0)</f>
        <v>0</v>
      </c>
      <c r="AC318">
        <f>IF(J318&lt;J$24,1,0)</f>
        <v>0</v>
      </c>
      <c r="AD318">
        <f>IF(L318&gt;L$23,1,0)</f>
        <v>1</v>
      </c>
      <c r="AE318">
        <f>IF(M318&gt;M$23,1,0)</f>
        <v>1</v>
      </c>
      <c r="AF318">
        <f>IF(L318&lt;L$24,1,0)</f>
        <v>0</v>
      </c>
      <c r="AG318">
        <f>IF(M318&lt;M$24,1,0)</f>
        <v>0</v>
      </c>
      <c r="AH318">
        <f>IF(O318&gt;O$23,1,0)</f>
        <v>1</v>
      </c>
      <c r="AI318">
        <f>IF(P318&gt;P$23,1,0)</f>
        <v>1</v>
      </c>
      <c r="AJ318">
        <f>IF(O318&lt;O$24,1,0)</f>
        <v>0</v>
      </c>
      <c r="AK318">
        <f>IF(P318&lt;P$24,1,0)</f>
        <v>0</v>
      </c>
      <c r="AM318">
        <f>IF(C318&gt;C$23,C$23,IF(C318&lt;C$24,C$24,C318))</f>
        <v>0</v>
      </c>
      <c r="AN318">
        <f>IF(D318&gt;D$23,D$23,IF(D318&lt;D$24,D$24,D318))</f>
        <v>0</v>
      </c>
      <c r="AO318">
        <f>IF(F318&gt;F$23,F$23,IF(F318&lt;F$24,F$24,F318))</f>
        <v>0</v>
      </c>
      <c r="AP318">
        <f>IF(G318&gt;G$23,G$23,IF(G318&lt;G$24,G$24,G318))</f>
        <v>0</v>
      </c>
      <c r="AQ318">
        <f>IF(I318&gt;I$23,I$23,IF(I318&lt;I$24,I$24,I318))</f>
        <v>0</v>
      </c>
      <c r="AR318">
        <f>IF(J318&gt;J$23,J$23,IF(J318&lt;J$24,J$24,J318))</f>
        <v>0</v>
      </c>
      <c r="AS318">
        <f>IF(L318&gt;L$23,L$23,IF(L318&lt;L$24,L$24,L318))</f>
        <v>0</v>
      </c>
      <c r="AT318">
        <f>IF(M318&gt;M$23,M$23,IF(M318&lt;M$24,M$24,M318))</f>
        <v>0</v>
      </c>
      <c r="AU318">
        <f>IF(O318&gt;O$23,O$23,IF(O318&lt;O$24,O$24,O318))</f>
        <v>0</v>
      </c>
      <c r="AV318">
        <f>IF(P318&gt;P$23,P$23,IF(P318&lt;P$24,P$24,P318))</f>
        <v>0</v>
      </c>
    </row>
    <row r="319" spans="1:48" x14ac:dyDescent="0.3">
      <c r="A319" s="1" t="s">
        <v>8</v>
      </c>
      <c r="B319" s="2">
        <v>42842</v>
      </c>
      <c r="C319">
        <v>0.87250000000000005</v>
      </c>
      <c r="D319">
        <v>2790670000</v>
      </c>
      <c r="E319" s="2">
        <v>42842</v>
      </c>
      <c r="F319">
        <v>317.39999999999998</v>
      </c>
      <c r="G319">
        <v>17505000</v>
      </c>
      <c r="H319" s="2">
        <v>42842</v>
      </c>
      <c r="I319">
        <v>159.59</v>
      </c>
      <c r="J319">
        <v>269265760</v>
      </c>
      <c r="K319" s="2">
        <v>42842</v>
      </c>
      <c r="L319">
        <v>26.675000000000001</v>
      </c>
      <c r="M319">
        <v>44500300</v>
      </c>
      <c r="N319" s="2">
        <v>42842</v>
      </c>
      <c r="O319">
        <v>167.35</v>
      </c>
      <c r="P319">
        <v>10415900</v>
      </c>
      <c r="R319">
        <f>IF(C319&gt;C$23,1,0)</f>
        <v>1</v>
      </c>
      <c r="S319">
        <f>IF(D319&gt;D$23,1,0)</f>
        <v>1</v>
      </c>
      <c r="T319">
        <f>IF(C319&lt;C$24,1,0)</f>
        <v>0</v>
      </c>
      <c r="U319">
        <f>IF(D319&lt;D$24,1,0)</f>
        <v>0</v>
      </c>
      <c r="V319">
        <f>IF(F319&gt;F$23,1,0)</f>
        <v>1</v>
      </c>
      <c r="W319">
        <f>IF(G319&gt;G$23,1,0)</f>
        <v>1</v>
      </c>
      <c r="X319">
        <f>IF(F319&lt;F$24,1,0)</f>
        <v>0</v>
      </c>
      <c r="Y319">
        <f>IF(G319&lt;G$24,1,0)</f>
        <v>0</v>
      </c>
      <c r="Z319">
        <f>IF(I319&gt;I$23,1,0)</f>
        <v>1</v>
      </c>
      <c r="AA319">
        <f>IF(J319&gt;J$23,1,0)</f>
        <v>1</v>
      </c>
      <c r="AB319">
        <f>IF(I319&lt;I$24,1,0)</f>
        <v>0</v>
      </c>
      <c r="AC319">
        <f>IF(J319&lt;J$24,1,0)</f>
        <v>0</v>
      </c>
      <c r="AD319">
        <f>IF(L319&gt;L$23,1,0)</f>
        <v>1</v>
      </c>
      <c r="AE319">
        <f>IF(M319&gt;M$23,1,0)</f>
        <v>1</v>
      </c>
      <c r="AF319">
        <f>IF(L319&lt;L$24,1,0)</f>
        <v>0</v>
      </c>
      <c r="AG319">
        <f>IF(M319&lt;M$24,1,0)</f>
        <v>0</v>
      </c>
      <c r="AH319">
        <f>IF(O319&gt;O$23,1,0)</f>
        <v>1</v>
      </c>
      <c r="AI319">
        <f>IF(P319&gt;P$23,1,0)</f>
        <v>1</v>
      </c>
      <c r="AJ319">
        <f>IF(O319&lt;O$24,1,0)</f>
        <v>0</v>
      </c>
      <c r="AK319">
        <f>IF(P319&lt;P$24,1,0)</f>
        <v>0</v>
      </c>
      <c r="AM319">
        <f>IF(C319&gt;C$23,C$23,IF(C319&lt;C$24,C$24,C319))</f>
        <v>0</v>
      </c>
      <c r="AN319">
        <f>IF(D319&gt;D$23,D$23,IF(D319&lt;D$24,D$24,D319))</f>
        <v>0</v>
      </c>
      <c r="AO319">
        <f>IF(F319&gt;F$23,F$23,IF(F319&lt;F$24,F$24,F319))</f>
        <v>0</v>
      </c>
      <c r="AP319">
        <f>IF(G319&gt;G$23,G$23,IF(G319&lt;G$24,G$24,G319))</f>
        <v>0</v>
      </c>
      <c r="AQ319">
        <f>IF(I319&gt;I$23,I$23,IF(I319&lt;I$24,I$24,I319))</f>
        <v>0</v>
      </c>
      <c r="AR319">
        <f>IF(J319&gt;J$23,J$23,IF(J319&lt;J$24,J$24,J319))</f>
        <v>0</v>
      </c>
      <c r="AS319">
        <f>IF(L319&gt;L$23,L$23,IF(L319&lt;L$24,L$24,L319))</f>
        <v>0</v>
      </c>
      <c r="AT319">
        <f>IF(M319&gt;M$23,M$23,IF(M319&lt;M$24,M$24,M319))</f>
        <v>0</v>
      </c>
      <c r="AU319">
        <f>IF(O319&gt;O$23,O$23,IF(O319&lt;O$24,O$24,O319))</f>
        <v>0</v>
      </c>
      <c r="AV319">
        <f>IF(P319&gt;P$23,P$23,IF(P319&lt;P$24,P$24,P319))</f>
        <v>0</v>
      </c>
    </row>
    <row r="320" spans="1:48" x14ac:dyDescent="0.3">
      <c r="A320" s="1" t="s">
        <v>8</v>
      </c>
      <c r="B320" s="2">
        <v>42849</v>
      </c>
      <c r="C320">
        <v>0.89500000000000002</v>
      </c>
      <c r="D320">
        <v>2990444000</v>
      </c>
      <c r="E320" s="2">
        <v>42849</v>
      </c>
      <c r="F320">
        <v>317.25</v>
      </c>
      <c r="G320">
        <v>19788030</v>
      </c>
      <c r="H320" s="2">
        <v>42849</v>
      </c>
      <c r="I320">
        <v>165.2</v>
      </c>
      <c r="J320">
        <v>222061890</v>
      </c>
      <c r="K320" s="2">
        <v>42849</v>
      </c>
      <c r="L320">
        <v>27.91</v>
      </c>
      <c r="M320">
        <v>59780400</v>
      </c>
      <c r="N320" s="2">
        <v>42849</v>
      </c>
      <c r="O320">
        <v>175.75</v>
      </c>
      <c r="P320">
        <v>13657800</v>
      </c>
      <c r="R320">
        <f>IF(C320&gt;C$23,1,0)</f>
        <v>1</v>
      </c>
      <c r="S320">
        <f>IF(D320&gt;D$23,1,0)</f>
        <v>1</v>
      </c>
      <c r="T320">
        <f>IF(C320&lt;C$24,1,0)</f>
        <v>0</v>
      </c>
      <c r="U320">
        <f>IF(D320&lt;D$24,1,0)</f>
        <v>0</v>
      </c>
      <c r="V320">
        <f>IF(F320&gt;F$23,1,0)</f>
        <v>1</v>
      </c>
      <c r="W320">
        <f>IF(G320&gt;G$23,1,0)</f>
        <v>1</v>
      </c>
      <c r="X320">
        <f>IF(F320&lt;F$24,1,0)</f>
        <v>0</v>
      </c>
      <c r="Y320">
        <f>IF(G320&lt;G$24,1,0)</f>
        <v>0</v>
      </c>
      <c r="Z320">
        <f>IF(I320&gt;I$23,1,0)</f>
        <v>1</v>
      </c>
      <c r="AA320">
        <f>IF(J320&gt;J$23,1,0)</f>
        <v>1</v>
      </c>
      <c r="AB320">
        <f>IF(I320&lt;I$24,1,0)</f>
        <v>0</v>
      </c>
      <c r="AC320">
        <f>IF(J320&lt;J$24,1,0)</f>
        <v>0</v>
      </c>
      <c r="AD320">
        <f>IF(L320&gt;L$23,1,0)</f>
        <v>1</v>
      </c>
      <c r="AE320">
        <f>IF(M320&gt;M$23,1,0)</f>
        <v>1</v>
      </c>
      <c r="AF320">
        <f>IF(L320&lt;L$24,1,0)</f>
        <v>0</v>
      </c>
      <c r="AG320">
        <f>IF(M320&lt;M$24,1,0)</f>
        <v>0</v>
      </c>
      <c r="AH320">
        <f>IF(O320&gt;O$23,1,0)</f>
        <v>1</v>
      </c>
      <c r="AI320">
        <f>IF(P320&gt;P$23,1,0)</f>
        <v>1</v>
      </c>
      <c r="AJ320">
        <f>IF(O320&lt;O$24,1,0)</f>
        <v>0</v>
      </c>
      <c r="AK320">
        <f>IF(P320&lt;P$24,1,0)</f>
        <v>0</v>
      </c>
      <c r="AM320">
        <f>IF(C320&gt;C$23,C$23,IF(C320&lt;C$24,C$24,C320))</f>
        <v>0</v>
      </c>
      <c r="AN320">
        <f>IF(D320&gt;D$23,D$23,IF(D320&lt;D$24,D$24,D320))</f>
        <v>0</v>
      </c>
      <c r="AO320">
        <f>IF(F320&gt;F$23,F$23,IF(F320&lt;F$24,F$24,F320))</f>
        <v>0</v>
      </c>
      <c r="AP320">
        <f>IF(G320&gt;G$23,G$23,IF(G320&lt;G$24,G$24,G320))</f>
        <v>0</v>
      </c>
      <c r="AQ320">
        <f>IF(I320&gt;I$23,I$23,IF(I320&lt;I$24,I$24,I320))</f>
        <v>0</v>
      </c>
      <c r="AR320">
        <f>IF(J320&gt;J$23,J$23,IF(J320&lt;J$24,J$24,J320))</f>
        <v>0</v>
      </c>
      <c r="AS320">
        <f>IF(L320&gt;L$23,L$23,IF(L320&lt;L$24,L$24,L320))</f>
        <v>0</v>
      </c>
      <c r="AT320">
        <f>IF(M320&gt;M$23,M$23,IF(M320&lt;M$24,M$24,M320))</f>
        <v>0</v>
      </c>
      <c r="AU320">
        <f>IF(O320&gt;O$23,O$23,IF(O320&lt;O$24,O$24,O320))</f>
        <v>0</v>
      </c>
      <c r="AV320">
        <f>IF(P320&gt;P$23,P$23,IF(P320&lt;P$24,P$24,P320))</f>
        <v>0</v>
      </c>
    </row>
    <row r="321" spans="1:48" x14ac:dyDescent="0.3">
      <c r="A321" s="1" t="s">
        <v>8</v>
      </c>
      <c r="B321" s="2">
        <v>42856</v>
      </c>
      <c r="C321">
        <v>0.89100000000000001</v>
      </c>
      <c r="D321">
        <v>1251418000</v>
      </c>
      <c r="E321" s="2">
        <v>42856</v>
      </c>
      <c r="F321">
        <v>312.45</v>
      </c>
      <c r="G321">
        <v>15576270</v>
      </c>
      <c r="H321" s="2">
        <v>42856</v>
      </c>
      <c r="I321">
        <v>165.8</v>
      </c>
      <c r="J321">
        <v>148906380</v>
      </c>
      <c r="K321" s="2">
        <v>42856</v>
      </c>
      <c r="L321">
        <v>28.46</v>
      </c>
      <c r="M321">
        <v>47758700</v>
      </c>
      <c r="N321" s="2">
        <v>42856</v>
      </c>
      <c r="O321">
        <v>187.6</v>
      </c>
      <c r="P321">
        <v>15221500</v>
      </c>
      <c r="R321">
        <f>IF(C321&gt;C$23,1,0)</f>
        <v>1</v>
      </c>
      <c r="S321">
        <f>IF(D321&gt;D$23,1,0)</f>
        <v>1</v>
      </c>
      <c r="T321">
        <f>IF(C321&lt;C$24,1,0)</f>
        <v>0</v>
      </c>
      <c r="U321">
        <f>IF(D321&lt;D$24,1,0)</f>
        <v>0</v>
      </c>
      <c r="V321">
        <f>IF(F321&gt;F$23,1,0)</f>
        <v>1</v>
      </c>
      <c r="W321">
        <f>IF(G321&gt;G$23,1,0)</f>
        <v>1</v>
      </c>
      <c r="X321">
        <f>IF(F321&lt;F$24,1,0)</f>
        <v>0</v>
      </c>
      <c r="Y321">
        <f>IF(G321&lt;G$24,1,0)</f>
        <v>0</v>
      </c>
      <c r="Z321">
        <f>IF(I321&gt;I$23,1,0)</f>
        <v>1</v>
      </c>
      <c r="AA321">
        <f>IF(J321&gt;J$23,1,0)</f>
        <v>1</v>
      </c>
      <c r="AB321">
        <f>IF(I321&lt;I$24,1,0)</f>
        <v>0</v>
      </c>
      <c r="AC321">
        <f>IF(J321&lt;J$24,1,0)</f>
        <v>0</v>
      </c>
      <c r="AD321">
        <f>IF(L321&gt;L$23,1,0)</f>
        <v>1</v>
      </c>
      <c r="AE321">
        <f>IF(M321&gt;M$23,1,0)</f>
        <v>1</v>
      </c>
      <c r="AF321">
        <f>IF(L321&lt;L$24,1,0)</f>
        <v>0</v>
      </c>
      <c r="AG321">
        <f>IF(M321&lt;M$24,1,0)</f>
        <v>0</v>
      </c>
      <c r="AH321">
        <f>IF(O321&gt;O$23,1,0)</f>
        <v>1</v>
      </c>
      <c r="AI321">
        <f>IF(P321&gt;P$23,1,0)</f>
        <v>1</v>
      </c>
      <c r="AJ321">
        <f>IF(O321&lt;O$24,1,0)</f>
        <v>0</v>
      </c>
      <c r="AK321">
        <f>IF(P321&lt;P$24,1,0)</f>
        <v>0</v>
      </c>
      <c r="AM321">
        <f>IF(C321&gt;C$23,C$23,IF(C321&lt;C$24,C$24,C321))</f>
        <v>0</v>
      </c>
      <c r="AN321">
        <f>IF(D321&gt;D$23,D$23,IF(D321&lt;D$24,D$24,D321))</f>
        <v>0</v>
      </c>
      <c r="AO321">
        <f>IF(F321&gt;F$23,F$23,IF(F321&lt;F$24,F$24,F321))</f>
        <v>0</v>
      </c>
      <c r="AP321">
        <f>IF(G321&gt;G$23,G$23,IF(G321&lt;G$24,G$24,G321))</f>
        <v>0</v>
      </c>
      <c r="AQ321">
        <f>IF(I321&gt;I$23,I$23,IF(I321&lt;I$24,I$24,I321))</f>
        <v>0</v>
      </c>
      <c r="AR321">
        <f>IF(J321&gt;J$23,J$23,IF(J321&lt;J$24,J$24,J321))</f>
        <v>0</v>
      </c>
      <c r="AS321">
        <f>IF(L321&gt;L$23,L$23,IF(L321&lt;L$24,L$24,L321))</f>
        <v>0</v>
      </c>
      <c r="AT321">
        <f>IF(M321&gt;M$23,M$23,IF(M321&lt;M$24,M$24,M321))</f>
        <v>0</v>
      </c>
      <c r="AU321">
        <f>IF(O321&gt;O$23,O$23,IF(O321&lt;O$24,O$24,O321))</f>
        <v>0</v>
      </c>
      <c r="AV321">
        <f>IF(P321&gt;P$23,P$23,IF(P321&lt;P$24,P$24,P321))</f>
        <v>0</v>
      </c>
    </row>
    <row r="322" spans="1:48" x14ac:dyDescent="0.3">
      <c r="A322" s="1" t="s">
        <v>8</v>
      </c>
      <c r="B322" s="2">
        <v>42863</v>
      </c>
      <c r="C322">
        <v>0.88480000000000003</v>
      </c>
      <c r="D322">
        <v>1597200000</v>
      </c>
      <c r="E322" s="2">
        <v>42863</v>
      </c>
      <c r="F322">
        <v>307.5</v>
      </c>
      <c r="G322">
        <v>10448500</v>
      </c>
      <c r="H322" s="2">
        <v>42863</v>
      </c>
      <c r="I322">
        <v>167.7</v>
      </c>
      <c r="J322">
        <v>140098240</v>
      </c>
      <c r="K322" s="2">
        <v>42863</v>
      </c>
      <c r="L322">
        <v>28.5</v>
      </c>
      <c r="M322">
        <v>42661000</v>
      </c>
      <c r="N322" s="2">
        <v>42863</v>
      </c>
      <c r="O322">
        <v>184.15</v>
      </c>
      <c r="P322">
        <v>11864600</v>
      </c>
      <c r="R322">
        <f>IF(C322&gt;C$23,1,0)</f>
        <v>1</v>
      </c>
      <c r="S322">
        <f>IF(D322&gt;D$23,1,0)</f>
        <v>1</v>
      </c>
      <c r="T322">
        <f>IF(C322&lt;C$24,1,0)</f>
        <v>0</v>
      </c>
      <c r="U322">
        <f>IF(D322&lt;D$24,1,0)</f>
        <v>0</v>
      </c>
      <c r="V322">
        <f>IF(F322&gt;F$23,1,0)</f>
        <v>1</v>
      </c>
      <c r="W322">
        <f>IF(G322&gt;G$23,1,0)</f>
        <v>1</v>
      </c>
      <c r="X322">
        <f>IF(F322&lt;F$24,1,0)</f>
        <v>0</v>
      </c>
      <c r="Y322">
        <f>IF(G322&lt;G$24,1,0)</f>
        <v>0</v>
      </c>
      <c r="Z322">
        <f>IF(I322&gt;I$23,1,0)</f>
        <v>1</v>
      </c>
      <c r="AA322">
        <f>IF(J322&gt;J$23,1,0)</f>
        <v>1</v>
      </c>
      <c r="AB322">
        <f>IF(I322&lt;I$24,1,0)</f>
        <v>0</v>
      </c>
      <c r="AC322">
        <f>IF(J322&lt;J$24,1,0)</f>
        <v>0</v>
      </c>
      <c r="AD322">
        <f>IF(L322&gt;L$23,1,0)</f>
        <v>1</v>
      </c>
      <c r="AE322">
        <f>IF(M322&gt;M$23,1,0)</f>
        <v>1</v>
      </c>
      <c r="AF322">
        <f>IF(L322&lt;L$24,1,0)</f>
        <v>0</v>
      </c>
      <c r="AG322">
        <f>IF(M322&lt;M$24,1,0)</f>
        <v>0</v>
      </c>
      <c r="AH322">
        <f>IF(O322&gt;O$23,1,0)</f>
        <v>1</v>
      </c>
      <c r="AI322">
        <f>IF(P322&gt;P$23,1,0)</f>
        <v>1</v>
      </c>
      <c r="AJ322">
        <f>IF(O322&lt;O$24,1,0)</f>
        <v>0</v>
      </c>
      <c r="AK322">
        <f>IF(P322&lt;P$24,1,0)</f>
        <v>0</v>
      </c>
      <c r="AM322">
        <f>IF(C322&gt;C$23,C$23,IF(C322&lt;C$24,C$24,C322))</f>
        <v>0</v>
      </c>
      <c r="AN322">
        <f>IF(D322&gt;D$23,D$23,IF(D322&lt;D$24,D$24,D322))</f>
        <v>0</v>
      </c>
      <c r="AO322">
        <f>IF(F322&gt;F$23,F$23,IF(F322&lt;F$24,F$24,F322))</f>
        <v>0</v>
      </c>
      <c r="AP322">
        <f>IF(G322&gt;G$23,G$23,IF(G322&lt;G$24,G$24,G322))</f>
        <v>0</v>
      </c>
      <c r="AQ322">
        <f>IF(I322&gt;I$23,I$23,IF(I322&lt;I$24,I$24,I322))</f>
        <v>0</v>
      </c>
      <c r="AR322">
        <f>IF(J322&gt;J$23,J$23,IF(J322&lt;J$24,J$24,J322))</f>
        <v>0</v>
      </c>
      <c r="AS322">
        <f>IF(L322&gt;L$23,L$23,IF(L322&lt;L$24,L$24,L322))</f>
        <v>0</v>
      </c>
      <c r="AT322">
        <f>IF(M322&gt;M$23,M$23,IF(M322&lt;M$24,M$24,M322))</f>
        <v>0</v>
      </c>
      <c r="AU322">
        <f>IF(O322&gt;O$23,O$23,IF(O322&lt;O$24,O$24,O322))</f>
        <v>0</v>
      </c>
      <c r="AV322">
        <f>IF(P322&gt;P$23,P$23,IF(P322&lt;P$24,P$24,P322))</f>
        <v>0</v>
      </c>
    </row>
    <row r="323" spans="1:48" x14ac:dyDescent="0.3">
      <c r="A323" s="1" t="s">
        <v>8</v>
      </c>
      <c r="B323" s="2">
        <v>42870</v>
      </c>
      <c r="C323">
        <v>0.81499999999999995</v>
      </c>
      <c r="D323">
        <v>2415267000</v>
      </c>
      <c r="E323" s="2">
        <v>42870</v>
      </c>
      <c r="F323">
        <v>306.10000000000002</v>
      </c>
      <c r="G323">
        <v>19844500</v>
      </c>
      <c r="H323" s="2">
        <v>42870</v>
      </c>
      <c r="I323">
        <v>168.87</v>
      </c>
      <c r="J323">
        <v>213280550</v>
      </c>
      <c r="K323" s="2">
        <v>42870</v>
      </c>
      <c r="L323">
        <v>27.25</v>
      </c>
      <c r="M323">
        <v>53290300</v>
      </c>
      <c r="N323" s="2">
        <v>42870</v>
      </c>
      <c r="O323">
        <v>189.1</v>
      </c>
      <c r="P323">
        <v>17640600</v>
      </c>
      <c r="R323">
        <f>IF(C323&gt;C$23,1,0)</f>
        <v>1</v>
      </c>
      <c r="S323">
        <f>IF(D323&gt;D$23,1,0)</f>
        <v>1</v>
      </c>
      <c r="T323">
        <f>IF(C323&lt;C$24,1,0)</f>
        <v>0</v>
      </c>
      <c r="U323">
        <f>IF(D323&lt;D$24,1,0)</f>
        <v>0</v>
      </c>
      <c r="V323">
        <f>IF(F323&gt;F$23,1,0)</f>
        <v>1</v>
      </c>
      <c r="W323">
        <f>IF(G323&gt;G$23,1,0)</f>
        <v>1</v>
      </c>
      <c r="X323">
        <f>IF(F323&lt;F$24,1,0)</f>
        <v>0</v>
      </c>
      <c r="Y323">
        <f>IF(G323&lt;G$24,1,0)</f>
        <v>0</v>
      </c>
      <c r="Z323">
        <f>IF(I323&gt;I$23,1,0)</f>
        <v>1</v>
      </c>
      <c r="AA323">
        <f>IF(J323&gt;J$23,1,0)</f>
        <v>1</v>
      </c>
      <c r="AB323">
        <f>IF(I323&lt;I$24,1,0)</f>
        <v>0</v>
      </c>
      <c r="AC323">
        <f>IF(J323&lt;J$24,1,0)</f>
        <v>0</v>
      </c>
      <c r="AD323">
        <f>IF(L323&gt;L$23,1,0)</f>
        <v>1</v>
      </c>
      <c r="AE323">
        <f>IF(M323&gt;M$23,1,0)</f>
        <v>1</v>
      </c>
      <c r="AF323">
        <f>IF(L323&lt;L$24,1,0)</f>
        <v>0</v>
      </c>
      <c r="AG323">
        <f>IF(M323&lt;M$24,1,0)</f>
        <v>0</v>
      </c>
      <c r="AH323">
        <f>IF(O323&gt;O$23,1,0)</f>
        <v>1</v>
      </c>
      <c r="AI323">
        <f>IF(P323&gt;P$23,1,0)</f>
        <v>1</v>
      </c>
      <c r="AJ323">
        <f>IF(O323&lt;O$24,1,0)</f>
        <v>0</v>
      </c>
      <c r="AK323">
        <f>IF(P323&lt;P$24,1,0)</f>
        <v>0</v>
      </c>
      <c r="AM323">
        <f>IF(C323&gt;C$23,C$23,IF(C323&lt;C$24,C$24,C323))</f>
        <v>0</v>
      </c>
      <c r="AN323">
        <f>IF(D323&gt;D$23,D$23,IF(D323&lt;D$24,D$24,D323))</f>
        <v>0</v>
      </c>
      <c r="AO323">
        <f>IF(F323&gt;F$23,F$23,IF(F323&lt;F$24,F$24,F323))</f>
        <v>0</v>
      </c>
      <c r="AP323">
        <f>IF(G323&gt;G$23,G$23,IF(G323&lt;G$24,G$24,G323))</f>
        <v>0</v>
      </c>
      <c r="AQ323">
        <f>IF(I323&gt;I$23,I$23,IF(I323&lt;I$24,I$24,I323))</f>
        <v>0</v>
      </c>
      <c r="AR323">
        <f>IF(J323&gt;J$23,J$23,IF(J323&lt;J$24,J$24,J323))</f>
        <v>0</v>
      </c>
      <c r="AS323">
        <f>IF(L323&gt;L$23,L$23,IF(L323&lt;L$24,L$24,L323))</f>
        <v>0</v>
      </c>
      <c r="AT323">
        <f>IF(M323&gt;M$23,M$23,IF(M323&lt;M$24,M$24,M323))</f>
        <v>0</v>
      </c>
      <c r="AU323">
        <f>IF(O323&gt;O$23,O$23,IF(O323&lt;O$24,O$24,O323))</f>
        <v>0</v>
      </c>
      <c r="AV323">
        <f>IF(P323&gt;P$23,P$23,IF(P323&lt;P$24,P$24,P323))</f>
        <v>0</v>
      </c>
    </row>
    <row r="324" spans="1:48" x14ac:dyDescent="0.3">
      <c r="A324" s="1" t="s">
        <v>8</v>
      </c>
      <c r="B324" s="2">
        <v>42877</v>
      </c>
      <c r="C324">
        <v>0.83</v>
      </c>
      <c r="D324">
        <v>2900580000</v>
      </c>
      <c r="E324" s="2">
        <v>42877</v>
      </c>
      <c r="F324">
        <v>304</v>
      </c>
      <c r="G324">
        <v>25017200</v>
      </c>
      <c r="H324" s="2">
        <v>42877</v>
      </c>
      <c r="I324">
        <v>160.69999999999999</v>
      </c>
      <c r="J324">
        <v>196196330</v>
      </c>
      <c r="K324" s="2">
        <v>42877</v>
      </c>
      <c r="L324">
        <v>29.704999999999998</v>
      </c>
      <c r="M324">
        <v>143869800</v>
      </c>
      <c r="N324" s="2">
        <v>42877</v>
      </c>
      <c r="O324">
        <v>190.1</v>
      </c>
      <c r="P324">
        <v>15597700</v>
      </c>
      <c r="R324">
        <f>IF(C324&gt;C$23,1,0)</f>
        <v>1</v>
      </c>
      <c r="S324">
        <f>IF(D324&gt;D$23,1,0)</f>
        <v>1</v>
      </c>
      <c r="T324">
        <f>IF(C324&lt;C$24,1,0)</f>
        <v>0</v>
      </c>
      <c r="U324">
        <f>IF(D324&lt;D$24,1,0)</f>
        <v>0</v>
      </c>
      <c r="V324">
        <f>IF(F324&gt;F$23,1,0)</f>
        <v>1</v>
      </c>
      <c r="W324">
        <f>IF(G324&gt;G$23,1,0)</f>
        <v>1</v>
      </c>
      <c r="X324">
        <f>IF(F324&lt;F$24,1,0)</f>
        <v>0</v>
      </c>
      <c r="Y324">
        <f>IF(G324&lt;G$24,1,0)</f>
        <v>0</v>
      </c>
      <c r="Z324">
        <f>IF(I324&gt;I$23,1,0)</f>
        <v>1</v>
      </c>
      <c r="AA324">
        <f>IF(J324&gt;J$23,1,0)</f>
        <v>1</v>
      </c>
      <c r="AB324">
        <f>IF(I324&lt;I$24,1,0)</f>
        <v>0</v>
      </c>
      <c r="AC324">
        <f>IF(J324&lt;J$24,1,0)</f>
        <v>0</v>
      </c>
      <c r="AD324">
        <f>IF(L324&gt;L$23,1,0)</f>
        <v>1</v>
      </c>
      <c r="AE324">
        <f>IF(M324&gt;M$23,1,0)</f>
        <v>1</v>
      </c>
      <c r="AF324">
        <f>IF(L324&lt;L$24,1,0)</f>
        <v>0</v>
      </c>
      <c r="AG324">
        <f>IF(M324&lt;M$24,1,0)</f>
        <v>0</v>
      </c>
      <c r="AH324">
        <f>IF(O324&gt;O$23,1,0)</f>
        <v>1</v>
      </c>
      <c r="AI324">
        <f>IF(P324&gt;P$23,1,0)</f>
        <v>1</v>
      </c>
      <c r="AJ324">
        <f>IF(O324&lt;O$24,1,0)</f>
        <v>0</v>
      </c>
      <c r="AK324">
        <f>IF(P324&lt;P$24,1,0)</f>
        <v>0</v>
      </c>
      <c r="AM324">
        <f>IF(C324&gt;C$23,C$23,IF(C324&lt;C$24,C$24,C324))</f>
        <v>0</v>
      </c>
      <c r="AN324">
        <f>IF(D324&gt;D$23,D$23,IF(D324&lt;D$24,D$24,D324))</f>
        <v>0</v>
      </c>
      <c r="AO324">
        <f>IF(F324&gt;F$23,F$23,IF(F324&lt;F$24,F$24,F324))</f>
        <v>0</v>
      </c>
      <c r="AP324">
        <f>IF(G324&gt;G$23,G$23,IF(G324&lt;G$24,G$24,G324))</f>
        <v>0</v>
      </c>
      <c r="AQ324">
        <f>IF(I324&gt;I$23,I$23,IF(I324&lt;I$24,I$24,I324))</f>
        <v>0</v>
      </c>
      <c r="AR324">
        <f>IF(J324&gt;J$23,J$23,IF(J324&lt;J$24,J$24,J324))</f>
        <v>0</v>
      </c>
      <c r="AS324">
        <f>IF(L324&gt;L$23,L$23,IF(L324&lt;L$24,L$24,L324))</f>
        <v>0</v>
      </c>
      <c r="AT324">
        <f>IF(M324&gt;M$23,M$23,IF(M324&lt;M$24,M$24,M324))</f>
        <v>0</v>
      </c>
      <c r="AU324">
        <f>IF(O324&gt;O$23,O$23,IF(O324&lt;O$24,O$24,O324))</f>
        <v>0</v>
      </c>
      <c r="AV324">
        <f>IF(P324&gt;P$23,P$23,IF(P324&lt;P$24,P$24,P324))</f>
        <v>0</v>
      </c>
    </row>
    <row r="325" spans="1:48" x14ac:dyDescent="0.3">
      <c r="A325" s="1" t="s">
        <v>8</v>
      </c>
      <c r="B325" s="2">
        <v>42884</v>
      </c>
      <c r="C325">
        <v>0.83</v>
      </c>
      <c r="D325">
        <v>4593932000</v>
      </c>
      <c r="E325" s="2">
        <v>42884</v>
      </c>
      <c r="F325">
        <v>301</v>
      </c>
      <c r="G325">
        <v>31784930</v>
      </c>
      <c r="H325" s="2">
        <v>42884</v>
      </c>
      <c r="I325">
        <v>157.13999999999999</v>
      </c>
      <c r="J325">
        <v>241583390</v>
      </c>
      <c r="K325" s="2">
        <v>42884</v>
      </c>
      <c r="L325">
        <v>26.62</v>
      </c>
      <c r="M325">
        <v>296552900</v>
      </c>
      <c r="N325" s="2">
        <v>42884</v>
      </c>
      <c r="O325">
        <v>185.8</v>
      </c>
      <c r="P325">
        <v>15162100</v>
      </c>
      <c r="R325">
        <f>IF(C325&gt;C$23,1,0)</f>
        <v>1</v>
      </c>
      <c r="S325">
        <f>IF(D325&gt;D$23,1,0)</f>
        <v>1</v>
      </c>
      <c r="T325">
        <f>IF(C325&lt;C$24,1,0)</f>
        <v>0</v>
      </c>
      <c r="U325">
        <f>IF(D325&lt;D$24,1,0)</f>
        <v>0</v>
      </c>
      <c r="V325">
        <f>IF(F325&gt;F$23,1,0)</f>
        <v>1</v>
      </c>
      <c r="W325">
        <f>IF(G325&gt;G$23,1,0)</f>
        <v>1</v>
      </c>
      <c r="X325">
        <f>IF(F325&lt;F$24,1,0)</f>
        <v>0</v>
      </c>
      <c r="Y325">
        <f>IF(G325&lt;G$24,1,0)</f>
        <v>0</v>
      </c>
      <c r="Z325">
        <f>IF(I325&gt;I$23,1,0)</f>
        <v>1</v>
      </c>
      <c r="AA325">
        <f>IF(J325&gt;J$23,1,0)</f>
        <v>1</v>
      </c>
      <c r="AB325">
        <f>IF(I325&lt;I$24,1,0)</f>
        <v>0</v>
      </c>
      <c r="AC325">
        <f>IF(J325&lt;J$24,1,0)</f>
        <v>0</v>
      </c>
      <c r="AD325">
        <f>IF(L325&gt;L$23,1,0)</f>
        <v>1</v>
      </c>
      <c r="AE325">
        <f>IF(M325&gt;M$23,1,0)</f>
        <v>1</v>
      </c>
      <c r="AF325">
        <f>IF(L325&lt;L$24,1,0)</f>
        <v>0</v>
      </c>
      <c r="AG325">
        <f>IF(M325&lt;M$24,1,0)</f>
        <v>0</v>
      </c>
      <c r="AH325">
        <f>IF(O325&gt;O$23,1,0)</f>
        <v>1</v>
      </c>
      <c r="AI325">
        <f>IF(P325&gt;P$23,1,0)</f>
        <v>1</v>
      </c>
      <c r="AJ325">
        <f>IF(O325&lt;O$24,1,0)</f>
        <v>0</v>
      </c>
      <c r="AK325">
        <f>IF(P325&lt;P$24,1,0)</f>
        <v>0</v>
      </c>
      <c r="AM325">
        <f>IF(C325&gt;C$23,C$23,IF(C325&lt;C$24,C$24,C325))</f>
        <v>0</v>
      </c>
      <c r="AN325">
        <f>IF(D325&gt;D$23,D$23,IF(D325&lt;D$24,D$24,D325))</f>
        <v>0</v>
      </c>
      <c r="AO325">
        <f>IF(F325&gt;F$23,F$23,IF(F325&lt;F$24,F$24,F325))</f>
        <v>0</v>
      </c>
      <c r="AP325">
        <f>IF(G325&gt;G$23,G$23,IF(G325&lt;G$24,G$24,G325))</f>
        <v>0</v>
      </c>
      <c r="AQ325">
        <f>IF(I325&gt;I$23,I$23,IF(I325&lt;I$24,I$24,I325))</f>
        <v>0</v>
      </c>
      <c r="AR325">
        <f>IF(J325&gt;J$23,J$23,IF(J325&lt;J$24,J$24,J325))</f>
        <v>0</v>
      </c>
      <c r="AS325">
        <f>IF(L325&gt;L$23,L$23,IF(L325&lt;L$24,L$24,L325))</f>
        <v>0</v>
      </c>
      <c r="AT325">
        <f>IF(M325&gt;M$23,M$23,IF(M325&lt;M$24,M$24,M325))</f>
        <v>0</v>
      </c>
      <c r="AU325">
        <f>IF(O325&gt;O$23,O$23,IF(O325&lt;O$24,O$24,O325))</f>
        <v>0</v>
      </c>
      <c r="AV325">
        <f>IF(P325&gt;P$23,P$23,IF(P325&lt;P$24,P$24,P325))</f>
        <v>0</v>
      </c>
    </row>
    <row r="326" spans="1:48" x14ac:dyDescent="0.3">
      <c r="A326" s="1" t="s">
        <v>8</v>
      </c>
      <c r="B326" s="2">
        <v>42891</v>
      </c>
      <c r="C326">
        <v>0.79390000000000005</v>
      </c>
      <c r="D326">
        <v>2232176000</v>
      </c>
      <c r="E326" s="2">
        <v>42891</v>
      </c>
      <c r="F326">
        <v>306</v>
      </c>
      <c r="G326">
        <v>23914550</v>
      </c>
      <c r="H326" s="2">
        <v>42891</v>
      </c>
      <c r="I326">
        <v>150.13</v>
      </c>
      <c r="J326">
        <v>240047840</v>
      </c>
      <c r="K326" s="2">
        <v>42891</v>
      </c>
      <c r="L326">
        <v>26.23</v>
      </c>
      <c r="M326">
        <v>106104000</v>
      </c>
      <c r="N326" s="2">
        <v>42891</v>
      </c>
      <c r="O326">
        <v>192.85</v>
      </c>
      <c r="P326">
        <v>11295200</v>
      </c>
      <c r="R326">
        <f>IF(C326&gt;C$23,1,0)</f>
        <v>1</v>
      </c>
      <c r="S326">
        <f>IF(D326&gt;D$23,1,0)</f>
        <v>1</v>
      </c>
      <c r="T326">
        <f>IF(C326&lt;C$24,1,0)</f>
        <v>0</v>
      </c>
      <c r="U326">
        <f>IF(D326&lt;D$24,1,0)</f>
        <v>0</v>
      </c>
      <c r="V326">
        <f>IF(F326&gt;F$23,1,0)</f>
        <v>1</v>
      </c>
      <c r="W326">
        <f>IF(G326&gt;G$23,1,0)</f>
        <v>1</v>
      </c>
      <c r="X326">
        <f>IF(F326&lt;F$24,1,0)</f>
        <v>0</v>
      </c>
      <c r="Y326">
        <f>IF(G326&lt;G$24,1,0)</f>
        <v>0</v>
      </c>
      <c r="Z326">
        <f>IF(I326&gt;I$23,1,0)</f>
        <v>1</v>
      </c>
      <c r="AA326">
        <f>IF(J326&gt;J$23,1,0)</f>
        <v>1</v>
      </c>
      <c r="AB326">
        <f>IF(I326&lt;I$24,1,0)</f>
        <v>0</v>
      </c>
      <c r="AC326">
        <f>IF(J326&lt;J$24,1,0)</f>
        <v>0</v>
      </c>
      <c r="AD326">
        <f>IF(L326&gt;L$23,1,0)</f>
        <v>1</v>
      </c>
      <c r="AE326">
        <f>IF(M326&gt;M$23,1,0)</f>
        <v>1</v>
      </c>
      <c r="AF326">
        <f>IF(L326&lt;L$24,1,0)</f>
        <v>0</v>
      </c>
      <c r="AG326">
        <f>IF(M326&lt;M$24,1,0)</f>
        <v>0</v>
      </c>
      <c r="AH326">
        <f>IF(O326&gt;O$23,1,0)</f>
        <v>1</v>
      </c>
      <c r="AI326">
        <f>IF(P326&gt;P$23,1,0)</f>
        <v>1</v>
      </c>
      <c r="AJ326">
        <f>IF(O326&lt;O$24,1,0)</f>
        <v>0</v>
      </c>
      <c r="AK326">
        <f>IF(P326&lt;P$24,1,0)</f>
        <v>0</v>
      </c>
      <c r="AM326">
        <f>IF(C326&gt;C$23,C$23,IF(C326&lt;C$24,C$24,C326))</f>
        <v>0</v>
      </c>
      <c r="AN326">
        <f>IF(D326&gt;D$23,D$23,IF(D326&lt;D$24,D$24,D326))</f>
        <v>0</v>
      </c>
      <c r="AO326">
        <f>IF(F326&gt;F$23,F$23,IF(F326&lt;F$24,F$24,F326))</f>
        <v>0</v>
      </c>
      <c r="AP326">
        <f>IF(G326&gt;G$23,G$23,IF(G326&lt;G$24,G$24,G326))</f>
        <v>0</v>
      </c>
      <c r="AQ326">
        <f>IF(I326&gt;I$23,I$23,IF(I326&lt;I$24,I$24,I326))</f>
        <v>0</v>
      </c>
      <c r="AR326">
        <f>IF(J326&gt;J$23,J$23,IF(J326&lt;J$24,J$24,J326))</f>
        <v>0</v>
      </c>
      <c r="AS326">
        <f>IF(L326&gt;L$23,L$23,IF(L326&lt;L$24,L$24,L326))</f>
        <v>0</v>
      </c>
      <c r="AT326">
        <f>IF(M326&gt;M$23,M$23,IF(M326&lt;M$24,M$24,M326))</f>
        <v>0</v>
      </c>
      <c r="AU326">
        <f>IF(O326&gt;O$23,O$23,IF(O326&lt;O$24,O$24,O326))</f>
        <v>0</v>
      </c>
      <c r="AV326">
        <f>IF(P326&gt;P$23,P$23,IF(P326&lt;P$24,P$24,P326))</f>
        <v>0</v>
      </c>
    </row>
    <row r="327" spans="1:48" x14ac:dyDescent="0.3">
      <c r="A327" s="1" t="s">
        <v>8</v>
      </c>
      <c r="B327" s="2">
        <v>42898</v>
      </c>
      <c r="C327">
        <v>0.79</v>
      </c>
      <c r="D327">
        <v>2377678000</v>
      </c>
      <c r="E327" s="2">
        <v>42898</v>
      </c>
      <c r="F327">
        <v>306.5</v>
      </c>
      <c r="G327">
        <v>34657320</v>
      </c>
      <c r="H327" s="2">
        <v>42898</v>
      </c>
      <c r="I327">
        <v>141.63</v>
      </c>
      <c r="J327">
        <v>373952220</v>
      </c>
      <c r="K327" s="2">
        <v>42898</v>
      </c>
      <c r="L327">
        <v>24.89</v>
      </c>
      <c r="M327">
        <v>141055200</v>
      </c>
      <c r="N327" s="2">
        <v>42898</v>
      </c>
      <c r="O327">
        <v>174.65</v>
      </c>
      <c r="P327">
        <v>21804900</v>
      </c>
      <c r="R327">
        <f>IF(C327&gt;C$23,1,0)</f>
        <v>1</v>
      </c>
      <c r="S327">
        <f>IF(D327&gt;D$23,1,0)</f>
        <v>1</v>
      </c>
      <c r="T327">
        <f>IF(C327&lt;C$24,1,0)</f>
        <v>0</v>
      </c>
      <c r="U327">
        <f>IF(D327&lt;D$24,1,0)</f>
        <v>0</v>
      </c>
      <c r="V327">
        <f>IF(F327&gt;F$23,1,0)</f>
        <v>1</v>
      </c>
      <c r="W327">
        <f>IF(G327&gt;G$23,1,0)</f>
        <v>1</v>
      </c>
      <c r="X327">
        <f>IF(F327&lt;F$24,1,0)</f>
        <v>0</v>
      </c>
      <c r="Y327">
        <f>IF(G327&lt;G$24,1,0)</f>
        <v>0</v>
      </c>
      <c r="Z327">
        <f>IF(I327&gt;I$23,1,0)</f>
        <v>1</v>
      </c>
      <c r="AA327">
        <f>IF(J327&gt;J$23,1,0)</f>
        <v>1</v>
      </c>
      <c r="AB327">
        <f>IF(I327&lt;I$24,1,0)</f>
        <v>0</v>
      </c>
      <c r="AC327">
        <f>IF(J327&lt;J$24,1,0)</f>
        <v>0</v>
      </c>
      <c r="AD327">
        <f>IF(L327&gt;L$23,1,0)</f>
        <v>1</v>
      </c>
      <c r="AE327">
        <f>IF(M327&gt;M$23,1,0)</f>
        <v>1</v>
      </c>
      <c r="AF327">
        <f>IF(L327&lt;L$24,1,0)</f>
        <v>0</v>
      </c>
      <c r="AG327">
        <f>IF(M327&lt;M$24,1,0)</f>
        <v>0</v>
      </c>
      <c r="AH327">
        <f>IF(O327&gt;O$23,1,0)</f>
        <v>1</v>
      </c>
      <c r="AI327">
        <f>IF(P327&gt;P$23,1,0)</f>
        <v>1</v>
      </c>
      <c r="AJ327">
        <f>IF(O327&lt;O$24,1,0)</f>
        <v>0</v>
      </c>
      <c r="AK327">
        <f>IF(P327&lt;P$24,1,0)</f>
        <v>0</v>
      </c>
      <c r="AM327">
        <f>IF(C327&gt;C$23,C$23,IF(C327&lt;C$24,C$24,C327))</f>
        <v>0</v>
      </c>
      <c r="AN327">
        <f>IF(D327&gt;D$23,D$23,IF(D327&lt;D$24,D$24,D327))</f>
        <v>0</v>
      </c>
      <c r="AO327">
        <f>IF(F327&gt;F$23,F$23,IF(F327&lt;F$24,F$24,F327))</f>
        <v>0</v>
      </c>
      <c r="AP327">
        <f>IF(G327&gt;G$23,G$23,IF(G327&lt;G$24,G$24,G327))</f>
        <v>0</v>
      </c>
      <c r="AQ327">
        <f>IF(I327&gt;I$23,I$23,IF(I327&lt;I$24,I$24,I327))</f>
        <v>0</v>
      </c>
      <c r="AR327">
        <f>IF(J327&gt;J$23,J$23,IF(J327&lt;J$24,J$24,J327))</f>
        <v>0</v>
      </c>
      <c r="AS327">
        <f>IF(L327&gt;L$23,L$23,IF(L327&lt;L$24,L$24,L327))</f>
        <v>0</v>
      </c>
      <c r="AT327">
        <f>IF(M327&gt;M$23,M$23,IF(M327&lt;M$24,M$24,M327))</f>
        <v>0</v>
      </c>
      <c r="AU327">
        <f>IF(O327&gt;O$23,O$23,IF(O327&lt;O$24,O$24,O327))</f>
        <v>0</v>
      </c>
      <c r="AV327">
        <f>IF(P327&gt;P$23,P$23,IF(P327&lt;P$24,P$24,P327))</f>
        <v>0</v>
      </c>
    </row>
    <row r="328" spans="1:48" x14ac:dyDescent="0.3">
      <c r="A328" s="1" t="s">
        <v>8</v>
      </c>
      <c r="B328" s="2">
        <v>42905</v>
      </c>
      <c r="C328">
        <v>0.77800000000000002</v>
      </c>
      <c r="D328">
        <v>3220431000</v>
      </c>
      <c r="E328" s="2">
        <v>42905</v>
      </c>
      <c r="F328">
        <v>322</v>
      </c>
      <c r="G328">
        <v>27115680</v>
      </c>
      <c r="H328" s="2">
        <v>42905</v>
      </c>
      <c r="I328">
        <v>144.1</v>
      </c>
      <c r="J328">
        <v>258756020</v>
      </c>
      <c r="K328" s="2">
        <v>42905</v>
      </c>
      <c r="L328">
        <v>25.71</v>
      </c>
      <c r="M328">
        <v>100247800</v>
      </c>
      <c r="N328" s="2">
        <v>42905</v>
      </c>
      <c r="O328">
        <v>191.35</v>
      </c>
      <c r="P328">
        <v>27367500</v>
      </c>
      <c r="R328">
        <f>IF(C328&gt;C$23,1,0)</f>
        <v>1</v>
      </c>
      <c r="S328">
        <f>IF(D328&gt;D$23,1,0)</f>
        <v>1</v>
      </c>
      <c r="T328">
        <f>IF(C328&lt;C$24,1,0)</f>
        <v>0</v>
      </c>
      <c r="U328">
        <f>IF(D328&lt;D$24,1,0)</f>
        <v>0</v>
      </c>
      <c r="V328">
        <f>IF(F328&gt;F$23,1,0)</f>
        <v>1</v>
      </c>
      <c r="W328">
        <f>IF(G328&gt;G$23,1,0)</f>
        <v>1</v>
      </c>
      <c r="X328">
        <f>IF(F328&lt;F$24,1,0)</f>
        <v>0</v>
      </c>
      <c r="Y328">
        <f>IF(G328&lt;G$24,1,0)</f>
        <v>0</v>
      </c>
      <c r="Z328">
        <f>IF(I328&gt;I$23,1,0)</f>
        <v>1</v>
      </c>
      <c r="AA328">
        <f>IF(J328&gt;J$23,1,0)</f>
        <v>1</v>
      </c>
      <c r="AB328">
        <f>IF(I328&lt;I$24,1,0)</f>
        <v>0</v>
      </c>
      <c r="AC328">
        <f>IF(J328&lt;J$24,1,0)</f>
        <v>0</v>
      </c>
      <c r="AD328">
        <f>IF(L328&gt;L$23,1,0)</f>
        <v>1</v>
      </c>
      <c r="AE328">
        <f>IF(M328&gt;M$23,1,0)</f>
        <v>1</v>
      </c>
      <c r="AF328">
        <f>IF(L328&lt;L$24,1,0)</f>
        <v>0</v>
      </c>
      <c r="AG328">
        <f>IF(M328&lt;M$24,1,0)</f>
        <v>0</v>
      </c>
      <c r="AH328">
        <f>IF(O328&gt;O$23,1,0)</f>
        <v>1</v>
      </c>
      <c r="AI328">
        <f>IF(P328&gt;P$23,1,0)</f>
        <v>1</v>
      </c>
      <c r="AJ328">
        <f>IF(O328&lt;O$24,1,0)</f>
        <v>0</v>
      </c>
      <c r="AK328">
        <f>IF(P328&lt;P$24,1,0)</f>
        <v>0</v>
      </c>
      <c r="AM328">
        <f>IF(C328&gt;C$23,C$23,IF(C328&lt;C$24,C$24,C328))</f>
        <v>0</v>
      </c>
      <c r="AN328">
        <f>IF(D328&gt;D$23,D$23,IF(D328&lt;D$24,D$24,D328))</f>
        <v>0</v>
      </c>
      <c r="AO328">
        <f>IF(F328&gt;F$23,F$23,IF(F328&lt;F$24,F$24,F328))</f>
        <v>0</v>
      </c>
      <c r="AP328">
        <f>IF(G328&gt;G$23,G$23,IF(G328&lt;G$24,G$24,G328))</f>
        <v>0</v>
      </c>
      <c r="AQ328">
        <f>IF(I328&gt;I$23,I$23,IF(I328&lt;I$24,I$24,I328))</f>
        <v>0</v>
      </c>
      <c r="AR328">
        <f>IF(J328&gt;J$23,J$23,IF(J328&lt;J$24,J$24,J328))</f>
        <v>0</v>
      </c>
      <c r="AS328">
        <f>IF(L328&gt;L$23,L$23,IF(L328&lt;L$24,L$24,L328))</f>
        <v>0</v>
      </c>
      <c r="AT328">
        <f>IF(M328&gt;M$23,M$23,IF(M328&lt;M$24,M$24,M328))</f>
        <v>0</v>
      </c>
      <c r="AU328">
        <f>IF(O328&gt;O$23,O$23,IF(O328&lt;O$24,O$24,O328))</f>
        <v>0</v>
      </c>
      <c r="AV328">
        <f>IF(P328&gt;P$23,P$23,IF(P328&lt;P$24,P$24,P328))</f>
        <v>0</v>
      </c>
    </row>
    <row r="329" spans="1:48" x14ac:dyDescent="0.3">
      <c r="A329" s="1" t="s">
        <v>8</v>
      </c>
      <c r="B329" s="2">
        <v>42912</v>
      </c>
      <c r="C329">
        <v>0.79620000000000002</v>
      </c>
      <c r="D329">
        <v>1797516000</v>
      </c>
      <c r="E329" s="2">
        <v>42912</v>
      </c>
      <c r="F329">
        <v>323</v>
      </c>
      <c r="G329">
        <v>21692200</v>
      </c>
      <c r="H329" s="2">
        <v>42912</v>
      </c>
      <c r="I329">
        <v>145.59</v>
      </c>
      <c r="J329">
        <v>258959810</v>
      </c>
      <c r="K329" s="2">
        <v>42912</v>
      </c>
      <c r="L329">
        <v>25.67</v>
      </c>
      <c r="M329">
        <v>72029000</v>
      </c>
      <c r="N329" s="2">
        <v>42912</v>
      </c>
      <c r="O329">
        <v>195.3</v>
      </c>
      <c r="P329">
        <v>14731300</v>
      </c>
      <c r="R329">
        <f>IF(C329&gt;C$23,1,0)</f>
        <v>1</v>
      </c>
      <c r="S329">
        <f>IF(D329&gt;D$23,1,0)</f>
        <v>1</v>
      </c>
      <c r="T329">
        <f>IF(C329&lt;C$24,1,0)</f>
        <v>0</v>
      </c>
      <c r="U329">
        <f>IF(D329&lt;D$24,1,0)</f>
        <v>0</v>
      </c>
      <c r="V329">
        <f>IF(F329&gt;F$23,1,0)</f>
        <v>1</v>
      </c>
      <c r="W329">
        <f>IF(G329&gt;G$23,1,0)</f>
        <v>1</v>
      </c>
      <c r="X329">
        <f>IF(F329&lt;F$24,1,0)</f>
        <v>0</v>
      </c>
      <c r="Y329">
        <f>IF(G329&lt;G$24,1,0)</f>
        <v>0</v>
      </c>
      <c r="Z329">
        <f>IF(I329&gt;I$23,1,0)</f>
        <v>1</v>
      </c>
      <c r="AA329">
        <f>IF(J329&gt;J$23,1,0)</f>
        <v>1</v>
      </c>
      <c r="AB329">
        <f>IF(I329&lt;I$24,1,0)</f>
        <v>0</v>
      </c>
      <c r="AC329">
        <f>IF(J329&lt;J$24,1,0)</f>
        <v>0</v>
      </c>
      <c r="AD329">
        <f>IF(L329&gt;L$23,1,0)</f>
        <v>1</v>
      </c>
      <c r="AE329">
        <f>IF(M329&gt;M$23,1,0)</f>
        <v>1</v>
      </c>
      <c r="AF329">
        <f>IF(L329&lt;L$24,1,0)</f>
        <v>0</v>
      </c>
      <c r="AG329">
        <f>IF(M329&lt;M$24,1,0)</f>
        <v>0</v>
      </c>
      <c r="AH329">
        <f>IF(O329&gt;O$23,1,0)</f>
        <v>1</v>
      </c>
      <c r="AI329">
        <f>IF(P329&gt;P$23,1,0)</f>
        <v>1</v>
      </c>
      <c r="AJ329">
        <f>IF(O329&lt;O$24,1,0)</f>
        <v>0</v>
      </c>
      <c r="AK329">
        <f>IF(P329&lt;P$24,1,0)</f>
        <v>0</v>
      </c>
      <c r="AM329">
        <f>IF(C329&gt;C$23,C$23,IF(C329&lt;C$24,C$24,C329))</f>
        <v>0</v>
      </c>
      <c r="AN329">
        <f>IF(D329&gt;D$23,D$23,IF(D329&lt;D$24,D$24,D329))</f>
        <v>0</v>
      </c>
      <c r="AO329">
        <f>IF(F329&gt;F$23,F$23,IF(F329&lt;F$24,F$24,F329))</f>
        <v>0</v>
      </c>
      <c r="AP329">
        <f>IF(G329&gt;G$23,G$23,IF(G329&lt;G$24,G$24,G329))</f>
        <v>0</v>
      </c>
      <c r="AQ329">
        <f>IF(I329&gt;I$23,I$23,IF(I329&lt;I$24,I$24,I329))</f>
        <v>0</v>
      </c>
      <c r="AR329">
        <f>IF(J329&gt;J$23,J$23,IF(J329&lt;J$24,J$24,J329))</f>
        <v>0</v>
      </c>
      <c r="AS329">
        <f>IF(L329&gt;L$23,L$23,IF(L329&lt;L$24,L$24,L329))</f>
        <v>0</v>
      </c>
      <c r="AT329">
        <f>IF(M329&gt;M$23,M$23,IF(M329&lt;M$24,M$24,M329))</f>
        <v>0</v>
      </c>
      <c r="AU329">
        <f>IF(O329&gt;O$23,O$23,IF(O329&lt;O$24,O$24,O329))</f>
        <v>0</v>
      </c>
      <c r="AV329">
        <f>IF(P329&gt;P$23,P$23,IF(P329&lt;P$24,P$24,P329))</f>
        <v>0</v>
      </c>
    </row>
    <row r="330" spans="1:48" x14ac:dyDescent="0.3">
      <c r="A330" s="1" t="s">
        <v>8</v>
      </c>
      <c r="B330" s="2">
        <v>42919</v>
      </c>
      <c r="C330">
        <v>0.78400000000000003</v>
      </c>
      <c r="D330">
        <v>2618105000</v>
      </c>
      <c r="E330" s="2">
        <v>42919</v>
      </c>
      <c r="F330">
        <v>317.8</v>
      </c>
      <c r="G330">
        <v>21386000</v>
      </c>
      <c r="H330" s="2">
        <v>42919</v>
      </c>
      <c r="I330">
        <v>152.16</v>
      </c>
      <c r="J330">
        <v>234976030</v>
      </c>
      <c r="K330" s="2">
        <v>42919</v>
      </c>
      <c r="L330">
        <v>26.4</v>
      </c>
      <c r="M330">
        <v>69200600</v>
      </c>
      <c r="N330" s="2">
        <v>42919</v>
      </c>
      <c r="O330">
        <v>213</v>
      </c>
      <c r="P330">
        <v>27078900</v>
      </c>
      <c r="R330">
        <f>IF(C330&gt;C$23,1,0)</f>
        <v>1</v>
      </c>
      <c r="S330">
        <f>IF(D330&gt;D$23,1,0)</f>
        <v>1</v>
      </c>
      <c r="T330">
        <f>IF(C330&lt;C$24,1,0)</f>
        <v>0</v>
      </c>
      <c r="U330">
        <f>IF(D330&lt;D$24,1,0)</f>
        <v>0</v>
      </c>
      <c r="V330">
        <f>IF(F330&gt;F$23,1,0)</f>
        <v>1</v>
      </c>
      <c r="W330">
        <f>IF(G330&gt;G$23,1,0)</f>
        <v>1</v>
      </c>
      <c r="X330">
        <f>IF(F330&lt;F$24,1,0)</f>
        <v>0</v>
      </c>
      <c r="Y330">
        <f>IF(G330&lt;G$24,1,0)</f>
        <v>0</v>
      </c>
      <c r="Z330">
        <f>IF(I330&gt;I$23,1,0)</f>
        <v>1</v>
      </c>
      <c r="AA330">
        <f>IF(J330&gt;J$23,1,0)</f>
        <v>1</v>
      </c>
      <c r="AB330">
        <f>IF(I330&lt;I$24,1,0)</f>
        <v>0</v>
      </c>
      <c r="AC330">
        <f>IF(J330&lt;J$24,1,0)</f>
        <v>0</v>
      </c>
      <c r="AD330">
        <f>IF(L330&gt;L$23,1,0)</f>
        <v>1</v>
      </c>
      <c r="AE330">
        <f>IF(M330&gt;M$23,1,0)</f>
        <v>1</v>
      </c>
      <c r="AF330">
        <f>IF(L330&lt;L$24,1,0)</f>
        <v>0</v>
      </c>
      <c r="AG330">
        <f>IF(M330&lt;M$24,1,0)</f>
        <v>0</v>
      </c>
      <c r="AH330">
        <f>IF(O330&gt;O$23,1,0)</f>
        <v>1</v>
      </c>
      <c r="AI330">
        <f>IF(P330&gt;P$23,1,0)</f>
        <v>1</v>
      </c>
      <c r="AJ330">
        <f>IF(O330&lt;O$24,1,0)</f>
        <v>0</v>
      </c>
      <c r="AK330">
        <f>IF(P330&lt;P$24,1,0)</f>
        <v>0</v>
      </c>
      <c r="AM330">
        <f>IF(C330&gt;C$23,C$23,IF(C330&lt;C$24,C$24,C330))</f>
        <v>0</v>
      </c>
      <c r="AN330">
        <f>IF(D330&gt;D$23,D$23,IF(D330&lt;D$24,D$24,D330))</f>
        <v>0</v>
      </c>
      <c r="AO330">
        <f>IF(F330&gt;F$23,F$23,IF(F330&lt;F$24,F$24,F330))</f>
        <v>0</v>
      </c>
      <c r="AP330">
        <f>IF(G330&gt;G$23,G$23,IF(G330&lt;G$24,G$24,G330))</f>
        <v>0</v>
      </c>
      <c r="AQ330">
        <f>IF(I330&gt;I$23,I$23,IF(I330&lt;I$24,I$24,I330))</f>
        <v>0</v>
      </c>
      <c r="AR330">
        <f>IF(J330&gt;J$23,J$23,IF(J330&lt;J$24,J$24,J330))</f>
        <v>0</v>
      </c>
      <c r="AS330">
        <f>IF(L330&gt;L$23,L$23,IF(L330&lt;L$24,L$24,L330))</f>
        <v>0</v>
      </c>
      <c r="AT330">
        <f>IF(M330&gt;M$23,M$23,IF(M330&lt;M$24,M$24,M330))</f>
        <v>0</v>
      </c>
      <c r="AU330">
        <f>IF(O330&gt;O$23,O$23,IF(O330&lt;O$24,O$24,O330))</f>
        <v>0</v>
      </c>
      <c r="AV330">
        <f>IF(P330&gt;P$23,P$23,IF(P330&lt;P$24,P$24,P330))</f>
        <v>0</v>
      </c>
    </row>
    <row r="331" spans="1:48" x14ac:dyDescent="0.3">
      <c r="A331" s="1" t="s">
        <v>8</v>
      </c>
      <c r="B331" s="2">
        <v>42926</v>
      </c>
      <c r="C331">
        <v>0.78439999999999999</v>
      </c>
      <c r="D331">
        <v>2866012000</v>
      </c>
      <c r="E331" s="2">
        <v>42926</v>
      </c>
      <c r="F331">
        <v>318</v>
      </c>
      <c r="G331">
        <v>18628380</v>
      </c>
      <c r="H331" s="2">
        <v>42926</v>
      </c>
      <c r="I331">
        <v>161.4</v>
      </c>
      <c r="J331">
        <v>306503520</v>
      </c>
      <c r="K331" s="2">
        <v>42926</v>
      </c>
      <c r="L331">
        <v>26.67</v>
      </c>
      <c r="M331">
        <v>70371300</v>
      </c>
      <c r="N331" s="2">
        <v>42926</v>
      </c>
      <c r="O331">
        <v>212.8</v>
      </c>
      <c r="P331">
        <v>31977900</v>
      </c>
      <c r="R331">
        <f>IF(C331&gt;C$23,1,0)</f>
        <v>1</v>
      </c>
      <c r="S331">
        <f>IF(D331&gt;D$23,1,0)</f>
        <v>1</v>
      </c>
      <c r="T331">
        <f>IF(C331&lt;C$24,1,0)</f>
        <v>0</v>
      </c>
      <c r="U331">
        <f>IF(D331&lt;D$24,1,0)</f>
        <v>0</v>
      </c>
      <c r="V331">
        <f>IF(F331&gt;F$23,1,0)</f>
        <v>1</v>
      </c>
      <c r="W331">
        <f>IF(G331&gt;G$23,1,0)</f>
        <v>1</v>
      </c>
      <c r="X331">
        <f>IF(F331&lt;F$24,1,0)</f>
        <v>0</v>
      </c>
      <c r="Y331">
        <f>IF(G331&lt;G$24,1,0)</f>
        <v>0</v>
      </c>
      <c r="Z331">
        <f>IF(I331&gt;I$23,1,0)</f>
        <v>1</v>
      </c>
      <c r="AA331">
        <f>IF(J331&gt;J$23,1,0)</f>
        <v>1</v>
      </c>
      <c r="AB331">
        <f>IF(I331&lt;I$24,1,0)</f>
        <v>0</v>
      </c>
      <c r="AC331">
        <f>IF(J331&lt;J$24,1,0)</f>
        <v>0</v>
      </c>
      <c r="AD331">
        <f>IF(L331&gt;L$23,1,0)</f>
        <v>1</v>
      </c>
      <c r="AE331">
        <f>IF(M331&gt;M$23,1,0)</f>
        <v>1</v>
      </c>
      <c r="AF331">
        <f>IF(L331&lt;L$24,1,0)</f>
        <v>0</v>
      </c>
      <c r="AG331">
        <f>IF(M331&lt;M$24,1,0)</f>
        <v>0</v>
      </c>
      <c r="AH331">
        <f>IF(O331&gt;O$23,1,0)</f>
        <v>1</v>
      </c>
      <c r="AI331">
        <f>IF(P331&gt;P$23,1,0)</f>
        <v>1</v>
      </c>
      <c r="AJ331">
        <f>IF(O331&lt;O$24,1,0)</f>
        <v>0</v>
      </c>
      <c r="AK331">
        <f>IF(P331&lt;P$24,1,0)</f>
        <v>0</v>
      </c>
      <c r="AM331">
        <f>IF(C331&gt;C$23,C$23,IF(C331&lt;C$24,C$24,C331))</f>
        <v>0</v>
      </c>
      <c r="AN331">
        <f>IF(D331&gt;D$23,D$23,IF(D331&lt;D$24,D$24,D331))</f>
        <v>0</v>
      </c>
      <c r="AO331">
        <f>IF(F331&gt;F$23,F$23,IF(F331&lt;F$24,F$24,F331))</f>
        <v>0</v>
      </c>
      <c r="AP331">
        <f>IF(G331&gt;G$23,G$23,IF(G331&lt;G$24,G$24,G331))</f>
        <v>0</v>
      </c>
      <c r="AQ331">
        <f>IF(I331&gt;I$23,I$23,IF(I331&lt;I$24,I$24,I331))</f>
        <v>0</v>
      </c>
      <c r="AR331">
        <f>IF(J331&gt;J$23,J$23,IF(J331&lt;J$24,J$24,J331))</f>
        <v>0</v>
      </c>
      <c r="AS331">
        <f>IF(L331&gt;L$23,L$23,IF(L331&lt;L$24,L$24,L331))</f>
        <v>0</v>
      </c>
      <c r="AT331">
        <f>IF(M331&gt;M$23,M$23,IF(M331&lt;M$24,M$24,M331))</f>
        <v>0</v>
      </c>
      <c r="AU331">
        <f>IF(O331&gt;O$23,O$23,IF(O331&lt;O$24,O$24,O331))</f>
        <v>0</v>
      </c>
      <c r="AV331">
        <f>IF(P331&gt;P$23,P$23,IF(P331&lt;P$24,P$24,P331))</f>
        <v>0</v>
      </c>
    </row>
    <row r="332" spans="1:48" x14ac:dyDescent="0.3">
      <c r="A332" s="1" t="s">
        <v>8</v>
      </c>
      <c r="B332" s="2">
        <v>42933</v>
      </c>
      <c r="C332">
        <v>0.80400000000000005</v>
      </c>
      <c r="D332">
        <v>1791036000</v>
      </c>
      <c r="E332" s="2">
        <v>42933</v>
      </c>
      <c r="F332">
        <v>317.39999999999998</v>
      </c>
      <c r="G332">
        <v>18798980</v>
      </c>
      <c r="H332" s="2">
        <v>42933</v>
      </c>
      <c r="I332">
        <v>162.1</v>
      </c>
      <c r="J332">
        <v>209829810</v>
      </c>
      <c r="K332" s="2">
        <v>42933</v>
      </c>
      <c r="L332">
        <v>26.465</v>
      </c>
      <c r="M332">
        <v>51641300</v>
      </c>
      <c r="N332" s="2">
        <v>42933</v>
      </c>
      <c r="O332">
        <v>208.5</v>
      </c>
      <c r="P332">
        <v>24405600</v>
      </c>
      <c r="R332">
        <f>IF(C332&gt;C$23,1,0)</f>
        <v>1</v>
      </c>
      <c r="S332">
        <f>IF(D332&gt;D$23,1,0)</f>
        <v>1</v>
      </c>
      <c r="T332">
        <f>IF(C332&lt;C$24,1,0)</f>
        <v>0</v>
      </c>
      <c r="U332">
        <f>IF(D332&lt;D$24,1,0)</f>
        <v>0</v>
      </c>
      <c r="V332">
        <f>IF(F332&gt;F$23,1,0)</f>
        <v>1</v>
      </c>
      <c r="W332">
        <f>IF(G332&gt;G$23,1,0)</f>
        <v>1</v>
      </c>
      <c r="X332">
        <f>IF(F332&lt;F$24,1,0)</f>
        <v>0</v>
      </c>
      <c r="Y332">
        <f>IF(G332&lt;G$24,1,0)</f>
        <v>0</v>
      </c>
      <c r="Z332">
        <f>IF(I332&gt;I$23,1,0)</f>
        <v>1</v>
      </c>
      <c r="AA332">
        <f>IF(J332&gt;J$23,1,0)</f>
        <v>1</v>
      </c>
      <c r="AB332">
        <f>IF(I332&lt;I$24,1,0)</f>
        <v>0</v>
      </c>
      <c r="AC332">
        <f>IF(J332&lt;J$24,1,0)</f>
        <v>0</v>
      </c>
      <c r="AD332">
        <f>IF(L332&gt;L$23,1,0)</f>
        <v>1</v>
      </c>
      <c r="AE332">
        <f>IF(M332&gt;M$23,1,0)</f>
        <v>1</v>
      </c>
      <c r="AF332">
        <f>IF(L332&lt;L$24,1,0)</f>
        <v>0</v>
      </c>
      <c r="AG332">
        <f>IF(M332&lt;M$24,1,0)</f>
        <v>0</v>
      </c>
      <c r="AH332">
        <f>IF(O332&gt;O$23,1,0)</f>
        <v>1</v>
      </c>
      <c r="AI332">
        <f>IF(P332&gt;P$23,1,0)</f>
        <v>1</v>
      </c>
      <c r="AJ332">
        <f>IF(O332&lt;O$24,1,0)</f>
        <v>0</v>
      </c>
      <c r="AK332">
        <f>IF(P332&lt;P$24,1,0)</f>
        <v>0</v>
      </c>
      <c r="AM332">
        <f>IF(C332&gt;C$23,C$23,IF(C332&lt;C$24,C$24,C332))</f>
        <v>0</v>
      </c>
      <c r="AN332">
        <f>IF(D332&gt;D$23,D$23,IF(D332&lt;D$24,D$24,D332))</f>
        <v>0</v>
      </c>
      <c r="AO332">
        <f>IF(F332&gt;F$23,F$23,IF(F332&lt;F$24,F$24,F332))</f>
        <v>0</v>
      </c>
      <c r="AP332">
        <f>IF(G332&gt;G$23,G$23,IF(G332&lt;G$24,G$24,G332))</f>
        <v>0</v>
      </c>
      <c r="AQ332">
        <f>IF(I332&gt;I$23,I$23,IF(I332&lt;I$24,I$24,I332))</f>
        <v>0</v>
      </c>
      <c r="AR332">
        <f>IF(J332&gt;J$23,J$23,IF(J332&lt;J$24,J$24,J332))</f>
        <v>0</v>
      </c>
      <c r="AS332">
        <f>IF(L332&gt;L$23,L$23,IF(L332&lt;L$24,L$24,L332))</f>
        <v>0</v>
      </c>
      <c r="AT332">
        <f>IF(M332&gt;M$23,M$23,IF(M332&lt;M$24,M$24,M332))</f>
        <v>0</v>
      </c>
      <c r="AU332">
        <f>IF(O332&gt;O$23,O$23,IF(O332&lt;O$24,O$24,O332))</f>
        <v>0</v>
      </c>
      <c r="AV332">
        <f>IF(P332&gt;P$23,P$23,IF(P332&lt;P$24,P$24,P332))</f>
        <v>0</v>
      </c>
    </row>
    <row r="333" spans="1:48" x14ac:dyDescent="0.3">
      <c r="A333" s="1" t="s">
        <v>8</v>
      </c>
      <c r="B333" s="2">
        <v>42940</v>
      </c>
      <c r="C333">
        <v>0.78559999999999997</v>
      </c>
      <c r="D333">
        <v>1915066000</v>
      </c>
      <c r="E333" s="2">
        <v>42940</v>
      </c>
      <c r="F333">
        <v>305.89999999999998</v>
      </c>
      <c r="G333">
        <v>14070180</v>
      </c>
      <c r="H333" s="2">
        <v>42940</v>
      </c>
      <c r="I333">
        <v>165.4</v>
      </c>
      <c r="J333">
        <v>248420620</v>
      </c>
      <c r="K333" s="2">
        <v>42940</v>
      </c>
      <c r="L333">
        <v>26.15</v>
      </c>
      <c r="M333">
        <v>53634500</v>
      </c>
      <c r="N333" s="2">
        <v>42940</v>
      </c>
      <c r="O333">
        <v>203.35</v>
      </c>
      <c r="P333">
        <v>16103800</v>
      </c>
      <c r="R333">
        <f>IF(C333&gt;C$23,1,0)</f>
        <v>1</v>
      </c>
      <c r="S333">
        <f>IF(D333&gt;D$23,1,0)</f>
        <v>1</v>
      </c>
      <c r="T333">
        <f>IF(C333&lt;C$24,1,0)</f>
        <v>0</v>
      </c>
      <c r="U333">
        <f>IF(D333&lt;D$24,1,0)</f>
        <v>0</v>
      </c>
      <c r="V333">
        <f>IF(F333&gt;F$23,1,0)</f>
        <v>1</v>
      </c>
      <c r="W333">
        <f>IF(G333&gt;G$23,1,0)</f>
        <v>1</v>
      </c>
      <c r="X333">
        <f>IF(F333&lt;F$24,1,0)</f>
        <v>0</v>
      </c>
      <c r="Y333">
        <f>IF(G333&lt;G$24,1,0)</f>
        <v>0</v>
      </c>
      <c r="Z333">
        <f>IF(I333&gt;I$23,1,0)</f>
        <v>1</v>
      </c>
      <c r="AA333">
        <f>IF(J333&gt;J$23,1,0)</f>
        <v>1</v>
      </c>
      <c r="AB333">
        <f>IF(I333&lt;I$24,1,0)</f>
        <v>0</v>
      </c>
      <c r="AC333">
        <f>IF(J333&lt;J$24,1,0)</f>
        <v>0</v>
      </c>
      <c r="AD333">
        <f>IF(L333&gt;L$23,1,0)</f>
        <v>1</v>
      </c>
      <c r="AE333">
        <f>IF(M333&gt;M$23,1,0)</f>
        <v>1</v>
      </c>
      <c r="AF333">
        <f>IF(L333&lt;L$24,1,0)</f>
        <v>0</v>
      </c>
      <c r="AG333">
        <f>IF(M333&lt;M$24,1,0)</f>
        <v>0</v>
      </c>
      <c r="AH333">
        <f>IF(O333&gt;O$23,1,0)</f>
        <v>1</v>
      </c>
      <c r="AI333">
        <f>IF(P333&gt;P$23,1,0)</f>
        <v>1</v>
      </c>
      <c r="AJ333">
        <f>IF(O333&lt;O$24,1,0)</f>
        <v>0</v>
      </c>
      <c r="AK333">
        <f>IF(P333&lt;P$24,1,0)</f>
        <v>0</v>
      </c>
      <c r="AM333">
        <f>IF(C333&gt;C$23,C$23,IF(C333&lt;C$24,C$24,C333))</f>
        <v>0</v>
      </c>
      <c r="AN333">
        <f>IF(D333&gt;D$23,D$23,IF(D333&lt;D$24,D$24,D333))</f>
        <v>0</v>
      </c>
      <c r="AO333">
        <f>IF(F333&gt;F$23,F$23,IF(F333&lt;F$24,F$24,F333))</f>
        <v>0</v>
      </c>
      <c r="AP333">
        <f>IF(G333&gt;G$23,G$23,IF(G333&lt;G$24,G$24,G333))</f>
        <v>0</v>
      </c>
      <c r="AQ333">
        <f>IF(I333&gt;I$23,I$23,IF(I333&lt;I$24,I$24,I333))</f>
        <v>0</v>
      </c>
      <c r="AR333">
        <f>IF(J333&gt;J$23,J$23,IF(J333&lt;J$24,J$24,J333))</f>
        <v>0</v>
      </c>
      <c r="AS333">
        <f>IF(L333&gt;L$23,L$23,IF(L333&lt;L$24,L$24,L333))</f>
        <v>0</v>
      </c>
      <c r="AT333">
        <f>IF(M333&gt;M$23,M$23,IF(M333&lt;M$24,M$24,M333))</f>
        <v>0</v>
      </c>
      <c r="AU333">
        <f>IF(O333&gt;O$23,O$23,IF(O333&lt;O$24,O$24,O333))</f>
        <v>0</v>
      </c>
      <c r="AV333">
        <f>IF(P333&gt;P$23,P$23,IF(P333&lt;P$24,P$24,P333))</f>
        <v>0</v>
      </c>
    </row>
    <row r="334" spans="1:48" x14ac:dyDescent="0.3">
      <c r="A334" s="1" t="s">
        <v>8</v>
      </c>
      <c r="B334" s="2">
        <v>42947</v>
      </c>
      <c r="C334">
        <v>0.76649999999999996</v>
      </c>
      <c r="D334">
        <v>2509143000</v>
      </c>
      <c r="E334" s="2">
        <v>42947</v>
      </c>
      <c r="F334">
        <v>316</v>
      </c>
      <c r="G334">
        <v>23668140</v>
      </c>
      <c r="H334" s="2">
        <v>42947</v>
      </c>
      <c r="I334">
        <v>169.73</v>
      </c>
      <c r="J334">
        <v>249775640</v>
      </c>
      <c r="K334" s="2">
        <v>42947</v>
      </c>
      <c r="L334">
        <v>27.07</v>
      </c>
      <c r="M334">
        <v>65096100</v>
      </c>
      <c r="N334" s="2">
        <v>42947</v>
      </c>
      <c r="O334">
        <v>205.45</v>
      </c>
      <c r="P334">
        <v>14069200</v>
      </c>
      <c r="R334">
        <f>IF(C334&gt;C$23,1,0)</f>
        <v>1</v>
      </c>
      <c r="S334">
        <f>IF(D334&gt;D$23,1,0)</f>
        <v>1</v>
      </c>
      <c r="T334">
        <f>IF(C334&lt;C$24,1,0)</f>
        <v>0</v>
      </c>
      <c r="U334">
        <f>IF(D334&lt;D$24,1,0)</f>
        <v>0</v>
      </c>
      <c r="V334">
        <f>IF(F334&gt;F$23,1,0)</f>
        <v>1</v>
      </c>
      <c r="W334">
        <f>IF(G334&gt;G$23,1,0)</f>
        <v>1</v>
      </c>
      <c r="X334">
        <f>IF(F334&lt;F$24,1,0)</f>
        <v>0</v>
      </c>
      <c r="Y334">
        <f>IF(G334&lt;G$24,1,0)</f>
        <v>0</v>
      </c>
      <c r="Z334">
        <f>IF(I334&gt;I$23,1,0)</f>
        <v>1</v>
      </c>
      <c r="AA334">
        <f>IF(J334&gt;J$23,1,0)</f>
        <v>1</v>
      </c>
      <c r="AB334">
        <f>IF(I334&lt;I$24,1,0)</f>
        <v>0</v>
      </c>
      <c r="AC334">
        <f>IF(J334&lt;J$24,1,0)</f>
        <v>0</v>
      </c>
      <c r="AD334">
        <f>IF(L334&gt;L$23,1,0)</f>
        <v>1</v>
      </c>
      <c r="AE334">
        <f>IF(M334&gt;M$23,1,0)</f>
        <v>1</v>
      </c>
      <c r="AF334">
        <f>IF(L334&lt;L$24,1,0)</f>
        <v>0</v>
      </c>
      <c r="AG334">
        <f>IF(M334&lt;M$24,1,0)</f>
        <v>0</v>
      </c>
      <c r="AH334">
        <f>IF(O334&gt;O$23,1,0)</f>
        <v>1</v>
      </c>
      <c r="AI334">
        <f>IF(P334&gt;P$23,1,0)</f>
        <v>1</v>
      </c>
      <c r="AJ334">
        <f>IF(O334&lt;O$24,1,0)</f>
        <v>0</v>
      </c>
      <c r="AK334">
        <f>IF(P334&lt;P$24,1,0)</f>
        <v>0</v>
      </c>
      <c r="AM334">
        <f>IF(C334&gt;C$23,C$23,IF(C334&lt;C$24,C$24,C334))</f>
        <v>0</v>
      </c>
      <c r="AN334">
        <f>IF(D334&gt;D$23,D$23,IF(D334&lt;D$24,D$24,D334))</f>
        <v>0</v>
      </c>
      <c r="AO334">
        <f>IF(F334&gt;F$23,F$23,IF(F334&lt;F$24,F$24,F334))</f>
        <v>0</v>
      </c>
      <c r="AP334">
        <f>IF(G334&gt;G$23,G$23,IF(G334&lt;G$24,G$24,G334))</f>
        <v>0</v>
      </c>
      <c r="AQ334">
        <f>IF(I334&gt;I$23,I$23,IF(I334&lt;I$24,I$24,I334))</f>
        <v>0</v>
      </c>
      <c r="AR334">
        <f>IF(J334&gt;J$23,J$23,IF(J334&lt;J$24,J$24,J334))</f>
        <v>0</v>
      </c>
      <c r="AS334">
        <f>IF(L334&gt;L$23,L$23,IF(L334&lt;L$24,L$24,L334))</f>
        <v>0</v>
      </c>
      <c r="AT334">
        <f>IF(M334&gt;M$23,M$23,IF(M334&lt;M$24,M$24,M334))</f>
        <v>0</v>
      </c>
      <c r="AU334">
        <f>IF(O334&gt;O$23,O$23,IF(O334&lt;O$24,O$24,O334))</f>
        <v>0</v>
      </c>
      <c r="AV334">
        <f>IF(P334&gt;P$23,P$23,IF(P334&lt;P$24,P$24,P334))</f>
        <v>0</v>
      </c>
    </row>
    <row r="335" spans="1:48" x14ac:dyDescent="0.3">
      <c r="A335" s="1" t="s">
        <v>8</v>
      </c>
      <c r="B335" s="2">
        <v>42954</v>
      </c>
      <c r="C335">
        <v>0.81499999999999995</v>
      </c>
      <c r="D335">
        <v>3759573000</v>
      </c>
      <c r="E335" s="2">
        <v>42954</v>
      </c>
      <c r="F335">
        <v>303.95</v>
      </c>
      <c r="G335">
        <v>17364930</v>
      </c>
      <c r="H335" s="2">
        <v>42954</v>
      </c>
      <c r="I335">
        <v>172.05</v>
      </c>
      <c r="J335">
        <v>225336000</v>
      </c>
      <c r="K335" s="2">
        <v>42954</v>
      </c>
      <c r="L335">
        <v>26.324999999999999</v>
      </c>
      <c r="M335">
        <v>52375000</v>
      </c>
      <c r="N335" s="2">
        <v>42954</v>
      </c>
      <c r="O335">
        <v>202.9</v>
      </c>
      <c r="P335">
        <v>11920000</v>
      </c>
      <c r="R335">
        <f>IF(C335&gt;C$23,1,0)</f>
        <v>1</v>
      </c>
      <c r="S335">
        <f>IF(D335&gt;D$23,1,0)</f>
        <v>1</v>
      </c>
      <c r="T335">
        <f>IF(C335&lt;C$24,1,0)</f>
        <v>0</v>
      </c>
      <c r="U335">
        <f>IF(D335&lt;D$24,1,0)</f>
        <v>0</v>
      </c>
      <c r="V335">
        <f>IF(F335&gt;F$23,1,0)</f>
        <v>1</v>
      </c>
      <c r="W335">
        <f>IF(G335&gt;G$23,1,0)</f>
        <v>1</v>
      </c>
      <c r="X335">
        <f>IF(F335&lt;F$24,1,0)</f>
        <v>0</v>
      </c>
      <c r="Y335">
        <f>IF(G335&lt;G$24,1,0)</f>
        <v>0</v>
      </c>
      <c r="Z335">
        <f>IF(I335&gt;I$23,1,0)</f>
        <v>1</v>
      </c>
      <c r="AA335">
        <f>IF(J335&gt;J$23,1,0)</f>
        <v>1</v>
      </c>
      <c r="AB335">
        <f>IF(I335&lt;I$24,1,0)</f>
        <v>0</v>
      </c>
      <c r="AC335">
        <f>IF(J335&lt;J$24,1,0)</f>
        <v>0</v>
      </c>
      <c r="AD335">
        <f>IF(L335&gt;L$23,1,0)</f>
        <v>1</v>
      </c>
      <c r="AE335">
        <f>IF(M335&gt;M$23,1,0)</f>
        <v>1</v>
      </c>
      <c r="AF335">
        <f>IF(L335&lt;L$24,1,0)</f>
        <v>0</v>
      </c>
      <c r="AG335">
        <f>IF(M335&lt;M$24,1,0)</f>
        <v>0</v>
      </c>
      <c r="AH335">
        <f>IF(O335&gt;O$23,1,0)</f>
        <v>1</v>
      </c>
      <c r="AI335">
        <f>IF(P335&gt;P$23,1,0)</f>
        <v>1</v>
      </c>
      <c r="AJ335">
        <f>IF(O335&lt;O$24,1,0)</f>
        <v>0</v>
      </c>
      <c r="AK335">
        <f>IF(P335&lt;P$24,1,0)</f>
        <v>0</v>
      </c>
      <c r="AM335">
        <f>IF(C335&gt;C$23,C$23,IF(C335&lt;C$24,C$24,C335))</f>
        <v>0</v>
      </c>
      <c r="AN335">
        <f>IF(D335&gt;D$23,D$23,IF(D335&lt;D$24,D$24,D335))</f>
        <v>0</v>
      </c>
      <c r="AO335">
        <f>IF(F335&gt;F$23,F$23,IF(F335&lt;F$24,F$24,F335))</f>
        <v>0</v>
      </c>
      <c r="AP335">
        <f>IF(G335&gt;G$23,G$23,IF(G335&lt;G$24,G$24,G335))</f>
        <v>0</v>
      </c>
      <c r="AQ335">
        <f>IF(I335&gt;I$23,I$23,IF(I335&lt;I$24,I$24,I335))</f>
        <v>0</v>
      </c>
      <c r="AR335">
        <f>IF(J335&gt;J$23,J$23,IF(J335&lt;J$24,J$24,J335))</f>
        <v>0</v>
      </c>
      <c r="AS335">
        <f>IF(L335&gt;L$23,L$23,IF(L335&lt;L$24,L$24,L335))</f>
        <v>0</v>
      </c>
      <c r="AT335">
        <f>IF(M335&gt;M$23,M$23,IF(M335&lt;M$24,M$24,M335))</f>
        <v>0</v>
      </c>
      <c r="AU335">
        <f>IF(O335&gt;O$23,O$23,IF(O335&lt;O$24,O$24,O335))</f>
        <v>0</v>
      </c>
      <c r="AV335">
        <f>IF(P335&gt;P$23,P$23,IF(P335&lt;P$24,P$24,P335))</f>
        <v>0</v>
      </c>
    </row>
    <row r="336" spans="1:48" x14ac:dyDescent="0.3">
      <c r="A336" s="1" t="s">
        <v>8</v>
      </c>
      <c r="B336" s="2">
        <v>42961</v>
      </c>
      <c r="C336">
        <v>0.82240000000000002</v>
      </c>
      <c r="D336">
        <v>3683932000</v>
      </c>
      <c r="E336" s="2">
        <v>42961</v>
      </c>
      <c r="F336">
        <v>300.05</v>
      </c>
      <c r="G336">
        <v>12952070</v>
      </c>
      <c r="H336" s="2">
        <v>42961</v>
      </c>
      <c r="I336">
        <v>169.5</v>
      </c>
      <c r="J336">
        <v>181219610</v>
      </c>
      <c r="K336" s="2">
        <v>42961</v>
      </c>
      <c r="L336">
        <v>26.39</v>
      </c>
      <c r="M336">
        <v>49048100</v>
      </c>
      <c r="N336" s="2">
        <v>42961</v>
      </c>
      <c r="O336">
        <v>212.65</v>
      </c>
      <c r="P336">
        <v>11058600</v>
      </c>
      <c r="R336">
        <f>IF(C336&gt;C$23,1,0)</f>
        <v>1</v>
      </c>
      <c r="S336">
        <f>IF(D336&gt;D$23,1,0)</f>
        <v>1</v>
      </c>
      <c r="T336">
        <f>IF(C336&lt;C$24,1,0)</f>
        <v>0</v>
      </c>
      <c r="U336">
        <f>IF(D336&lt;D$24,1,0)</f>
        <v>0</v>
      </c>
      <c r="V336">
        <f>IF(F336&gt;F$23,1,0)</f>
        <v>1</v>
      </c>
      <c r="W336">
        <f>IF(G336&gt;G$23,1,0)</f>
        <v>1</v>
      </c>
      <c r="X336">
        <f>IF(F336&lt;F$24,1,0)</f>
        <v>0</v>
      </c>
      <c r="Y336">
        <f>IF(G336&lt;G$24,1,0)</f>
        <v>0</v>
      </c>
      <c r="Z336">
        <f>IF(I336&gt;I$23,1,0)</f>
        <v>1</v>
      </c>
      <c r="AA336">
        <f>IF(J336&gt;J$23,1,0)</f>
        <v>1</v>
      </c>
      <c r="AB336">
        <f>IF(I336&lt;I$24,1,0)</f>
        <v>0</v>
      </c>
      <c r="AC336">
        <f>IF(J336&lt;J$24,1,0)</f>
        <v>0</v>
      </c>
      <c r="AD336">
        <f>IF(L336&gt;L$23,1,0)</f>
        <v>1</v>
      </c>
      <c r="AE336">
        <f>IF(M336&gt;M$23,1,0)</f>
        <v>1</v>
      </c>
      <c r="AF336">
        <f>IF(L336&lt;L$24,1,0)</f>
        <v>0</v>
      </c>
      <c r="AG336">
        <f>IF(M336&lt;M$24,1,0)</f>
        <v>0</v>
      </c>
      <c r="AH336">
        <f>IF(O336&gt;O$23,1,0)</f>
        <v>1</v>
      </c>
      <c r="AI336">
        <f>IF(P336&gt;P$23,1,0)</f>
        <v>1</v>
      </c>
      <c r="AJ336">
        <f>IF(O336&lt;O$24,1,0)</f>
        <v>0</v>
      </c>
      <c r="AK336">
        <f>IF(P336&lt;P$24,1,0)</f>
        <v>0</v>
      </c>
      <c r="AM336">
        <f>IF(C336&gt;C$23,C$23,IF(C336&lt;C$24,C$24,C336))</f>
        <v>0</v>
      </c>
      <c r="AN336">
        <f>IF(D336&gt;D$23,D$23,IF(D336&lt;D$24,D$24,D336))</f>
        <v>0</v>
      </c>
      <c r="AO336">
        <f>IF(F336&gt;F$23,F$23,IF(F336&lt;F$24,F$24,F336))</f>
        <v>0</v>
      </c>
      <c r="AP336">
        <f>IF(G336&gt;G$23,G$23,IF(G336&lt;G$24,G$24,G336))</f>
        <v>0</v>
      </c>
      <c r="AQ336">
        <f>IF(I336&gt;I$23,I$23,IF(I336&lt;I$24,I$24,I336))</f>
        <v>0</v>
      </c>
      <c r="AR336">
        <f>IF(J336&gt;J$23,J$23,IF(J336&lt;J$24,J$24,J336))</f>
        <v>0</v>
      </c>
      <c r="AS336">
        <f>IF(L336&gt;L$23,L$23,IF(L336&lt;L$24,L$24,L336))</f>
        <v>0</v>
      </c>
      <c r="AT336">
        <f>IF(M336&gt;M$23,M$23,IF(M336&lt;M$24,M$24,M336))</f>
        <v>0</v>
      </c>
      <c r="AU336">
        <f>IF(O336&gt;O$23,O$23,IF(O336&lt;O$24,O$24,O336))</f>
        <v>0</v>
      </c>
      <c r="AV336">
        <f>IF(P336&gt;P$23,P$23,IF(P336&lt;P$24,P$24,P336))</f>
        <v>0</v>
      </c>
    </row>
    <row r="337" spans="1:48" x14ac:dyDescent="0.3">
      <c r="A337" s="1" t="s">
        <v>8</v>
      </c>
      <c r="B337" s="2">
        <v>42968</v>
      </c>
      <c r="C337">
        <v>0.83550000000000002</v>
      </c>
      <c r="D337">
        <v>1967583000</v>
      </c>
      <c r="E337" s="2">
        <v>42968</v>
      </c>
      <c r="F337">
        <v>301.5</v>
      </c>
      <c r="G337">
        <v>11350280</v>
      </c>
      <c r="H337" s="2">
        <v>42968</v>
      </c>
      <c r="I337">
        <v>180.51</v>
      </c>
      <c r="J337">
        <v>277014960</v>
      </c>
      <c r="K337" s="2">
        <v>42968</v>
      </c>
      <c r="L337">
        <v>26.68</v>
      </c>
      <c r="M337">
        <v>42865200</v>
      </c>
      <c r="N337" s="2">
        <v>42968</v>
      </c>
      <c r="O337">
        <v>204</v>
      </c>
      <c r="P337">
        <v>12483500</v>
      </c>
      <c r="R337">
        <f>IF(C337&gt;C$23,1,0)</f>
        <v>1</v>
      </c>
      <c r="S337">
        <f>IF(D337&gt;D$23,1,0)</f>
        <v>1</v>
      </c>
      <c r="T337">
        <f>IF(C337&lt;C$24,1,0)</f>
        <v>0</v>
      </c>
      <c r="U337">
        <f>IF(D337&lt;D$24,1,0)</f>
        <v>0</v>
      </c>
      <c r="V337">
        <f>IF(F337&gt;F$23,1,0)</f>
        <v>1</v>
      </c>
      <c r="W337">
        <f>IF(G337&gt;G$23,1,0)</f>
        <v>1</v>
      </c>
      <c r="X337">
        <f>IF(F337&lt;F$24,1,0)</f>
        <v>0</v>
      </c>
      <c r="Y337">
        <f>IF(G337&lt;G$24,1,0)</f>
        <v>0</v>
      </c>
      <c r="Z337">
        <f>IF(I337&gt;I$23,1,0)</f>
        <v>1</v>
      </c>
      <c r="AA337">
        <f>IF(J337&gt;J$23,1,0)</f>
        <v>1</v>
      </c>
      <c r="AB337">
        <f>IF(I337&lt;I$24,1,0)</f>
        <v>0</v>
      </c>
      <c r="AC337">
        <f>IF(J337&lt;J$24,1,0)</f>
        <v>0</v>
      </c>
      <c r="AD337">
        <f>IF(L337&gt;L$23,1,0)</f>
        <v>1</v>
      </c>
      <c r="AE337">
        <f>IF(M337&gt;M$23,1,0)</f>
        <v>1</v>
      </c>
      <c r="AF337">
        <f>IF(L337&lt;L$24,1,0)</f>
        <v>0</v>
      </c>
      <c r="AG337">
        <f>IF(M337&lt;M$24,1,0)</f>
        <v>0</v>
      </c>
      <c r="AH337">
        <f>IF(O337&gt;O$23,1,0)</f>
        <v>1</v>
      </c>
      <c r="AI337">
        <f>IF(P337&gt;P$23,1,0)</f>
        <v>1</v>
      </c>
      <c r="AJ337">
        <f>IF(O337&lt;O$24,1,0)</f>
        <v>0</v>
      </c>
      <c r="AK337">
        <f>IF(P337&lt;P$24,1,0)</f>
        <v>0</v>
      </c>
      <c r="AM337">
        <f>IF(C337&gt;C$23,C$23,IF(C337&lt;C$24,C$24,C337))</f>
        <v>0</v>
      </c>
      <c r="AN337">
        <f>IF(D337&gt;D$23,D$23,IF(D337&lt;D$24,D$24,D337))</f>
        <v>0</v>
      </c>
      <c r="AO337">
        <f>IF(F337&gt;F$23,F$23,IF(F337&lt;F$24,F$24,F337))</f>
        <v>0</v>
      </c>
      <c r="AP337">
        <f>IF(G337&gt;G$23,G$23,IF(G337&lt;G$24,G$24,G337))</f>
        <v>0</v>
      </c>
      <c r="AQ337">
        <f>IF(I337&gt;I$23,I$23,IF(I337&lt;I$24,I$24,I337))</f>
        <v>0</v>
      </c>
      <c r="AR337">
        <f>IF(J337&gt;J$23,J$23,IF(J337&lt;J$24,J$24,J337))</f>
        <v>0</v>
      </c>
      <c r="AS337">
        <f>IF(L337&gt;L$23,L$23,IF(L337&lt;L$24,L$24,L337))</f>
        <v>0</v>
      </c>
      <c r="AT337">
        <f>IF(M337&gt;M$23,M$23,IF(M337&lt;M$24,M$24,M337))</f>
        <v>0</v>
      </c>
      <c r="AU337">
        <f>IF(O337&gt;O$23,O$23,IF(O337&lt;O$24,O$24,O337))</f>
        <v>0</v>
      </c>
      <c r="AV337">
        <f>IF(P337&gt;P$23,P$23,IF(P337&lt;P$24,P$24,P337))</f>
        <v>0</v>
      </c>
    </row>
    <row r="338" spans="1:48" x14ac:dyDescent="0.3">
      <c r="A338" s="1" t="s">
        <v>8</v>
      </c>
      <c r="B338" s="2">
        <v>42975</v>
      </c>
      <c r="C338">
        <v>0.83050000000000002</v>
      </c>
      <c r="D338">
        <v>3940541000</v>
      </c>
      <c r="E338" s="2">
        <v>42975</v>
      </c>
      <c r="F338">
        <v>304.10000000000002</v>
      </c>
      <c r="G338">
        <v>15043270</v>
      </c>
      <c r="H338" s="2">
        <v>42975</v>
      </c>
      <c r="I338">
        <v>183.66</v>
      </c>
      <c r="J338">
        <v>220506770</v>
      </c>
      <c r="K338" s="2">
        <v>42975</v>
      </c>
      <c r="L338">
        <v>27.25</v>
      </c>
      <c r="M338">
        <v>61136300</v>
      </c>
      <c r="N338" s="2">
        <v>42975</v>
      </c>
      <c r="O338">
        <v>190</v>
      </c>
      <c r="P338">
        <v>39019900</v>
      </c>
      <c r="R338">
        <f>IF(C338&gt;C$23,1,0)</f>
        <v>1</v>
      </c>
      <c r="S338">
        <f>IF(D338&gt;D$23,1,0)</f>
        <v>1</v>
      </c>
      <c r="T338">
        <f>IF(C338&lt;C$24,1,0)</f>
        <v>0</v>
      </c>
      <c r="U338">
        <f>IF(D338&lt;D$24,1,0)</f>
        <v>0</v>
      </c>
      <c r="V338">
        <f>IF(F338&gt;F$23,1,0)</f>
        <v>1</v>
      </c>
      <c r="W338">
        <f>IF(G338&gt;G$23,1,0)</f>
        <v>1</v>
      </c>
      <c r="X338">
        <f>IF(F338&lt;F$24,1,0)</f>
        <v>0</v>
      </c>
      <c r="Y338">
        <f>IF(G338&lt;G$24,1,0)</f>
        <v>0</v>
      </c>
      <c r="Z338">
        <f>IF(I338&gt;I$23,1,0)</f>
        <v>1</v>
      </c>
      <c r="AA338">
        <f>IF(J338&gt;J$23,1,0)</f>
        <v>1</v>
      </c>
      <c r="AB338">
        <f>IF(I338&lt;I$24,1,0)</f>
        <v>0</v>
      </c>
      <c r="AC338">
        <f>IF(J338&lt;J$24,1,0)</f>
        <v>0</v>
      </c>
      <c r="AD338">
        <f>IF(L338&gt;L$23,1,0)</f>
        <v>1</v>
      </c>
      <c r="AE338">
        <f>IF(M338&gt;M$23,1,0)</f>
        <v>1</v>
      </c>
      <c r="AF338">
        <f>IF(L338&lt;L$24,1,0)</f>
        <v>0</v>
      </c>
      <c r="AG338">
        <f>IF(M338&lt;M$24,1,0)</f>
        <v>0</v>
      </c>
      <c r="AH338">
        <f>IF(O338&gt;O$23,1,0)</f>
        <v>1</v>
      </c>
      <c r="AI338">
        <f>IF(P338&gt;P$23,1,0)</f>
        <v>1</v>
      </c>
      <c r="AJ338">
        <f>IF(O338&lt;O$24,1,0)</f>
        <v>0</v>
      </c>
      <c r="AK338">
        <f>IF(P338&lt;P$24,1,0)</f>
        <v>0</v>
      </c>
      <c r="AM338">
        <f>IF(C338&gt;C$23,C$23,IF(C338&lt;C$24,C$24,C338))</f>
        <v>0</v>
      </c>
      <c r="AN338">
        <f>IF(D338&gt;D$23,D$23,IF(D338&lt;D$24,D$24,D338))</f>
        <v>0</v>
      </c>
      <c r="AO338">
        <f>IF(F338&gt;F$23,F$23,IF(F338&lt;F$24,F$24,F338))</f>
        <v>0</v>
      </c>
      <c r="AP338">
        <f>IF(G338&gt;G$23,G$23,IF(G338&lt;G$24,G$24,G338))</f>
        <v>0</v>
      </c>
      <c r="AQ338">
        <f>IF(I338&gt;I$23,I$23,IF(I338&lt;I$24,I$24,I338))</f>
        <v>0</v>
      </c>
      <c r="AR338">
        <f>IF(J338&gt;J$23,J$23,IF(J338&lt;J$24,J$24,J338))</f>
        <v>0</v>
      </c>
      <c r="AS338">
        <f>IF(L338&gt;L$23,L$23,IF(L338&lt;L$24,L$24,L338))</f>
        <v>0</v>
      </c>
      <c r="AT338">
        <f>IF(M338&gt;M$23,M$23,IF(M338&lt;M$24,M$24,M338))</f>
        <v>0</v>
      </c>
      <c r="AU338">
        <f>IF(O338&gt;O$23,O$23,IF(O338&lt;O$24,O$24,O338))</f>
        <v>0</v>
      </c>
      <c r="AV338">
        <f>IF(P338&gt;P$23,P$23,IF(P338&lt;P$24,P$24,P338))</f>
        <v>0</v>
      </c>
    </row>
    <row r="339" spans="1:48" x14ac:dyDescent="0.3">
      <c r="A339" s="1" t="s">
        <v>8</v>
      </c>
      <c r="B339" s="2">
        <v>42982</v>
      </c>
      <c r="C339">
        <v>0.82489999999999997</v>
      </c>
      <c r="D339">
        <v>3324059000</v>
      </c>
      <c r="E339" s="2">
        <v>42982</v>
      </c>
      <c r="F339">
        <v>314.95</v>
      </c>
      <c r="G339">
        <v>22850030</v>
      </c>
      <c r="H339" s="2">
        <v>42982</v>
      </c>
      <c r="I339">
        <v>185.89</v>
      </c>
      <c r="J339">
        <v>199647000</v>
      </c>
      <c r="K339" s="2">
        <v>42982</v>
      </c>
      <c r="L339">
        <v>27.77</v>
      </c>
      <c r="M339">
        <v>88627600</v>
      </c>
      <c r="N339" s="2">
        <v>42982</v>
      </c>
      <c r="O339">
        <v>195.85</v>
      </c>
      <c r="P339">
        <v>26827700</v>
      </c>
      <c r="R339">
        <f>IF(C339&gt;C$23,1,0)</f>
        <v>1</v>
      </c>
      <c r="S339">
        <f>IF(D339&gt;D$23,1,0)</f>
        <v>1</v>
      </c>
      <c r="T339">
        <f>IF(C339&lt;C$24,1,0)</f>
        <v>0</v>
      </c>
      <c r="U339">
        <f>IF(D339&lt;D$24,1,0)</f>
        <v>0</v>
      </c>
      <c r="V339">
        <f>IF(F339&gt;F$23,1,0)</f>
        <v>1</v>
      </c>
      <c r="W339">
        <f>IF(G339&gt;G$23,1,0)</f>
        <v>1</v>
      </c>
      <c r="X339">
        <f>IF(F339&lt;F$24,1,0)</f>
        <v>0</v>
      </c>
      <c r="Y339">
        <f>IF(G339&lt;G$24,1,0)</f>
        <v>0</v>
      </c>
      <c r="Z339">
        <f>IF(I339&gt;I$23,1,0)</f>
        <v>1</v>
      </c>
      <c r="AA339">
        <f>IF(J339&gt;J$23,1,0)</f>
        <v>1</v>
      </c>
      <c r="AB339">
        <f>IF(I339&lt;I$24,1,0)</f>
        <v>0</v>
      </c>
      <c r="AC339">
        <f>IF(J339&lt;J$24,1,0)</f>
        <v>0</v>
      </c>
      <c r="AD339">
        <f>IF(L339&gt;L$23,1,0)</f>
        <v>1</v>
      </c>
      <c r="AE339">
        <f>IF(M339&gt;M$23,1,0)</f>
        <v>1</v>
      </c>
      <c r="AF339">
        <f>IF(L339&lt;L$24,1,0)</f>
        <v>0</v>
      </c>
      <c r="AG339">
        <f>IF(M339&lt;M$24,1,0)</f>
        <v>0</v>
      </c>
      <c r="AH339">
        <f>IF(O339&gt;O$23,1,0)</f>
        <v>1</v>
      </c>
      <c r="AI339">
        <f>IF(P339&gt;P$23,1,0)</f>
        <v>1</v>
      </c>
      <c r="AJ339">
        <f>IF(O339&lt;O$24,1,0)</f>
        <v>0</v>
      </c>
      <c r="AK339">
        <f>IF(P339&lt;P$24,1,0)</f>
        <v>0</v>
      </c>
      <c r="AM339">
        <f>IF(C339&gt;C$23,C$23,IF(C339&lt;C$24,C$24,C339))</f>
        <v>0</v>
      </c>
      <c r="AN339">
        <f>IF(D339&gt;D$23,D$23,IF(D339&lt;D$24,D$24,D339))</f>
        <v>0</v>
      </c>
      <c r="AO339">
        <f>IF(F339&gt;F$23,F$23,IF(F339&lt;F$24,F$24,F339))</f>
        <v>0</v>
      </c>
      <c r="AP339">
        <f>IF(G339&gt;G$23,G$23,IF(G339&lt;G$24,G$24,G339))</f>
        <v>0</v>
      </c>
      <c r="AQ339">
        <f>IF(I339&gt;I$23,I$23,IF(I339&lt;I$24,I$24,I339))</f>
        <v>0</v>
      </c>
      <c r="AR339">
        <f>IF(J339&gt;J$23,J$23,IF(J339&lt;J$24,J$24,J339))</f>
        <v>0</v>
      </c>
      <c r="AS339">
        <f>IF(L339&gt;L$23,L$23,IF(L339&lt;L$24,L$24,L339))</f>
        <v>0</v>
      </c>
      <c r="AT339">
        <f>IF(M339&gt;M$23,M$23,IF(M339&lt;M$24,M$24,M339))</f>
        <v>0</v>
      </c>
      <c r="AU339">
        <f>IF(O339&gt;O$23,O$23,IF(O339&lt;O$24,O$24,O339))</f>
        <v>0</v>
      </c>
      <c r="AV339">
        <f>IF(P339&gt;P$23,P$23,IF(P339&lt;P$24,P$24,P339))</f>
        <v>0</v>
      </c>
    </row>
    <row r="340" spans="1:48" x14ac:dyDescent="0.3">
      <c r="A340" s="1" t="s">
        <v>8</v>
      </c>
      <c r="B340" s="2">
        <v>42989</v>
      </c>
      <c r="C340">
        <v>0.80600000000000005</v>
      </c>
      <c r="D340">
        <v>3357671000</v>
      </c>
      <c r="E340" s="2">
        <v>42989</v>
      </c>
      <c r="F340">
        <v>319.7</v>
      </c>
      <c r="G340">
        <v>31087300</v>
      </c>
      <c r="H340" s="2">
        <v>42989</v>
      </c>
      <c r="I340">
        <v>188.75</v>
      </c>
      <c r="J340">
        <v>242503970</v>
      </c>
      <c r="K340" s="2">
        <v>42989</v>
      </c>
      <c r="L340">
        <v>28.15</v>
      </c>
      <c r="M340">
        <v>75724400</v>
      </c>
      <c r="N340" s="2">
        <v>42989</v>
      </c>
      <c r="O340">
        <v>194.5</v>
      </c>
      <c r="P340">
        <v>23235600</v>
      </c>
      <c r="R340">
        <f>IF(C340&gt;C$23,1,0)</f>
        <v>1</v>
      </c>
      <c r="S340">
        <f>IF(D340&gt;D$23,1,0)</f>
        <v>1</v>
      </c>
      <c r="T340">
        <f>IF(C340&lt;C$24,1,0)</f>
        <v>0</v>
      </c>
      <c r="U340">
        <f>IF(D340&lt;D$24,1,0)</f>
        <v>0</v>
      </c>
      <c r="V340">
        <f>IF(F340&gt;F$23,1,0)</f>
        <v>1</v>
      </c>
      <c r="W340">
        <f>IF(G340&gt;G$23,1,0)</f>
        <v>1</v>
      </c>
      <c r="X340">
        <f>IF(F340&lt;F$24,1,0)</f>
        <v>0</v>
      </c>
      <c r="Y340">
        <f>IF(G340&lt;G$24,1,0)</f>
        <v>0</v>
      </c>
      <c r="Z340">
        <f>IF(I340&gt;I$23,1,0)</f>
        <v>1</v>
      </c>
      <c r="AA340">
        <f>IF(J340&gt;J$23,1,0)</f>
        <v>1</v>
      </c>
      <c r="AB340">
        <f>IF(I340&lt;I$24,1,0)</f>
        <v>0</v>
      </c>
      <c r="AC340">
        <f>IF(J340&lt;J$24,1,0)</f>
        <v>0</v>
      </c>
      <c r="AD340">
        <f>IF(L340&gt;L$23,1,0)</f>
        <v>1</v>
      </c>
      <c r="AE340">
        <f>IF(M340&gt;M$23,1,0)</f>
        <v>1</v>
      </c>
      <c r="AF340">
        <f>IF(L340&lt;L$24,1,0)</f>
        <v>0</v>
      </c>
      <c r="AG340">
        <f>IF(M340&lt;M$24,1,0)</f>
        <v>0</v>
      </c>
      <c r="AH340">
        <f>IF(O340&gt;O$23,1,0)</f>
        <v>1</v>
      </c>
      <c r="AI340">
        <f>IF(P340&gt;P$23,1,0)</f>
        <v>1</v>
      </c>
      <c r="AJ340">
        <f>IF(O340&lt;O$24,1,0)</f>
        <v>0</v>
      </c>
      <c r="AK340">
        <f>IF(P340&lt;P$24,1,0)</f>
        <v>0</v>
      </c>
      <c r="AM340">
        <f>IF(C340&gt;C$23,C$23,IF(C340&lt;C$24,C$24,C340))</f>
        <v>0</v>
      </c>
      <c r="AN340">
        <f>IF(D340&gt;D$23,D$23,IF(D340&lt;D$24,D$24,D340))</f>
        <v>0</v>
      </c>
      <c r="AO340">
        <f>IF(F340&gt;F$23,F$23,IF(F340&lt;F$24,F$24,F340))</f>
        <v>0</v>
      </c>
      <c r="AP340">
        <f>IF(G340&gt;G$23,G$23,IF(G340&lt;G$24,G$24,G340))</f>
        <v>0</v>
      </c>
      <c r="AQ340">
        <f>IF(I340&gt;I$23,I$23,IF(I340&lt;I$24,I$24,I340))</f>
        <v>0</v>
      </c>
      <c r="AR340">
        <f>IF(J340&gt;J$23,J$23,IF(J340&lt;J$24,J$24,J340))</f>
        <v>0</v>
      </c>
      <c r="AS340">
        <f>IF(L340&gt;L$23,L$23,IF(L340&lt;L$24,L$24,L340))</f>
        <v>0</v>
      </c>
      <c r="AT340">
        <f>IF(M340&gt;M$23,M$23,IF(M340&lt;M$24,M$24,M340))</f>
        <v>0</v>
      </c>
      <c r="AU340">
        <f>IF(O340&gt;O$23,O$23,IF(O340&lt;O$24,O$24,O340))</f>
        <v>0</v>
      </c>
      <c r="AV340">
        <f>IF(P340&gt;P$23,P$23,IF(P340&lt;P$24,P$24,P340))</f>
        <v>0</v>
      </c>
    </row>
    <row r="341" spans="1:48" x14ac:dyDescent="0.3">
      <c r="A341" s="1" t="s">
        <v>8</v>
      </c>
      <c r="B341" s="2">
        <v>42996</v>
      </c>
      <c r="C341">
        <v>0.81020000000000003</v>
      </c>
      <c r="D341">
        <v>2631975000</v>
      </c>
      <c r="E341" s="2">
        <v>42996</v>
      </c>
      <c r="F341">
        <v>316.7</v>
      </c>
      <c r="G341">
        <v>17420700</v>
      </c>
      <c r="H341" s="2">
        <v>42996</v>
      </c>
      <c r="I341">
        <v>187.55</v>
      </c>
      <c r="J341">
        <v>199642330</v>
      </c>
      <c r="K341" s="2">
        <v>42996</v>
      </c>
      <c r="L341">
        <v>28.725000000000001</v>
      </c>
      <c r="M341">
        <v>64376400</v>
      </c>
      <c r="N341" s="2">
        <v>42996</v>
      </c>
      <c r="O341">
        <v>183.95</v>
      </c>
      <c r="P341">
        <v>49732200</v>
      </c>
      <c r="R341">
        <f>IF(C341&gt;C$23,1,0)</f>
        <v>1</v>
      </c>
      <c r="S341">
        <f>IF(D341&gt;D$23,1,0)</f>
        <v>1</v>
      </c>
      <c r="T341">
        <f>IF(C341&lt;C$24,1,0)</f>
        <v>0</v>
      </c>
      <c r="U341">
        <f>IF(D341&lt;D$24,1,0)</f>
        <v>0</v>
      </c>
      <c r="V341">
        <f>IF(F341&gt;F$23,1,0)</f>
        <v>1</v>
      </c>
      <c r="W341">
        <f>IF(G341&gt;G$23,1,0)</f>
        <v>1</v>
      </c>
      <c r="X341">
        <f>IF(F341&lt;F$24,1,0)</f>
        <v>0</v>
      </c>
      <c r="Y341">
        <f>IF(G341&lt;G$24,1,0)</f>
        <v>0</v>
      </c>
      <c r="Z341">
        <f>IF(I341&gt;I$23,1,0)</f>
        <v>1</v>
      </c>
      <c r="AA341">
        <f>IF(J341&gt;J$23,1,0)</f>
        <v>1</v>
      </c>
      <c r="AB341">
        <f>IF(I341&lt;I$24,1,0)</f>
        <v>0</v>
      </c>
      <c r="AC341">
        <f>IF(J341&lt;J$24,1,0)</f>
        <v>0</v>
      </c>
      <c r="AD341">
        <f>IF(L341&gt;L$23,1,0)</f>
        <v>1</v>
      </c>
      <c r="AE341">
        <f>IF(M341&gt;M$23,1,0)</f>
        <v>1</v>
      </c>
      <c r="AF341">
        <f>IF(L341&lt;L$24,1,0)</f>
        <v>0</v>
      </c>
      <c r="AG341">
        <f>IF(M341&lt;M$24,1,0)</f>
        <v>0</v>
      </c>
      <c r="AH341">
        <f>IF(O341&gt;O$23,1,0)</f>
        <v>1</v>
      </c>
      <c r="AI341">
        <f>IF(P341&gt;P$23,1,0)</f>
        <v>1</v>
      </c>
      <c r="AJ341">
        <f>IF(O341&lt;O$24,1,0)</f>
        <v>0</v>
      </c>
      <c r="AK341">
        <f>IF(P341&lt;P$24,1,0)</f>
        <v>0</v>
      </c>
      <c r="AM341">
        <f>IF(C341&gt;C$23,C$23,IF(C341&lt;C$24,C$24,C341))</f>
        <v>0</v>
      </c>
      <c r="AN341">
        <f>IF(D341&gt;D$23,D$23,IF(D341&lt;D$24,D$24,D341))</f>
        <v>0</v>
      </c>
      <c r="AO341">
        <f>IF(F341&gt;F$23,F$23,IF(F341&lt;F$24,F$24,F341))</f>
        <v>0</v>
      </c>
      <c r="AP341">
        <f>IF(G341&gt;G$23,G$23,IF(G341&lt;G$24,G$24,G341))</f>
        <v>0</v>
      </c>
      <c r="AQ341">
        <f>IF(I341&gt;I$23,I$23,IF(I341&lt;I$24,I$24,I341))</f>
        <v>0</v>
      </c>
      <c r="AR341">
        <f>IF(J341&gt;J$23,J$23,IF(J341&lt;J$24,J$24,J341))</f>
        <v>0</v>
      </c>
      <c r="AS341">
        <f>IF(L341&gt;L$23,L$23,IF(L341&lt;L$24,L$24,L341))</f>
        <v>0</v>
      </c>
      <c r="AT341">
        <f>IF(M341&gt;M$23,M$23,IF(M341&lt;M$24,M$24,M341))</f>
        <v>0</v>
      </c>
      <c r="AU341">
        <f>IF(O341&gt;O$23,O$23,IF(O341&lt;O$24,O$24,O341))</f>
        <v>0</v>
      </c>
      <c r="AV341">
        <f>IF(P341&gt;P$23,P$23,IF(P341&lt;P$24,P$24,P341))</f>
        <v>0</v>
      </c>
    </row>
    <row r="342" spans="1:48" x14ac:dyDescent="0.3">
      <c r="A342" s="1" t="s">
        <v>8</v>
      </c>
      <c r="B342" s="2">
        <v>43003</v>
      </c>
      <c r="C342">
        <v>0.85140000000000005</v>
      </c>
      <c r="D342">
        <v>5326521000</v>
      </c>
      <c r="E342" s="2">
        <v>43003</v>
      </c>
      <c r="F342">
        <v>318.95</v>
      </c>
      <c r="G342">
        <v>23588180</v>
      </c>
      <c r="H342" s="2">
        <v>43003</v>
      </c>
      <c r="I342">
        <v>192.33</v>
      </c>
      <c r="J342">
        <v>266439620</v>
      </c>
      <c r="K342" s="2">
        <v>43003</v>
      </c>
      <c r="L342">
        <v>29.5</v>
      </c>
      <c r="M342">
        <v>56189200</v>
      </c>
      <c r="N342" s="2">
        <v>43003</v>
      </c>
      <c r="O342">
        <v>183.95</v>
      </c>
      <c r="P342">
        <v>31890100</v>
      </c>
      <c r="R342">
        <f>IF(C342&gt;C$23,1,0)</f>
        <v>1</v>
      </c>
      <c r="S342">
        <f>IF(D342&gt;D$23,1,0)</f>
        <v>1</v>
      </c>
      <c r="T342">
        <f>IF(C342&lt;C$24,1,0)</f>
        <v>0</v>
      </c>
      <c r="U342">
        <f>IF(D342&lt;D$24,1,0)</f>
        <v>0</v>
      </c>
      <c r="V342">
        <f>IF(F342&gt;F$23,1,0)</f>
        <v>1</v>
      </c>
      <c r="W342">
        <f>IF(G342&gt;G$23,1,0)</f>
        <v>1</v>
      </c>
      <c r="X342">
        <f>IF(F342&lt;F$24,1,0)</f>
        <v>0</v>
      </c>
      <c r="Y342">
        <f>IF(G342&lt;G$24,1,0)</f>
        <v>0</v>
      </c>
      <c r="Z342">
        <f>IF(I342&gt;I$23,1,0)</f>
        <v>1</v>
      </c>
      <c r="AA342">
        <f>IF(J342&gt;J$23,1,0)</f>
        <v>1</v>
      </c>
      <c r="AB342">
        <f>IF(I342&lt;I$24,1,0)</f>
        <v>0</v>
      </c>
      <c r="AC342">
        <f>IF(J342&lt;J$24,1,0)</f>
        <v>0</v>
      </c>
      <c r="AD342">
        <f>IF(L342&gt;L$23,1,0)</f>
        <v>1</v>
      </c>
      <c r="AE342">
        <f>IF(M342&gt;M$23,1,0)</f>
        <v>1</v>
      </c>
      <c r="AF342">
        <f>IF(L342&lt;L$24,1,0)</f>
        <v>0</v>
      </c>
      <c r="AG342">
        <f>IF(M342&lt;M$24,1,0)</f>
        <v>0</v>
      </c>
      <c r="AH342">
        <f>IF(O342&gt;O$23,1,0)</f>
        <v>1</v>
      </c>
      <c r="AI342">
        <f>IF(P342&gt;P$23,1,0)</f>
        <v>1</v>
      </c>
      <c r="AJ342">
        <f>IF(O342&lt;O$24,1,0)</f>
        <v>0</v>
      </c>
      <c r="AK342">
        <f>IF(P342&lt;P$24,1,0)</f>
        <v>0</v>
      </c>
      <c r="AM342">
        <f>IF(C342&gt;C$23,C$23,IF(C342&lt;C$24,C$24,C342))</f>
        <v>0</v>
      </c>
      <c r="AN342">
        <f>IF(D342&gt;D$23,D$23,IF(D342&lt;D$24,D$24,D342))</f>
        <v>0</v>
      </c>
      <c r="AO342">
        <f>IF(F342&gt;F$23,F$23,IF(F342&lt;F$24,F$24,F342))</f>
        <v>0</v>
      </c>
      <c r="AP342">
        <f>IF(G342&gt;G$23,G$23,IF(G342&lt;G$24,G$24,G342))</f>
        <v>0</v>
      </c>
      <c r="AQ342">
        <f>IF(I342&gt;I$23,I$23,IF(I342&lt;I$24,I$24,I342))</f>
        <v>0</v>
      </c>
      <c r="AR342">
        <f>IF(J342&gt;J$23,J$23,IF(J342&lt;J$24,J$24,J342))</f>
        <v>0</v>
      </c>
      <c r="AS342">
        <f>IF(L342&gt;L$23,L$23,IF(L342&lt;L$24,L$24,L342))</f>
        <v>0</v>
      </c>
      <c r="AT342">
        <f>IF(M342&gt;M$23,M$23,IF(M342&lt;M$24,M$24,M342))</f>
        <v>0</v>
      </c>
      <c r="AU342">
        <f>IF(O342&gt;O$23,O$23,IF(O342&lt;O$24,O$24,O342))</f>
        <v>0</v>
      </c>
      <c r="AV342">
        <f>IF(P342&gt;P$23,P$23,IF(P342&lt;P$24,P$24,P342))</f>
        <v>0</v>
      </c>
    </row>
    <row r="343" spans="1:48" x14ac:dyDescent="0.3">
      <c r="A343" s="1" t="s">
        <v>8</v>
      </c>
      <c r="B343" s="2">
        <v>43010</v>
      </c>
      <c r="C343">
        <v>0.85499999999999998</v>
      </c>
      <c r="D343">
        <v>4029756000</v>
      </c>
      <c r="E343" s="2">
        <v>43010</v>
      </c>
      <c r="F343">
        <v>320.60000000000002</v>
      </c>
      <c r="G343">
        <v>14800110</v>
      </c>
      <c r="H343" s="2">
        <v>43010</v>
      </c>
      <c r="I343">
        <v>194.16</v>
      </c>
      <c r="J343">
        <v>192830100</v>
      </c>
      <c r="K343" s="2">
        <v>43010</v>
      </c>
      <c r="L343">
        <v>29.54</v>
      </c>
      <c r="M343">
        <v>42458200</v>
      </c>
      <c r="N343" s="2">
        <v>43010</v>
      </c>
      <c r="O343">
        <v>181</v>
      </c>
      <c r="P343">
        <v>23284300</v>
      </c>
      <c r="R343">
        <f>IF(C343&gt;C$23,1,0)</f>
        <v>1</v>
      </c>
      <c r="S343">
        <f>IF(D343&gt;D$23,1,0)</f>
        <v>1</v>
      </c>
      <c r="T343">
        <f>IF(C343&lt;C$24,1,0)</f>
        <v>0</v>
      </c>
      <c r="U343">
        <f>IF(D343&lt;D$24,1,0)</f>
        <v>0</v>
      </c>
      <c r="V343">
        <f>IF(F343&gt;F$23,1,0)</f>
        <v>1</v>
      </c>
      <c r="W343">
        <f>IF(G343&gt;G$23,1,0)</f>
        <v>1</v>
      </c>
      <c r="X343">
        <f>IF(F343&lt;F$24,1,0)</f>
        <v>0</v>
      </c>
      <c r="Y343">
        <f>IF(G343&lt;G$24,1,0)</f>
        <v>0</v>
      </c>
      <c r="Z343">
        <f>IF(I343&gt;I$23,1,0)</f>
        <v>1</v>
      </c>
      <c r="AA343">
        <f>IF(J343&gt;J$23,1,0)</f>
        <v>1</v>
      </c>
      <c r="AB343">
        <f>IF(I343&lt;I$24,1,0)</f>
        <v>0</v>
      </c>
      <c r="AC343">
        <f>IF(J343&lt;J$24,1,0)</f>
        <v>0</v>
      </c>
      <c r="AD343">
        <f>IF(L343&gt;L$23,1,0)</f>
        <v>1</v>
      </c>
      <c r="AE343">
        <f>IF(M343&gt;M$23,1,0)</f>
        <v>1</v>
      </c>
      <c r="AF343">
        <f>IF(L343&lt;L$24,1,0)</f>
        <v>0</v>
      </c>
      <c r="AG343">
        <f>IF(M343&lt;M$24,1,0)</f>
        <v>0</v>
      </c>
      <c r="AH343">
        <f>IF(O343&gt;O$23,1,0)</f>
        <v>1</v>
      </c>
      <c r="AI343">
        <f>IF(P343&gt;P$23,1,0)</f>
        <v>1</v>
      </c>
      <c r="AJ343">
        <f>IF(O343&lt;O$24,1,0)</f>
        <v>0</v>
      </c>
      <c r="AK343">
        <f>IF(P343&lt;P$24,1,0)</f>
        <v>0</v>
      </c>
      <c r="AM343">
        <f>IF(C343&gt;C$23,C$23,IF(C343&lt;C$24,C$24,C343))</f>
        <v>0</v>
      </c>
      <c r="AN343">
        <f>IF(D343&gt;D$23,D$23,IF(D343&lt;D$24,D$24,D343))</f>
        <v>0</v>
      </c>
      <c r="AO343">
        <f>IF(F343&gt;F$23,F$23,IF(F343&lt;F$24,F$24,F343))</f>
        <v>0</v>
      </c>
      <c r="AP343">
        <f>IF(G343&gt;G$23,G$23,IF(G343&lt;G$24,G$24,G343))</f>
        <v>0</v>
      </c>
      <c r="AQ343">
        <f>IF(I343&gt;I$23,I$23,IF(I343&lt;I$24,I$24,I343))</f>
        <v>0</v>
      </c>
      <c r="AR343">
        <f>IF(J343&gt;J$23,J$23,IF(J343&lt;J$24,J$24,J343))</f>
        <v>0</v>
      </c>
      <c r="AS343">
        <f>IF(L343&gt;L$23,L$23,IF(L343&lt;L$24,L$24,L343))</f>
        <v>0</v>
      </c>
      <c r="AT343">
        <f>IF(M343&gt;M$23,M$23,IF(M343&lt;M$24,M$24,M343))</f>
        <v>0</v>
      </c>
      <c r="AU343">
        <f>IF(O343&gt;O$23,O$23,IF(O343&lt;O$24,O$24,O343))</f>
        <v>0</v>
      </c>
      <c r="AV343">
        <f>IF(P343&gt;P$23,P$23,IF(P343&lt;P$24,P$24,P343))</f>
        <v>0</v>
      </c>
    </row>
    <row r="344" spans="1:48" x14ac:dyDescent="0.3">
      <c r="A344" s="1" t="s">
        <v>8</v>
      </c>
      <c r="B344" s="2">
        <v>43017</v>
      </c>
      <c r="C344">
        <v>0.879</v>
      </c>
      <c r="D344">
        <v>4190574000</v>
      </c>
      <c r="E344" s="2">
        <v>43017</v>
      </c>
      <c r="F344">
        <v>320</v>
      </c>
      <c r="G344">
        <v>12314650</v>
      </c>
      <c r="H344" s="2">
        <v>43017</v>
      </c>
      <c r="I344">
        <v>196.48</v>
      </c>
      <c r="J344">
        <v>168715990</v>
      </c>
      <c r="K344" s="2">
        <v>43017</v>
      </c>
      <c r="L344">
        <v>29.785</v>
      </c>
      <c r="M344">
        <v>46814800</v>
      </c>
      <c r="N344" s="2">
        <v>43017</v>
      </c>
      <c r="O344">
        <v>180.6</v>
      </c>
      <c r="P344">
        <v>21743300</v>
      </c>
      <c r="R344">
        <f>IF(C344&gt;C$23,1,0)</f>
        <v>1</v>
      </c>
      <c r="S344">
        <f>IF(D344&gt;D$23,1,0)</f>
        <v>1</v>
      </c>
      <c r="T344">
        <f>IF(C344&lt;C$24,1,0)</f>
        <v>0</v>
      </c>
      <c r="U344">
        <f>IF(D344&lt;D$24,1,0)</f>
        <v>0</v>
      </c>
      <c r="V344">
        <f>IF(F344&gt;F$23,1,0)</f>
        <v>1</v>
      </c>
      <c r="W344">
        <f>IF(G344&gt;G$23,1,0)</f>
        <v>1</v>
      </c>
      <c r="X344">
        <f>IF(F344&lt;F$24,1,0)</f>
        <v>0</v>
      </c>
      <c r="Y344">
        <f>IF(G344&lt;G$24,1,0)</f>
        <v>0</v>
      </c>
      <c r="Z344">
        <f>IF(I344&gt;I$23,1,0)</f>
        <v>1</v>
      </c>
      <c r="AA344">
        <f>IF(J344&gt;J$23,1,0)</f>
        <v>1</v>
      </c>
      <c r="AB344">
        <f>IF(I344&lt;I$24,1,0)</f>
        <v>0</v>
      </c>
      <c r="AC344">
        <f>IF(J344&lt;J$24,1,0)</f>
        <v>0</v>
      </c>
      <c r="AD344">
        <f>IF(L344&gt;L$23,1,0)</f>
        <v>1</v>
      </c>
      <c r="AE344">
        <f>IF(M344&gt;M$23,1,0)</f>
        <v>1</v>
      </c>
      <c r="AF344">
        <f>IF(L344&lt;L$24,1,0)</f>
        <v>0</v>
      </c>
      <c r="AG344">
        <f>IF(M344&lt;M$24,1,0)</f>
        <v>0</v>
      </c>
      <c r="AH344">
        <f>IF(O344&gt;O$23,1,0)</f>
        <v>1</v>
      </c>
      <c r="AI344">
        <f>IF(P344&gt;P$23,1,0)</f>
        <v>1</v>
      </c>
      <c r="AJ344">
        <f>IF(O344&lt;O$24,1,0)</f>
        <v>0</v>
      </c>
      <c r="AK344">
        <f>IF(P344&lt;P$24,1,0)</f>
        <v>0</v>
      </c>
      <c r="AM344">
        <f>IF(C344&gt;C$23,C$23,IF(C344&lt;C$24,C$24,C344))</f>
        <v>0</v>
      </c>
      <c r="AN344">
        <f>IF(D344&gt;D$23,D$23,IF(D344&lt;D$24,D$24,D344))</f>
        <v>0</v>
      </c>
      <c r="AO344">
        <f>IF(F344&gt;F$23,F$23,IF(F344&lt;F$24,F$24,F344))</f>
        <v>0</v>
      </c>
      <c r="AP344">
        <f>IF(G344&gt;G$23,G$23,IF(G344&lt;G$24,G$24,G344))</f>
        <v>0</v>
      </c>
      <c r="AQ344">
        <f>IF(I344&gt;I$23,I$23,IF(I344&lt;I$24,I$24,I344))</f>
        <v>0</v>
      </c>
      <c r="AR344">
        <f>IF(J344&gt;J$23,J$23,IF(J344&lt;J$24,J$24,J344))</f>
        <v>0</v>
      </c>
      <c r="AS344">
        <f>IF(L344&gt;L$23,L$23,IF(L344&lt;L$24,L$24,L344))</f>
        <v>0</v>
      </c>
      <c r="AT344">
        <f>IF(M344&gt;M$23,M$23,IF(M344&lt;M$24,M$24,M344))</f>
        <v>0</v>
      </c>
      <c r="AU344">
        <f>IF(O344&gt;O$23,O$23,IF(O344&lt;O$24,O$24,O344))</f>
        <v>0</v>
      </c>
      <c r="AV344">
        <f>IF(P344&gt;P$23,P$23,IF(P344&lt;P$24,P$24,P344))</f>
        <v>0</v>
      </c>
    </row>
    <row r="345" spans="1:48" x14ac:dyDescent="0.3">
      <c r="A345" s="1" t="s">
        <v>8</v>
      </c>
      <c r="B345" s="2">
        <v>43024</v>
      </c>
      <c r="C345">
        <v>0.83950000000000002</v>
      </c>
      <c r="D345">
        <v>3627703000</v>
      </c>
      <c r="E345" s="2">
        <v>43024</v>
      </c>
      <c r="F345">
        <v>321.8</v>
      </c>
      <c r="G345">
        <v>17968900</v>
      </c>
      <c r="H345" s="2">
        <v>43024</v>
      </c>
      <c r="I345">
        <v>192.97</v>
      </c>
      <c r="J345">
        <v>165666730</v>
      </c>
      <c r="K345" s="2">
        <v>43024</v>
      </c>
      <c r="L345">
        <v>29.52</v>
      </c>
      <c r="M345">
        <v>41102600</v>
      </c>
      <c r="N345" s="2">
        <v>43024</v>
      </c>
      <c r="O345">
        <v>182.5</v>
      </c>
      <c r="P345">
        <v>10960800</v>
      </c>
      <c r="R345">
        <f>IF(C345&gt;C$23,1,0)</f>
        <v>1</v>
      </c>
      <c r="S345">
        <f>IF(D345&gt;D$23,1,0)</f>
        <v>1</v>
      </c>
      <c r="T345">
        <f>IF(C345&lt;C$24,1,0)</f>
        <v>0</v>
      </c>
      <c r="U345">
        <f>IF(D345&lt;D$24,1,0)</f>
        <v>0</v>
      </c>
      <c r="V345">
        <f>IF(F345&gt;F$23,1,0)</f>
        <v>1</v>
      </c>
      <c r="W345">
        <f>IF(G345&gt;G$23,1,0)</f>
        <v>1</v>
      </c>
      <c r="X345">
        <f>IF(F345&lt;F$24,1,0)</f>
        <v>0</v>
      </c>
      <c r="Y345">
        <f>IF(G345&lt;G$24,1,0)</f>
        <v>0</v>
      </c>
      <c r="Z345">
        <f>IF(I345&gt;I$23,1,0)</f>
        <v>1</v>
      </c>
      <c r="AA345">
        <f>IF(J345&gt;J$23,1,0)</f>
        <v>1</v>
      </c>
      <c r="AB345">
        <f>IF(I345&lt;I$24,1,0)</f>
        <v>0</v>
      </c>
      <c r="AC345">
        <f>IF(J345&lt;J$24,1,0)</f>
        <v>0</v>
      </c>
      <c r="AD345">
        <f>IF(L345&gt;L$23,1,0)</f>
        <v>1</v>
      </c>
      <c r="AE345">
        <f>IF(M345&gt;M$23,1,0)</f>
        <v>1</v>
      </c>
      <c r="AF345">
        <f>IF(L345&lt;L$24,1,0)</f>
        <v>0</v>
      </c>
      <c r="AG345">
        <f>IF(M345&lt;M$24,1,0)</f>
        <v>0</v>
      </c>
      <c r="AH345">
        <f>IF(O345&gt;O$23,1,0)</f>
        <v>1</v>
      </c>
      <c r="AI345">
        <f>IF(P345&gt;P$23,1,0)</f>
        <v>1</v>
      </c>
      <c r="AJ345">
        <f>IF(O345&lt;O$24,1,0)</f>
        <v>0</v>
      </c>
      <c r="AK345">
        <f>IF(P345&lt;P$24,1,0)</f>
        <v>0</v>
      </c>
      <c r="AM345">
        <f>IF(C345&gt;C$23,C$23,IF(C345&lt;C$24,C$24,C345))</f>
        <v>0</v>
      </c>
      <c r="AN345">
        <f>IF(D345&gt;D$23,D$23,IF(D345&lt;D$24,D$24,D345))</f>
        <v>0</v>
      </c>
      <c r="AO345">
        <f>IF(F345&gt;F$23,F$23,IF(F345&lt;F$24,F$24,F345))</f>
        <v>0</v>
      </c>
      <c r="AP345">
        <f>IF(G345&gt;G$23,G$23,IF(G345&lt;G$24,G$24,G345))</f>
        <v>0</v>
      </c>
      <c r="AQ345">
        <f>IF(I345&gt;I$23,I$23,IF(I345&lt;I$24,I$24,I345))</f>
        <v>0</v>
      </c>
      <c r="AR345">
        <f>IF(J345&gt;J$23,J$23,IF(J345&lt;J$24,J$24,J345))</f>
        <v>0</v>
      </c>
      <c r="AS345">
        <f>IF(L345&gt;L$23,L$23,IF(L345&lt;L$24,L$24,L345))</f>
        <v>0</v>
      </c>
      <c r="AT345">
        <f>IF(M345&gt;M$23,M$23,IF(M345&lt;M$24,M$24,M345))</f>
        <v>0</v>
      </c>
      <c r="AU345">
        <f>IF(O345&gt;O$23,O$23,IF(O345&lt;O$24,O$24,O345))</f>
        <v>0</v>
      </c>
      <c r="AV345">
        <f>IF(P345&gt;P$23,P$23,IF(P345&lt;P$24,P$24,P345))</f>
        <v>0</v>
      </c>
    </row>
    <row r="346" spans="1:48" x14ac:dyDescent="0.3">
      <c r="A346" s="1" t="s">
        <v>8</v>
      </c>
      <c r="B346" s="2">
        <v>43031</v>
      </c>
      <c r="C346">
        <v>0.8175</v>
      </c>
      <c r="D346">
        <v>2736557000</v>
      </c>
      <c r="E346" s="2">
        <v>43031</v>
      </c>
      <c r="F346">
        <v>322</v>
      </c>
      <c r="G346">
        <v>13534000</v>
      </c>
      <c r="H346" s="2">
        <v>43031</v>
      </c>
      <c r="I346">
        <v>196.05</v>
      </c>
      <c r="J346">
        <v>159728870</v>
      </c>
      <c r="K346" s="2">
        <v>43031</v>
      </c>
      <c r="L346">
        <v>29.375</v>
      </c>
      <c r="M346">
        <v>47057900</v>
      </c>
      <c r="N346" s="2">
        <v>43031</v>
      </c>
      <c r="O346">
        <v>182.8</v>
      </c>
      <c r="P346">
        <v>18246400</v>
      </c>
      <c r="R346">
        <f>IF(C346&gt;C$23,1,0)</f>
        <v>1</v>
      </c>
      <c r="S346">
        <f>IF(D346&gt;D$23,1,0)</f>
        <v>1</v>
      </c>
      <c r="T346">
        <f>IF(C346&lt;C$24,1,0)</f>
        <v>0</v>
      </c>
      <c r="U346">
        <f>IF(D346&lt;D$24,1,0)</f>
        <v>0</v>
      </c>
      <c r="V346">
        <f>IF(F346&gt;F$23,1,0)</f>
        <v>1</v>
      </c>
      <c r="W346">
        <f>IF(G346&gt;G$23,1,0)</f>
        <v>1</v>
      </c>
      <c r="X346">
        <f>IF(F346&lt;F$24,1,0)</f>
        <v>0</v>
      </c>
      <c r="Y346">
        <f>IF(G346&lt;G$24,1,0)</f>
        <v>0</v>
      </c>
      <c r="Z346">
        <f>IF(I346&gt;I$23,1,0)</f>
        <v>1</v>
      </c>
      <c r="AA346">
        <f>IF(J346&gt;J$23,1,0)</f>
        <v>1</v>
      </c>
      <c r="AB346">
        <f>IF(I346&lt;I$24,1,0)</f>
        <v>0</v>
      </c>
      <c r="AC346">
        <f>IF(J346&lt;J$24,1,0)</f>
        <v>0</v>
      </c>
      <c r="AD346">
        <f>IF(L346&gt;L$23,1,0)</f>
        <v>1</v>
      </c>
      <c r="AE346">
        <f>IF(M346&gt;M$23,1,0)</f>
        <v>1</v>
      </c>
      <c r="AF346">
        <f>IF(L346&lt;L$24,1,0)</f>
        <v>0</v>
      </c>
      <c r="AG346">
        <f>IF(M346&lt;M$24,1,0)</f>
        <v>0</v>
      </c>
      <c r="AH346">
        <f>IF(O346&gt;O$23,1,0)</f>
        <v>1</v>
      </c>
      <c r="AI346">
        <f>IF(P346&gt;P$23,1,0)</f>
        <v>1</v>
      </c>
      <c r="AJ346">
        <f>IF(O346&lt;O$24,1,0)</f>
        <v>0</v>
      </c>
      <c r="AK346">
        <f>IF(P346&lt;P$24,1,0)</f>
        <v>0</v>
      </c>
      <c r="AM346">
        <f>IF(C346&gt;C$23,C$23,IF(C346&lt;C$24,C$24,C346))</f>
        <v>0</v>
      </c>
      <c r="AN346">
        <f>IF(D346&gt;D$23,D$23,IF(D346&lt;D$24,D$24,D346))</f>
        <v>0</v>
      </c>
      <c r="AO346">
        <f>IF(F346&gt;F$23,F$23,IF(F346&lt;F$24,F$24,F346))</f>
        <v>0</v>
      </c>
      <c r="AP346">
        <f>IF(G346&gt;G$23,G$23,IF(G346&lt;G$24,G$24,G346))</f>
        <v>0</v>
      </c>
      <c r="AQ346">
        <f>IF(I346&gt;I$23,I$23,IF(I346&lt;I$24,I$24,I346))</f>
        <v>0</v>
      </c>
      <c r="AR346">
        <f>IF(J346&gt;J$23,J$23,IF(J346&lt;J$24,J$24,J346))</f>
        <v>0</v>
      </c>
      <c r="AS346">
        <f>IF(L346&gt;L$23,L$23,IF(L346&lt;L$24,L$24,L346))</f>
        <v>0</v>
      </c>
      <c r="AT346">
        <f>IF(M346&gt;M$23,M$23,IF(M346&lt;M$24,M$24,M346))</f>
        <v>0</v>
      </c>
      <c r="AU346">
        <f>IF(O346&gt;O$23,O$23,IF(O346&lt;O$24,O$24,O346))</f>
        <v>0</v>
      </c>
      <c r="AV346">
        <f>IF(P346&gt;P$23,P$23,IF(P346&lt;P$24,P$24,P346))</f>
        <v>0</v>
      </c>
    </row>
    <row r="347" spans="1:48" x14ac:dyDescent="0.3">
      <c r="A347" s="1" t="s">
        <v>8</v>
      </c>
      <c r="B347" s="2">
        <v>43038</v>
      </c>
      <c r="C347">
        <v>0.8357</v>
      </c>
      <c r="D347">
        <v>3048065000</v>
      </c>
      <c r="E347" s="2">
        <v>43038</v>
      </c>
      <c r="F347">
        <v>317.8</v>
      </c>
      <c r="G347">
        <v>14194200</v>
      </c>
      <c r="H347" s="2">
        <v>43038</v>
      </c>
      <c r="I347">
        <v>193.8</v>
      </c>
      <c r="J347">
        <v>162022280</v>
      </c>
      <c r="K347" s="2">
        <v>43038</v>
      </c>
      <c r="L347">
        <v>29.315000000000001</v>
      </c>
      <c r="M347">
        <v>58274300</v>
      </c>
      <c r="N347" s="2">
        <v>43038</v>
      </c>
      <c r="O347">
        <v>162.4</v>
      </c>
      <c r="P347">
        <v>61715000</v>
      </c>
      <c r="R347">
        <f>IF(C347&gt;C$23,1,0)</f>
        <v>1</v>
      </c>
      <c r="S347">
        <f>IF(D347&gt;D$23,1,0)</f>
        <v>1</v>
      </c>
      <c r="T347">
        <f>IF(C347&lt;C$24,1,0)</f>
        <v>0</v>
      </c>
      <c r="U347">
        <f>IF(D347&lt;D$24,1,0)</f>
        <v>0</v>
      </c>
      <c r="V347">
        <f>IF(F347&gt;F$23,1,0)</f>
        <v>1</v>
      </c>
      <c r="W347">
        <f>IF(G347&gt;G$23,1,0)</f>
        <v>1</v>
      </c>
      <c r="X347">
        <f>IF(F347&lt;F$24,1,0)</f>
        <v>0</v>
      </c>
      <c r="Y347">
        <f>IF(G347&lt;G$24,1,0)</f>
        <v>0</v>
      </c>
      <c r="Z347">
        <f>IF(I347&gt;I$23,1,0)</f>
        <v>1</v>
      </c>
      <c r="AA347">
        <f>IF(J347&gt;J$23,1,0)</f>
        <v>1</v>
      </c>
      <c r="AB347">
        <f>IF(I347&lt;I$24,1,0)</f>
        <v>0</v>
      </c>
      <c r="AC347">
        <f>IF(J347&lt;J$24,1,0)</f>
        <v>0</v>
      </c>
      <c r="AD347">
        <f>IF(L347&gt;L$23,1,0)</f>
        <v>1</v>
      </c>
      <c r="AE347">
        <f>IF(M347&gt;M$23,1,0)</f>
        <v>1</v>
      </c>
      <c r="AF347">
        <f>IF(L347&lt;L$24,1,0)</f>
        <v>0</v>
      </c>
      <c r="AG347">
        <f>IF(M347&lt;M$24,1,0)</f>
        <v>0</v>
      </c>
      <c r="AH347">
        <f>IF(O347&gt;O$23,1,0)</f>
        <v>1</v>
      </c>
      <c r="AI347">
        <f>IF(P347&gt;P$23,1,0)</f>
        <v>1</v>
      </c>
      <c r="AJ347">
        <f>IF(O347&lt;O$24,1,0)</f>
        <v>0</v>
      </c>
      <c r="AK347">
        <f>IF(P347&lt;P$24,1,0)</f>
        <v>0</v>
      </c>
      <c r="AM347">
        <f>IF(C347&gt;C$23,C$23,IF(C347&lt;C$24,C$24,C347))</f>
        <v>0</v>
      </c>
      <c r="AN347">
        <f>IF(D347&gt;D$23,D$23,IF(D347&lt;D$24,D$24,D347))</f>
        <v>0</v>
      </c>
      <c r="AO347">
        <f>IF(F347&gt;F$23,F$23,IF(F347&lt;F$24,F$24,F347))</f>
        <v>0</v>
      </c>
      <c r="AP347">
        <f>IF(G347&gt;G$23,G$23,IF(G347&lt;G$24,G$24,G347))</f>
        <v>0</v>
      </c>
      <c r="AQ347">
        <f>IF(I347&gt;I$23,I$23,IF(I347&lt;I$24,I$24,I347))</f>
        <v>0</v>
      </c>
      <c r="AR347">
        <f>IF(J347&gt;J$23,J$23,IF(J347&lt;J$24,J$24,J347))</f>
        <v>0</v>
      </c>
      <c r="AS347">
        <f>IF(L347&gt;L$23,L$23,IF(L347&lt;L$24,L$24,L347))</f>
        <v>0</v>
      </c>
      <c r="AT347">
        <f>IF(M347&gt;M$23,M$23,IF(M347&lt;M$24,M$24,M347))</f>
        <v>0</v>
      </c>
      <c r="AU347">
        <f>IF(O347&gt;O$23,O$23,IF(O347&lt;O$24,O$24,O347))</f>
        <v>0</v>
      </c>
      <c r="AV347">
        <f>IF(P347&gt;P$23,P$23,IF(P347&lt;P$24,P$24,P347))</f>
        <v>0</v>
      </c>
    </row>
    <row r="348" spans="1:48" x14ac:dyDescent="0.3">
      <c r="A348" s="1" t="s">
        <v>8</v>
      </c>
      <c r="B348" s="2">
        <v>43045</v>
      </c>
      <c r="C348">
        <v>0.85</v>
      </c>
      <c r="D348">
        <v>2885175000</v>
      </c>
      <c r="E348" s="2">
        <v>43045</v>
      </c>
      <c r="F348">
        <v>329.35</v>
      </c>
      <c r="G348">
        <v>30289200</v>
      </c>
      <c r="H348" s="2">
        <v>43045</v>
      </c>
      <c r="I348">
        <v>217.7</v>
      </c>
      <c r="J348">
        <v>483320890</v>
      </c>
      <c r="K348" s="2">
        <v>43045</v>
      </c>
      <c r="L348">
        <v>29.9</v>
      </c>
      <c r="M348">
        <v>70485100</v>
      </c>
      <c r="N348" s="2">
        <v>43045</v>
      </c>
      <c r="O348">
        <v>163.4</v>
      </c>
      <c r="P348">
        <v>43345900</v>
      </c>
      <c r="R348">
        <f>IF(C348&gt;C$23,1,0)</f>
        <v>1</v>
      </c>
      <c r="S348">
        <f>IF(D348&gt;D$23,1,0)</f>
        <v>1</v>
      </c>
      <c r="T348">
        <f>IF(C348&lt;C$24,1,0)</f>
        <v>0</v>
      </c>
      <c r="U348">
        <f>IF(D348&lt;D$24,1,0)</f>
        <v>0</v>
      </c>
      <c r="V348">
        <f>IF(F348&gt;F$23,1,0)</f>
        <v>1</v>
      </c>
      <c r="W348">
        <f>IF(G348&gt;G$23,1,0)</f>
        <v>1</v>
      </c>
      <c r="X348">
        <f>IF(F348&lt;F$24,1,0)</f>
        <v>0</v>
      </c>
      <c r="Y348">
        <f>IF(G348&lt;G$24,1,0)</f>
        <v>0</v>
      </c>
      <c r="Z348">
        <f>IF(I348&gt;I$23,1,0)</f>
        <v>1</v>
      </c>
      <c r="AA348">
        <f>IF(J348&gt;J$23,1,0)</f>
        <v>1</v>
      </c>
      <c r="AB348">
        <f>IF(I348&lt;I$24,1,0)</f>
        <v>0</v>
      </c>
      <c r="AC348">
        <f>IF(J348&lt;J$24,1,0)</f>
        <v>0</v>
      </c>
      <c r="AD348">
        <f>IF(L348&gt;L$23,1,0)</f>
        <v>1</v>
      </c>
      <c r="AE348">
        <f>IF(M348&gt;M$23,1,0)</f>
        <v>1</v>
      </c>
      <c r="AF348">
        <f>IF(L348&lt;L$24,1,0)</f>
        <v>0</v>
      </c>
      <c r="AG348">
        <f>IF(M348&lt;M$24,1,0)</f>
        <v>0</v>
      </c>
      <c r="AH348">
        <f>IF(O348&gt;O$23,1,0)</f>
        <v>1</v>
      </c>
      <c r="AI348">
        <f>IF(P348&gt;P$23,1,0)</f>
        <v>1</v>
      </c>
      <c r="AJ348">
        <f>IF(O348&lt;O$24,1,0)</f>
        <v>0</v>
      </c>
      <c r="AK348">
        <f>IF(P348&lt;P$24,1,0)</f>
        <v>0</v>
      </c>
      <c r="AM348">
        <f>IF(C348&gt;C$23,C$23,IF(C348&lt;C$24,C$24,C348))</f>
        <v>0</v>
      </c>
      <c r="AN348">
        <f>IF(D348&gt;D$23,D$23,IF(D348&lt;D$24,D$24,D348))</f>
        <v>0</v>
      </c>
      <c r="AO348">
        <f>IF(F348&gt;F$23,F$23,IF(F348&lt;F$24,F$24,F348))</f>
        <v>0</v>
      </c>
      <c r="AP348">
        <f>IF(G348&gt;G$23,G$23,IF(G348&lt;G$24,G$24,G348))</f>
        <v>0</v>
      </c>
      <c r="AQ348">
        <f>IF(I348&gt;I$23,I$23,IF(I348&lt;I$24,I$24,I348))</f>
        <v>0</v>
      </c>
      <c r="AR348">
        <f>IF(J348&gt;J$23,J$23,IF(J348&lt;J$24,J$24,J348))</f>
        <v>0</v>
      </c>
      <c r="AS348">
        <f>IF(L348&gt;L$23,L$23,IF(L348&lt;L$24,L$24,L348))</f>
        <v>0</v>
      </c>
      <c r="AT348">
        <f>IF(M348&gt;M$23,M$23,IF(M348&lt;M$24,M$24,M348))</f>
        <v>0</v>
      </c>
      <c r="AU348">
        <f>IF(O348&gt;O$23,O$23,IF(O348&lt;O$24,O$24,O348))</f>
        <v>0</v>
      </c>
      <c r="AV348">
        <f>IF(P348&gt;P$23,P$23,IF(P348&lt;P$24,P$24,P348))</f>
        <v>0</v>
      </c>
    </row>
    <row r="349" spans="1:48" x14ac:dyDescent="0.3">
      <c r="A349" s="1" t="s">
        <v>8</v>
      </c>
      <c r="B349" s="2">
        <v>43052</v>
      </c>
      <c r="C349">
        <v>0.82579999999999998</v>
      </c>
      <c r="D349">
        <v>2404910000</v>
      </c>
      <c r="E349" s="2">
        <v>43052</v>
      </c>
      <c r="F349">
        <v>300.7</v>
      </c>
      <c r="G349">
        <v>28653560</v>
      </c>
      <c r="H349" s="2">
        <v>43052</v>
      </c>
      <c r="I349">
        <v>225.65</v>
      </c>
      <c r="J349">
        <v>292658100</v>
      </c>
      <c r="K349" s="2">
        <v>43052</v>
      </c>
      <c r="L349">
        <v>29.085000000000001</v>
      </c>
      <c r="M349">
        <v>57406600</v>
      </c>
      <c r="N349" s="2">
        <v>43052</v>
      </c>
      <c r="O349">
        <v>164.55</v>
      </c>
      <c r="P349">
        <v>31328200</v>
      </c>
      <c r="R349">
        <f>IF(C349&gt;C$23,1,0)</f>
        <v>1</v>
      </c>
      <c r="S349">
        <f>IF(D349&gt;D$23,1,0)</f>
        <v>1</v>
      </c>
      <c r="T349">
        <f>IF(C349&lt;C$24,1,0)</f>
        <v>0</v>
      </c>
      <c r="U349">
        <f>IF(D349&lt;D$24,1,0)</f>
        <v>0</v>
      </c>
      <c r="V349">
        <f>IF(F349&gt;F$23,1,0)</f>
        <v>1</v>
      </c>
      <c r="W349">
        <f>IF(G349&gt;G$23,1,0)</f>
        <v>1</v>
      </c>
      <c r="X349">
        <f>IF(F349&lt;F$24,1,0)</f>
        <v>0</v>
      </c>
      <c r="Y349">
        <f>IF(G349&lt;G$24,1,0)</f>
        <v>0</v>
      </c>
      <c r="Z349">
        <f>IF(I349&gt;I$23,1,0)</f>
        <v>1</v>
      </c>
      <c r="AA349">
        <f>IF(J349&gt;J$23,1,0)</f>
        <v>1</v>
      </c>
      <c r="AB349">
        <f>IF(I349&lt;I$24,1,0)</f>
        <v>0</v>
      </c>
      <c r="AC349">
        <f>IF(J349&lt;J$24,1,0)</f>
        <v>0</v>
      </c>
      <c r="AD349">
        <f>IF(L349&gt;L$23,1,0)</f>
        <v>1</v>
      </c>
      <c r="AE349">
        <f>IF(M349&gt;M$23,1,0)</f>
        <v>1</v>
      </c>
      <c r="AF349">
        <f>IF(L349&lt;L$24,1,0)</f>
        <v>0</v>
      </c>
      <c r="AG349">
        <f>IF(M349&lt;M$24,1,0)</f>
        <v>0</v>
      </c>
      <c r="AH349">
        <f>IF(O349&gt;O$23,1,0)</f>
        <v>1</v>
      </c>
      <c r="AI349">
        <f>IF(P349&gt;P$23,1,0)</f>
        <v>1</v>
      </c>
      <c r="AJ349">
        <f>IF(O349&lt;O$24,1,0)</f>
        <v>0</v>
      </c>
      <c r="AK349">
        <f>IF(P349&lt;P$24,1,0)</f>
        <v>0</v>
      </c>
      <c r="AM349">
        <f>IF(C349&gt;C$23,C$23,IF(C349&lt;C$24,C$24,C349))</f>
        <v>0</v>
      </c>
      <c r="AN349">
        <f>IF(D349&gt;D$23,D$23,IF(D349&lt;D$24,D$24,D349))</f>
        <v>0</v>
      </c>
      <c r="AO349">
        <f>IF(F349&gt;F$23,F$23,IF(F349&lt;F$24,F$24,F349))</f>
        <v>0</v>
      </c>
      <c r="AP349">
        <f>IF(G349&gt;G$23,G$23,IF(G349&lt;G$24,G$24,G349))</f>
        <v>0</v>
      </c>
      <c r="AQ349">
        <f>IF(I349&gt;I$23,I$23,IF(I349&lt;I$24,I$24,I349))</f>
        <v>0</v>
      </c>
      <c r="AR349">
        <f>IF(J349&gt;J$23,J$23,IF(J349&lt;J$24,J$24,J349))</f>
        <v>0</v>
      </c>
      <c r="AS349">
        <f>IF(L349&gt;L$23,L$23,IF(L349&lt;L$24,L$24,L349))</f>
        <v>0</v>
      </c>
      <c r="AT349">
        <f>IF(M349&gt;M$23,M$23,IF(M349&lt;M$24,M$24,M349))</f>
        <v>0</v>
      </c>
      <c r="AU349">
        <f>IF(O349&gt;O$23,O$23,IF(O349&lt;O$24,O$24,O349))</f>
        <v>0</v>
      </c>
      <c r="AV349">
        <f>IF(P349&gt;P$23,P$23,IF(P349&lt;P$24,P$24,P349))</f>
        <v>0</v>
      </c>
    </row>
    <row r="350" spans="1:48" x14ac:dyDescent="0.3">
      <c r="A350" s="1" t="s">
        <v>8</v>
      </c>
      <c r="B350" s="2">
        <v>43059</v>
      </c>
      <c r="C350">
        <v>0.83399999999999996</v>
      </c>
      <c r="D350">
        <v>1372140000</v>
      </c>
      <c r="E350" s="2">
        <v>43059</v>
      </c>
      <c r="F350">
        <v>303.8</v>
      </c>
      <c r="G350">
        <v>17275500</v>
      </c>
      <c r="H350" s="2">
        <v>43059</v>
      </c>
      <c r="I350">
        <v>228</v>
      </c>
      <c r="J350">
        <v>227632960</v>
      </c>
      <c r="K350" s="2">
        <v>43059</v>
      </c>
      <c r="L350">
        <v>29.37</v>
      </c>
      <c r="M350">
        <v>33811500</v>
      </c>
      <c r="N350" s="2">
        <v>43059</v>
      </c>
      <c r="O350">
        <v>159.85</v>
      </c>
      <c r="P350">
        <v>27574800</v>
      </c>
      <c r="R350">
        <f>IF(C350&gt;C$23,1,0)</f>
        <v>1</v>
      </c>
      <c r="S350">
        <f>IF(D350&gt;D$23,1,0)</f>
        <v>1</v>
      </c>
      <c r="T350">
        <f>IF(C350&lt;C$24,1,0)</f>
        <v>0</v>
      </c>
      <c r="U350">
        <f>IF(D350&lt;D$24,1,0)</f>
        <v>0</v>
      </c>
      <c r="V350">
        <f>IF(F350&gt;F$23,1,0)</f>
        <v>1</v>
      </c>
      <c r="W350">
        <f>IF(G350&gt;G$23,1,0)</f>
        <v>1</v>
      </c>
      <c r="X350">
        <f>IF(F350&lt;F$24,1,0)</f>
        <v>0</v>
      </c>
      <c r="Y350">
        <f>IF(G350&lt;G$24,1,0)</f>
        <v>0</v>
      </c>
      <c r="Z350">
        <f>IF(I350&gt;I$23,1,0)</f>
        <v>1</v>
      </c>
      <c r="AA350">
        <f>IF(J350&gt;J$23,1,0)</f>
        <v>1</v>
      </c>
      <c r="AB350">
        <f>IF(I350&lt;I$24,1,0)</f>
        <v>0</v>
      </c>
      <c r="AC350">
        <f>IF(J350&lt;J$24,1,0)</f>
        <v>0</v>
      </c>
      <c r="AD350">
        <f>IF(L350&gt;L$23,1,0)</f>
        <v>1</v>
      </c>
      <c r="AE350">
        <f>IF(M350&gt;M$23,1,0)</f>
        <v>1</v>
      </c>
      <c r="AF350">
        <f>IF(L350&lt;L$24,1,0)</f>
        <v>0</v>
      </c>
      <c r="AG350">
        <f>IF(M350&lt;M$24,1,0)</f>
        <v>0</v>
      </c>
      <c r="AH350">
        <f>IF(O350&gt;O$23,1,0)</f>
        <v>1</v>
      </c>
      <c r="AI350">
        <f>IF(P350&gt;P$23,1,0)</f>
        <v>1</v>
      </c>
      <c r="AJ350">
        <f>IF(O350&lt;O$24,1,0)</f>
        <v>0</v>
      </c>
      <c r="AK350">
        <f>IF(P350&lt;P$24,1,0)</f>
        <v>0</v>
      </c>
      <c r="AM350">
        <f>IF(C350&gt;C$23,C$23,IF(C350&lt;C$24,C$24,C350))</f>
        <v>0</v>
      </c>
      <c r="AN350">
        <f>IF(D350&gt;D$23,D$23,IF(D350&lt;D$24,D$24,D350))</f>
        <v>0</v>
      </c>
      <c r="AO350">
        <f>IF(F350&gt;F$23,F$23,IF(F350&lt;F$24,F$24,F350))</f>
        <v>0</v>
      </c>
      <c r="AP350">
        <f>IF(G350&gt;G$23,G$23,IF(G350&lt;G$24,G$24,G350))</f>
        <v>0</v>
      </c>
      <c r="AQ350">
        <f>IF(I350&gt;I$23,I$23,IF(I350&lt;I$24,I$24,I350))</f>
        <v>0</v>
      </c>
      <c r="AR350">
        <f>IF(J350&gt;J$23,J$23,IF(J350&lt;J$24,J$24,J350))</f>
        <v>0</v>
      </c>
      <c r="AS350">
        <f>IF(L350&gt;L$23,L$23,IF(L350&lt;L$24,L$24,L350))</f>
        <v>0</v>
      </c>
      <c r="AT350">
        <f>IF(M350&gt;M$23,M$23,IF(M350&lt;M$24,M$24,M350))</f>
        <v>0</v>
      </c>
      <c r="AU350">
        <f>IF(O350&gt;O$23,O$23,IF(O350&lt;O$24,O$24,O350))</f>
        <v>0</v>
      </c>
      <c r="AV350">
        <f>IF(P350&gt;P$23,P$23,IF(P350&lt;P$24,P$24,P350))</f>
        <v>0</v>
      </c>
    </row>
    <row r="351" spans="1:48" x14ac:dyDescent="0.3">
      <c r="A351" s="1" t="s">
        <v>8</v>
      </c>
      <c r="B351" s="2">
        <v>43066</v>
      </c>
      <c r="C351">
        <v>0.82</v>
      </c>
      <c r="D351">
        <v>1868570000</v>
      </c>
      <c r="E351" s="2">
        <v>43066</v>
      </c>
      <c r="F351">
        <v>292</v>
      </c>
      <c r="G351">
        <v>20378750</v>
      </c>
      <c r="H351" s="2">
        <v>43066</v>
      </c>
      <c r="I351">
        <v>221.5</v>
      </c>
      <c r="J351">
        <v>184347810</v>
      </c>
      <c r="K351" s="2">
        <v>43066</v>
      </c>
      <c r="L351">
        <v>27.704999999999998</v>
      </c>
      <c r="M351">
        <v>63852300</v>
      </c>
      <c r="N351" s="2">
        <v>43066</v>
      </c>
      <c r="O351">
        <v>148.15</v>
      </c>
      <c r="P351">
        <v>47891900</v>
      </c>
      <c r="R351">
        <f>IF(C351&gt;C$23,1,0)</f>
        <v>1</v>
      </c>
      <c r="S351">
        <f>IF(D351&gt;D$23,1,0)</f>
        <v>1</v>
      </c>
      <c r="T351">
        <f>IF(C351&lt;C$24,1,0)</f>
        <v>0</v>
      </c>
      <c r="U351">
        <f>IF(D351&lt;D$24,1,0)</f>
        <v>0</v>
      </c>
      <c r="V351">
        <f>IF(F351&gt;F$23,1,0)</f>
        <v>1</v>
      </c>
      <c r="W351">
        <f>IF(G351&gt;G$23,1,0)</f>
        <v>1</v>
      </c>
      <c r="X351">
        <f>IF(F351&lt;F$24,1,0)</f>
        <v>0</v>
      </c>
      <c r="Y351">
        <f>IF(G351&lt;G$24,1,0)</f>
        <v>0</v>
      </c>
      <c r="Z351">
        <f>IF(I351&gt;I$23,1,0)</f>
        <v>1</v>
      </c>
      <c r="AA351">
        <f>IF(J351&gt;J$23,1,0)</f>
        <v>1</v>
      </c>
      <c r="AB351">
        <f>IF(I351&lt;I$24,1,0)</f>
        <v>0</v>
      </c>
      <c r="AC351">
        <f>IF(J351&lt;J$24,1,0)</f>
        <v>0</v>
      </c>
      <c r="AD351">
        <f>IF(L351&gt;L$23,1,0)</f>
        <v>1</v>
      </c>
      <c r="AE351">
        <f>IF(M351&gt;M$23,1,0)</f>
        <v>1</v>
      </c>
      <c r="AF351">
        <f>IF(L351&lt;L$24,1,0)</f>
        <v>0</v>
      </c>
      <c r="AG351">
        <f>IF(M351&lt;M$24,1,0)</f>
        <v>0</v>
      </c>
      <c r="AH351">
        <f>IF(O351&gt;O$23,1,0)</f>
        <v>1</v>
      </c>
      <c r="AI351">
        <f>IF(P351&gt;P$23,1,0)</f>
        <v>1</v>
      </c>
      <c r="AJ351">
        <f>IF(O351&lt;O$24,1,0)</f>
        <v>0</v>
      </c>
      <c r="AK351">
        <f>IF(P351&lt;P$24,1,0)</f>
        <v>0</v>
      </c>
      <c r="AM351">
        <f>IF(C351&gt;C$23,C$23,IF(C351&lt;C$24,C$24,C351))</f>
        <v>0</v>
      </c>
      <c r="AN351">
        <f>IF(D351&gt;D$23,D$23,IF(D351&lt;D$24,D$24,D351))</f>
        <v>0</v>
      </c>
      <c r="AO351">
        <f>IF(F351&gt;F$23,F$23,IF(F351&lt;F$24,F$24,F351))</f>
        <v>0</v>
      </c>
      <c r="AP351">
        <f>IF(G351&gt;G$23,G$23,IF(G351&lt;G$24,G$24,G351))</f>
        <v>0</v>
      </c>
      <c r="AQ351">
        <f>IF(I351&gt;I$23,I$23,IF(I351&lt;I$24,I$24,I351))</f>
        <v>0</v>
      </c>
      <c r="AR351">
        <f>IF(J351&gt;J$23,J$23,IF(J351&lt;J$24,J$24,J351))</f>
        <v>0</v>
      </c>
      <c r="AS351">
        <f>IF(L351&gt;L$23,L$23,IF(L351&lt;L$24,L$24,L351))</f>
        <v>0</v>
      </c>
      <c r="AT351">
        <f>IF(M351&gt;M$23,M$23,IF(M351&lt;M$24,M$24,M351))</f>
        <v>0</v>
      </c>
      <c r="AU351">
        <f>IF(O351&gt;O$23,O$23,IF(O351&lt;O$24,O$24,O351))</f>
        <v>0</v>
      </c>
      <c r="AV351">
        <f>IF(P351&gt;P$23,P$23,IF(P351&lt;P$24,P$24,P351))</f>
        <v>0</v>
      </c>
    </row>
    <row r="352" spans="1:48" x14ac:dyDescent="0.3">
      <c r="A352" s="1" t="s">
        <v>8</v>
      </c>
      <c r="B352" s="2">
        <v>43073</v>
      </c>
      <c r="C352">
        <v>0.80789999999999995</v>
      </c>
      <c r="D352">
        <v>2023646000</v>
      </c>
      <c r="E352" s="2">
        <v>43073</v>
      </c>
      <c r="F352">
        <v>293.75</v>
      </c>
      <c r="G352">
        <v>14324600</v>
      </c>
      <c r="H352" s="2">
        <v>43073</v>
      </c>
      <c r="I352">
        <v>220.89</v>
      </c>
      <c r="J352">
        <v>162523690</v>
      </c>
      <c r="K352" s="2">
        <v>43073</v>
      </c>
      <c r="L352">
        <v>27.7</v>
      </c>
      <c r="M352">
        <v>51948200</v>
      </c>
      <c r="N352" s="2">
        <v>43073</v>
      </c>
      <c r="O352">
        <v>144.35</v>
      </c>
      <c r="P352">
        <v>34426200</v>
      </c>
      <c r="R352">
        <f>IF(C352&gt;C$23,1,0)</f>
        <v>1</v>
      </c>
      <c r="S352">
        <f>IF(D352&gt;D$23,1,0)</f>
        <v>1</v>
      </c>
      <c r="T352">
        <f>IF(C352&lt;C$24,1,0)</f>
        <v>0</v>
      </c>
      <c r="U352">
        <f>IF(D352&lt;D$24,1,0)</f>
        <v>0</v>
      </c>
      <c r="V352">
        <f>IF(F352&gt;F$23,1,0)</f>
        <v>1</v>
      </c>
      <c r="W352">
        <f>IF(G352&gt;G$23,1,0)</f>
        <v>1</v>
      </c>
      <c r="X352">
        <f>IF(F352&lt;F$24,1,0)</f>
        <v>0</v>
      </c>
      <c r="Y352">
        <f>IF(G352&lt;G$24,1,0)</f>
        <v>0</v>
      </c>
      <c r="Z352">
        <f>IF(I352&gt;I$23,1,0)</f>
        <v>1</v>
      </c>
      <c r="AA352">
        <f>IF(J352&gt;J$23,1,0)</f>
        <v>1</v>
      </c>
      <c r="AB352">
        <f>IF(I352&lt;I$24,1,0)</f>
        <v>0</v>
      </c>
      <c r="AC352">
        <f>IF(J352&lt;J$24,1,0)</f>
        <v>0</v>
      </c>
      <c r="AD352">
        <f>IF(L352&gt;L$23,1,0)</f>
        <v>1</v>
      </c>
      <c r="AE352">
        <f>IF(M352&gt;M$23,1,0)</f>
        <v>1</v>
      </c>
      <c r="AF352">
        <f>IF(L352&lt;L$24,1,0)</f>
        <v>0</v>
      </c>
      <c r="AG352">
        <f>IF(M352&lt;M$24,1,0)</f>
        <v>0</v>
      </c>
      <c r="AH352">
        <f>IF(O352&gt;O$23,1,0)</f>
        <v>1</v>
      </c>
      <c r="AI352">
        <f>IF(P352&gt;P$23,1,0)</f>
        <v>1</v>
      </c>
      <c r="AJ352">
        <f>IF(O352&lt;O$24,1,0)</f>
        <v>0</v>
      </c>
      <c r="AK352">
        <f>IF(P352&lt;P$24,1,0)</f>
        <v>0</v>
      </c>
      <c r="AM352">
        <f>IF(C352&gt;C$23,C$23,IF(C352&lt;C$24,C$24,C352))</f>
        <v>0</v>
      </c>
      <c r="AN352">
        <f>IF(D352&gt;D$23,D$23,IF(D352&lt;D$24,D$24,D352))</f>
        <v>0</v>
      </c>
      <c r="AO352">
        <f>IF(F352&gt;F$23,F$23,IF(F352&lt;F$24,F$24,F352))</f>
        <v>0</v>
      </c>
      <c r="AP352">
        <f>IF(G352&gt;G$23,G$23,IF(G352&lt;G$24,G$24,G352))</f>
        <v>0</v>
      </c>
      <c r="AQ352">
        <f>IF(I352&gt;I$23,I$23,IF(I352&lt;I$24,I$24,I352))</f>
        <v>0</v>
      </c>
      <c r="AR352">
        <f>IF(J352&gt;J$23,J$23,IF(J352&lt;J$24,J$24,J352))</f>
        <v>0</v>
      </c>
      <c r="AS352">
        <f>IF(L352&gt;L$23,L$23,IF(L352&lt;L$24,L$24,L352))</f>
        <v>0</v>
      </c>
      <c r="AT352">
        <f>IF(M352&gt;M$23,M$23,IF(M352&lt;M$24,M$24,M352))</f>
        <v>0</v>
      </c>
      <c r="AU352">
        <f>IF(O352&gt;O$23,O$23,IF(O352&lt;O$24,O$24,O352))</f>
        <v>0</v>
      </c>
      <c r="AV352">
        <f>IF(P352&gt;P$23,P$23,IF(P352&lt;P$24,P$24,P352))</f>
        <v>0</v>
      </c>
    </row>
    <row r="353" spans="1:48" x14ac:dyDescent="0.3">
      <c r="A353" s="1" t="s">
        <v>8</v>
      </c>
      <c r="B353" s="2">
        <v>43080</v>
      </c>
      <c r="C353">
        <v>0.82469999999999999</v>
      </c>
      <c r="D353">
        <v>1777243000</v>
      </c>
      <c r="E353" s="2">
        <v>43080</v>
      </c>
      <c r="F353">
        <v>299.64999999999998</v>
      </c>
      <c r="G353">
        <v>18993430</v>
      </c>
      <c r="H353" s="2">
        <v>43080</v>
      </c>
      <c r="I353">
        <v>226.53</v>
      </c>
      <c r="J353">
        <v>233717430</v>
      </c>
      <c r="K353" s="2">
        <v>43080</v>
      </c>
      <c r="L353">
        <v>28.914999999999999</v>
      </c>
      <c r="M353">
        <v>58252800</v>
      </c>
      <c r="N353" s="2">
        <v>43080</v>
      </c>
      <c r="O353">
        <v>143.6</v>
      </c>
      <c r="P353">
        <v>38209800</v>
      </c>
      <c r="R353">
        <f>IF(C353&gt;C$23,1,0)</f>
        <v>1</v>
      </c>
      <c r="S353">
        <f>IF(D353&gt;D$23,1,0)</f>
        <v>1</v>
      </c>
      <c r="T353">
        <f>IF(C353&lt;C$24,1,0)</f>
        <v>0</v>
      </c>
      <c r="U353">
        <f>IF(D353&lt;D$24,1,0)</f>
        <v>0</v>
      </c>
      <c r="V353">
        <f>IF(F353&gt;F$23,1,0)</f>
        <v>1</v>
      </c>
      <c r="W353">
        <f>IF(G353&gt;G$23,1,0)</f>
        <v>1</v>
      </c>
      <c r="X353">
        <f>IF(F353&lt;F$24,1,0)</f>
        <v>0</v>
      </c>
      <c r="Y353">
        <f>IF(G353&lt;G$24,1,0)</f>
        <v>0</v>
      </c>
      <c r="Z353">
        <f>IF(I353&gt;I$23,1,0)</f>
        <v>1</v>
      </c>
      <c r="AA353">
        <f>IF(J353&gt;J$23,1,0)</f>
        <v>1</v>
      </c>
      <c r="AB353">
        <f>IF(I353&lt;I$24,1,0)</f>
        <v>0</v>
      </c>
      <c r="AC353">
        <f>IF(J353&lt;J$24,1,0)</f>
        <v>0</v>
      </c>
      <c r="AD353">
        <f>IF(L353&gt;L$23,1,0)</f>
        <v>1</v>
      </c>
      <c r="AE353">
        <f>IF(M353&gt;M$23,1,0)</f>
        <v>1</v>
      </c>
      <c r="AF353">
        <f>IF(L353&lt;L$24,1,0)</f>
        <v>0</v>
      </c>
      <c r="AG353">
        <f>IF(M353&lt;M$24,1,0)</f>
        <v>0</v>
      </c>
      <c r="AH353">
        <f>IF(O353&gt;O$23,1,0)</f>
        <v>1</v>
      </c>
      <c r="AI353">
        <f>IF(P353&gt;P$23,1,0)</f>
        <v>1</v>
      </c>
      <c r="AJ353">
        <f>IF(O353&lt;O$24,1,0)</f>
        <v>0</v>
      </c>
      <c r="AK353">
        <f>IF(P353&lt;P$24,1,0)</f>
        <v>0</v>
      </c>
      <c r="AM353">
        <f>IF(C353&gt;C$23,C$23,IF(C353&lt;C$24,C$24,C353))</f>
        <v>0</v>
      </c>
      <c r="AN353">
        <f>IF(D353&gt;D$23,D$23,IF(D353&lt;D$24,D$24,D353))</f>
        <v>0</v>
      </c>
      <c r="AO353">
        <f>IF(F353&gt;F$23,F$23,IF(F353&lt;F$24,F$24,F353))</f>
        <v>0</v>
      </c>
      <c r="AP353">
        <f>IF(G353&gt;G$23,G$23,IF(G353&lt;G$24,G$24,G353))</f>
        <v>0</v>
      </c>
      <c r="AQ353">
        <f>IF(I353&gt;I$23,I$23,IF(I353&lt;I$24,I$24,I353))</f>
        <v>0</v>
      </c>
      <c r="AR353">
        <f>IF(J353&gt;J$23,J$23,IF(J353&lt;J$24,J$24,J353))</f>
        <v>0</v>
      </c>
      <c r="AS353">
        <f>IF(L353&gt;L$23,L$23,IF(L353&lt;L$24,L$24,L353))</f>
        <v>0</v>
      </c>
      <c r="AT353">
        <f>IF(M353&gt;M$23,M$23,IF(M353&lt;M$24,M$24,M353))</f>
        <v>0</v>
      </c>
      <c r="AU353">
        <f>IF(O353&gt;O$23,O$23,IF(O353&lt;O$24,O$24,O353))</f>
        <v>0</v>
      </c>
      <c r="AV353">
        <f>IF(P353&gt;P$23,P$23,IF(P353&lt;P$24,P$24,P353))</f>
        <v>0</v>
      </c>
    </row>
    <row r="354" spans="1:48" x14ac:dyDescent="0.3">
      <c r="A354" s="1" t="s">
        <v>8</v>
      </c>
      <c r="B354" s="2">
        <v>43087</v>
      </c>
      <c r="C354">
        <v>0.7349</v>
      </c>
      <c r="D354">
        <v>5892457000</v>
      </c>
      <c r="E354" s="2">
        <v>43087</v>
      </c>
      <c r="F354">
        <v>293.75</v>
      </c>
      <c r="G354">
        <v>16879760</v>
      </c>
      <c r="H354" s="2">
        <v>43087</v>
      </c>
      <c r="I354">
        <v>221.44</v>
      </c>
      <c r="J354">
        <v>149889740</v>
      </c>
      <c r="K354" s="2">
        <v>43087</v>
      </c>
      <c r="L354">
        <v>28.234999999999999</v>
      </c>
      <c r="M354">
        <v>56606200</v>
      </c>
      <c r="N354" s="2">
        <v>43087</v>
      </c>
      <c r="O354">
        <v>138.80000000000001</v>
      </c>
      <c r="P354">
        <v>26705000</v>
      </c>
      <c r="R354">
        <f>IF(C354&gt;C$23,1,0)</f>
        <v>1</v>
      </c>
      <c r="S354">
        <f>IF(D354&gt;D$23,1,0)</f>
        <v>1</v>
      </c>
      <c r="T354">
        <f>IF(C354&lt;C$24,1,0)</f>
        <v>0</v>
      </c>
      <c r="U354">
        <f>IF(D354&lt;D$24,1,0)</f>
        <v>0</v>
      </c>
      <c r="V354">
        <f>IF(F354&gt;F$23,1,0)</f>
        <v>1</v>
      </c>
      <c r="W354">
        <f>IF(G354&gt;G$23,1,0)</f>
        <v>1</v>
      </c>
      <c r="X354">
        <f>IF(F354&lt;F$24,1,0)</f>
        <v>0</v>
      </c>
      <c r="Y354">
        <f>IF(G354&lt;G$24,1,0)</f>
        <v>0</v>
      </c>
      <c r="Z354">
        <f>IF(I354&gt;I$23,1,0)</f>
        <v>1</v>
      </c>
      <c r="AA354">
        <f>IF(J354&gt;J$23,1,0)</f>
        <v>1</v>
      </c>
      <c r="AB354">
        <f>IF(I354&lt;I$24,1,0)</f>
        <v>0</v>
      </c>
      <c r="AC354">
        <f>IF(J354&lt;J$24,1,0)</f>
        <v>0</v>
      </c>
      <c r="AD354">
        <f>IF(L354&gt;L$23,1,0)</f>
        <v>1</v>
      </c>
      <c r="AE354">
        <f>IF(M354&gt;M$23,1,0)</f>
        <v>1</v>
      </c>
      <c r="AF354">
        <f>IF(L354&lt;L$24,1,0)</f>
        <v>0</v>
      </c>
      <c r="AG354">
        <f>IF(M354&lt;M$24,1,0)</f>
        <v>0</v>
      </c>
      <c r="AH354">
        <f>IF(O354&gt;O$23,1,0)</f>
        <v>1</v>
      </c>
      <c r="AI354">
        <f>IF(P354&gt;P$23,1,0)</f>
        <v>1</v>
      </c>
      <c r="AJ354">
        <f>IF(O354&lt;O$24,1,0)</f>
        <v>0</v>
      </c>
      <c r="AK354">
        <f>IF(P354&lt;P$24,1,0)</f>
        <v>0</v>
      </c>
      <c r="AM354">
        <f>IF(C354&gt;C$23,C$23,IF(C354&lt;C$24,C$24,C354))</f>
        <v>0</v>
      </c>
      <c r="AN354">
        <f>IF(D354&gt;D$23,D$23,IF(D354&lt;D$24,D$24,D354))</f>
        <v>0</v>
      </c>
      <c r="AO354">
        <f>IF(F354&gt;F$23,F$23,IF(F354&lt;F$24,F$24,F354))</f>
        <v>0</v>
      </c>
      <c r="AP354">
        <f>IF(G354&gt;G$23,G$23,IF(G354&lt;G$24,G$24,G354))</f>
        <v>0</v>
      </c>
      <c r="AQ354">
        <f>IF(I354&gt;I$23,I$23,IF(I354&lt;I$24,I$24,I354))</f>
        <v>0</v>
      </c>
      <c r="AR354">
        <f>IF(J354&gt;J$23,J$23,IF(J354&lt;J$24,J$24,J354))</f>
        <v>0</v>
      </c>
      <c r="AS354">
        <f>IF(L354&gt;L$23,L$23,IF(L354&lt;L$24,L$24,L354))</f>
        <v>0</v>
      </c>
      <c r="AT354">
        <f>IF(M354&gt;M$23,M$23,IF(M354&lt;M$24,M$24,M354))</f>
        <v>0</v>
      </c>
      <c r="AU354">
        <f>IF(O354&gt;O$23,O$23,IF(O354&lt;O$24,O$24,O354))</f>
        <v>0</v>
      </c>
      <c r="AV354">
        <f>IF(P354&gt;P$23,P$23,IF(P354&lt;P$24,P$24,P354))</f>
        <v>0</v>
      </c>
    </row>
    <row r="355" spans="1:48" x14ac:dyDescent="0.3">
      <c r="A355" s="1" t="s">
        <v>8</v>
      </c>
      <c r="B355" s="2">
        <v>43094</v>
      </c>
      <c r="C355">
        <v>0.72889999999999999</v>
      </c>
      <c r="D355">
        <v>1379736000</v>
      </c>
      <c r="E355" s="2">
        <v>43094</v>
      </c>
      <c r="F355">
        <v>291.5</v>
      </c>
      <c r="G355">
        <v>10805290</v>
      </c>
      <c r="H355" s="2">
        <v>43094</v>
      </c>
      <c r="I355">
        <v>225.2</v>
      </c>
      <c r="J355">
        <v>96493020</v>
      </c>
      <c r="K355" s="2">
        <v>43094</v>
      </c>
      <c r="L355">
        <v>27.89</v>
      </c>
      <c r="M355">
        <v>26769400</v>
      </c>
      <c r="N355" s="2">
        <v>43094</v>
      </c>
      <c r="O355">
        <v>138.44999999999999</v>
      </c>
      <c r="P355">
        <v>12855900</v>
      </c>
      <c r="R355">
        <f>IF(C355&gt;C$23,1,0)</f>
        <v>1</v>
      </c>
      <c r="S355">
        <f>IF(D355&gt;D$23,1,0)</f>
        <v>1</v>
      </c>
      <c r="T355">
        <f>IF(C355&lt;C$24,1,0)</f>
        <v>0</v>
      </c>
      <c r="U355">
        <f>IF(D355&lt;D$24,1,0)</f>
        <v>0</v>
      </c>
      <c r="V355">
        <f>IF(F355&gt;F$23,1,0)</f>
        <v>1</v>
      </c>
      <c r="W355">
        <f>IF(G355&gt;G$23,1,0)</f>
        <v>1</v>
      </c>
      <c r="X355">
        <f>IF(F355&lt;F$24,1,0)</f>
        <v>0</v>
      </c>
      <c r="Y355">
        <f>IF(G355&lt;G$24,1,0)</f>
        <v>0</v>
      </c>
      <c r="Z355">
        <f>IF(I355&gt;I$23,1,0)</f>
        <v>1</v>
      </c>
      <c r="AA355">
        <f>IF(J355&gt;J$23,1,0)</f>
        <v>1</v>
      </c>
      <c r="AB355">
        <f>IF(I355&lt;I$24,1,0)</f>
        <v>0</v>
      </c>
      <c r="AC355">
        <f>IF(J355&lt;J$24,1,0)</f>
        <v>0</v>
      </c>
      <c r="AD355">
        <f>IF(L355&gt;L$23,1,0)</f>
        <v>1</v>
      </c>
      <c r="AE355">
        <f>IF(M355&gt;M$23,1,0)</f>
        <v>1</v>
      </c>
      <c r="AF355">
        <f>IF(L355&lt;L$24,1,0)</f>
        <v>0</v>
      </c>
      <c r="AG355">
        <f>IF(M355&lt;M$24,1,0)</f>
        <v>0</v>
      </c>
      <c r="AH355">
        <f>IF(O355&gt;O$23,1,0)</f>
        <v>1</v>
      </c>
      <c r="AI355">
        <f>IF(P355&gt;P$23,1,0)</f>
        <v>1</v>
      </c>
      <c r="AJ355">
        <f>IF(O355&lt;O$24,1,0)</f>
        <v>0</v>
      </c>
      <c r="AK355">
        <f>IF(P355&lt;P$24,1,0)</f>
        <v>0</v>
      </c>
      <c r="AM355">
        <f>IF(C355&gt;C$23,C$23,IF(C355&lt;C$24,C$24,C355))</f>
        <v>0</v>
      </c>
      <c r="AN355">
        <f>IF(D355&gt;D$23,D$23,IF(D355&lt;D$24,D$24,D355))</f>
        <v>0</v>
      </c>
      <c r="AO355">
        <f>IF(F355&gt;F$23,F$23,IF(F355&lt;F$24,F$24,F355))</f>
        <v>0</v>
      </c>
      <c r="AP355">
        <f>IF(G355&gt;G$23,G$23,IF(G355&lt;G$24,G$24,G355))</f>
        <v>0</v>
      </c>
      <c r="AQ355">
        <f>IF(I355&gt;I$23,I$23,IF(I355&lt;I$24,I$24,I355))</f>
        <v>0</v>
      </c>
      <c r="AR355">
        <f>IF(J355&gt;J$23,J$23,IF(J355&lt;J$24,J$24,J355))</f>
        <v>0</v>
      </c>
      <c r="AS355">
        <f>IF(L355&gt;L$23,L$23,IF(L355&lt;L$24,L$24,L355))</f>
        <v>0</v>
      </c>
      <c r="AT355">
        <f>IF(M355&gt;M$23,M$23,IF(M355&lt;M$24,M$24,M355))</f>
        <v>0</v>
      </c>
      <c r="AU355">
        <f>IF(O355&gt;O$23,O$23,IF(O355&lt;O$24,O$24,O355))</f>
        <v>0</v>
      </c>
      <c r="AV355">
        <f>IF(P355&gt;P$23,P$23,IF(P355&lt;P$24,P$24,P355))</f>
        <v>0</v>
      </c>
    </row>
    <row r="356" spans="1:48" x14ac:dyDescent="0.3">
      <c r="A356" s="1" t="s">
        <v>8</v>
      </c>
      <c r="B356" s="2">
        <v>43101</v>
      </c>
      <c r="C356">
        <v>0.75870000000000004</v>
      </c>
      <c r="D356">
        <v>861175000</v>
      </c>
      <c r="E356" s="2">
        <v>43101</v>
      </c>
      <c r="F356">
        <v>311.95</v>
      </c>
      <c r="G356">
        <v>12222400</v>
      </c>
      <c r="H356" s="2">
        <v>43101</v>
      </c>
      <c r="I356">
        <v>238.6</v>
      </c>
      <c r="J356">
        <v>119582940</v>
      </c>
      <c r="K356" s="2">
        <v>43101</v>
      </c>
      <c r="L356">
        <v>28.22</v>
      </c>
      <c r="M356">
        <v>23102800</v>
      </c>
      <c r="N356" s="2">
        <v>43101</v>
      </c>
      <c r="O356">
        <v>147.30000000000001</v>
      </c>
      <c r="P356">
        <v>18493300</v>
      </c>
      <c r="R356">
        <f>IF(C356&gt;C$23,1,0)</f>
        <v>1</v>
      </c>
      <c r="S356">
        <f>IF(D356&gt;D$23,1,0)</f>
        <v>1</v>
      </c>
      <c r="T356">
        <f>IF(C356&lt;C$24,1,0)</f>
        <v>0</v>
      </c>
      <c r="U356">
        <f>IF(D356&lt;D$24,1,0)</f>
        <v>0</v>
      </c>
      <c r="V356">
        <f>IF(F356&gt;F$23,1,0)</f>
        <v>1</v>
      </c>
      <c r="W356">
        <f>IF(G356&gt;G$23,1,0)</f>
        <v>1</v>
      </c>
      <c r="X356">
        <f>IF(F356&lt;F$24,1,0)</f>
        <v>0</v>
      </c>
      <c r="Y356">
        <f>IF(G356&lt;G$24,1,0)</f>
        <v>0</v>
      </c>
      <c r="Z356">
        <f>IF(I356&gt;I$23,1,0)</f>
        <v>1</v>
      </c>
      <c r="AA356">
        <f>IF(J356&gt;J$23,1,0)</f>
        <v>1</v>
      </c>
      <c r="AB356">
        <f>IF(I356&lt;I$24,1,0)</f>
        <v>0</v>
      </c>
      <c r="AC356">
        <f>IF(J356&lt;J$24,1,0)</f>
        <v>0</v>
      </c>
      <c r="AD356">
        <f>IF(L356&gt;L$23,1,0)</f>
        <v>1</v>
      </c>
      <c r="AE356">
        <f>IF(M356&gt;M$23,1,0)</f>
        <v>1</v>
      </c>
      <c r="AF356">
        <f>IF(L356&lt;L$24,1,0)</f>
        <v>0</v>
      </c>
      <c r="AG356">
        <f>IF(M356&lt;M$24,1,0)</f>
        <v>0</v>
      </c>
      <c r="AH356">
        <f>IF(O356&gt;O$23,1,0)</f>
        <v>1</v>
      </c>
      <c r="AI356">
        <f>IF(P356&gt;P$23,1,0)</f>
        <v>1</v>
      </c>
      <c r="AJ356">
        <f>IF(O356&lt;O$24,1,0)</f>
        <v>0</v>
      </c>
      <c r="AK356">
        <f>IF(P356&lt;P$24,1,0)</f>
        <v>0</v>
      </c>
      <c r="AM356">
        <f>IF(C356&gt;C$23,C$23,IF(C356&lt;C$24,C$24,C356))</f>
        <v>0</v>
      </c>
      <c r="AN356">
        <f>IF(D356&gt;D$23,D$23,IF(D356&lt;D$24,D$24,D356))</f>
        <v>0</v>
      </c>
      <c r="AO356">
        <f>IF(F356&gt;F$23,F$23,IF(F356&lt;F$24,F$24,F356))</f>
        <v>0</v>
      </c>
      <c r="AP356">
        <f>IF(G356&gt;G$23,G$23,IF(G356&lt;G$24,G$24,G356))</f>
        <v>0</v>
      </c>
      <c r="AQ356">
        <f>IF(I356&gt;I$23,I$23,IF(I356&lt;I$24,I$24,I356))</f>
        <v>0</v>
      </c>
      <c r="AR356">
        <f>IF(J356&gt;J$23,J$23,IF(J356&lt;J$24,J$24,J356))</f>
        <v>0</v>
      </c>
      <c r="AS356">
        <f>IF(L356&gt;L$23,L$23,IF(L356&lt;L$24,L$24,L356))</f>
        <v>0</v>
      </c>
      <c r="AT356">
        <f>IF(M356&gt;M$23,M$23,IF(M356&lt;M$24,M$24,M356))</f>
        <v>0</v>
      </c>
      <c r="AU356">
        <f>IF(O356&gt;O$23,O$23,IF(O356&lt;O$24,O$24,O356))</f>
        <v>0</v>
      </c>
      <c r="AV356">
        <f>IF(P356&gt;P$23,P$23,IF(P356&lt;P$24,P$24,P356))</f>
        <v>0</v>
      </c>
    </row>
    <row r="357" spans="1:48" x14ac:dyDescent="0.3">
      <c r="A357" s="1" t="s">
        <v>8</v>
      </c>
      <c r="B357" s="2">
        <v>43108</v>
      </c>
      <c r="C357">
        <v>0.76749999999999996</v>
      </c>
      <c r="D357">
        <v>1795876000</v>
      </c>
      <c r="E357" s="2">
        <v>43108</v>
      </c>
      <c r="F357">
        <v>324.35000000000002</v>
      </c>
      <c r="G357">
        <v>20182890</v>
      </c>
      <c r="H357" s="2">
        <v>43108</v>
      </c>
      <c r="I357">
        <v>237.75</v>
      </c>
      <c r="J357">
        <v>166460220</v>
      </c>
      <c r="K357" s="2">
        <v>43108</v>
      </c>
      <c r="L357">
        <v>28.8</v>
      </c>
      <c r="M357">
        <v>50469800</v>
      </c>
      <c r="N357" s="2">
        <v>43108</v>
      </c>
      <c r="O357">
        <v>145.6</v>
      </c>
      <c r="P357">
        <v>28008400</v>
      </c>
      <c r="R357">
        <f>IF(C357&gt;C$23,1,0)</f>
        <v>1</v>
      </c>
      <c r="S357">
        <f>IF(D357&gt;D$23,1,0)</f>
        <v>1</v>
      </c>
      <c r="T357">
        <f>IF(C357&lt;C$24,1,0)</f>
        <v>0</v>
      </c>
      <c r="U357">
        <f>IF(D357&lt;D$24,1,0)</f>
        <v>0</v>
      </c>
      <c r="V357">
        <f>IF(F357&gt;F$23,1,0)</f>
        <v>1</v>
      </c>
      <c r="W357">
        <f>IF(G357&gt;G$23,1,0)</f>
        <v>1</v>
      </c>
      <c r="X357">
        <f>IF(F357&lt;F$24,1,0)</f>
        <v>0</v>
      </c>
      <c r="Y357">
        <f>IF(G357&lt;G$24,1,0)</f>
        <v>0</v>
      </c>
      <c r="Z357">
        <f>IF(I357&gt;I$23,1,0)</f>
        <v>1</v>
      </c>
      <c r="AA357">
        <f>IF(J357&gt;J$23,1,0)</f>
        <v>1</v>
      </c>
      <c r="AB357">
        <f>IF(I357&lt;I$24,1,0)</f>
        <v>0</v>
      </c>
      <c r="AC357">
        <f>IF(J357&lt;J$24,1,0)</f>
        <v>0</v>
      </c>
      <c r="AD357">
        <f>IF(L357&gt;L$23,1,0)</f>
        <v>1</v>
      </c>
      <c r="AE357">
        <f>IF(M357&gt;M$23,1,0)</f>
        <v>1</v>
      </c>
      <c r="AF357">
        <f>IF(L357&lt;L$24,1,0)</f>
        <v>0</v>
      </c>
      <c r="AG357">
        <f>IF(M357&lt;M$24,1,0)</f>
        <v>0</v>
      </c>
      <c r="AH357">
        <f>IF(O357&gt;O$23,1,0)</f>
        <v>1</v>
      </c>
      <c r="AI357">
        <f>IF(P357&gt;P$23,1,0)</f>
        <v>1</v>
      </c>
      <c r="AJ357">
        <f>IF(O357&lt;O$24,1,0)</f>
        <v>0</v>
      </c>
      <c r="AK357">
        <f>IF(P357&lt;P$24,1,0)</f>
        <v>0</v>
      </c>
      <c r="AM357">
        <f>IF(C357&gt;C$23,C$23,IF(C357&lt;C$24,C$24,C357))</f>
        <v>0</v>
      </c>
      <c r="AN357">
        <f>IF(D357&gt;D$23,D$23,IF(D357&lt;D$24,D$24,D357))</f>
        <v>0</v>
      </c>
      <c r="AO357">
        <f>IF(F357&gt;F$23,F$23,IF(F357&lt;F$24,F$24,F357))</f>
        <v>0</v>
      </c>
      <c r="AP357">
        <f>IF(G357&gt;G$23,G$23,IF(G357&lt;G$24,G$24,G357))</f>
        <v>0</v>
      </c>
      <c r="AQ357">
        <f>IF(I357&gt;I$23,I$23,IF(I357&lt;I$24,I$24,I357))</f>
        <v>0</v>
      </c>
      <c r="AR357">
        <f>IF(J357&gt;J$23,J$23,IF(J357&lt;J$24,J$24,J357))</f>
        <v>0</v>
      </c>
      <c r="AS357">
        <f>IF(L357&gt;L$23,L$23,IF(L357&lt;L$24,L$24,L357))</f>
        <v>0</v>
      </c>
      <c r="AT357">
        <f>IF(M357&gt;M$23,M$23,IF(M357&lt;M$24,M$24,M357))</f>
        <v>0</v>
      </c>
      <c r="AU357">
        <f>IF(O357&gt;O$23,O$23,IF(O357&lt;O$24,O$24,O357))</f>
        <v>0</v>
      </c>
      <c r="AV357">
        <f>IF(P357&gt;P$23,P$23,IF(P357&lt;P$24,P$24,P357))</f>
        <v>0</v>
      </c>
    </row>
    <row r="358" spans="1:48" x14ac:dyDescent="0.3">
      <c r="A358" s="1" t="s">
        <v>8</v>
      </c>
      <c r="B358" s="2">
        <v>43115</v>
      </c>
      <c r="C358">
        <v>0.78439999999999999</v>
      </c>
      <c r="D358">
        <v>1993622000</v>
      </c>
      <c r="E358" s="2">
        <v>43115</v>
      </c>
      <c r="F358">
        <v>328</v>
      </c>
      <c r="G358">
        <v>29394910</v>
      </c>
      <c r="H358" s="2">
        <v>43115</v>
      </c>
      <c r="I358">
        <v>242.45</v>
      </c>
      <c r="J358">
        <v>184648940</v>
      </c>
      <c r="K358" s="2">
        <v>43115</v>
      </c>
      <c r="L358">
        <v>30.2</v>
      </c>
      <c r="M358">
        <v>81258000</v>
      </c>
      <c r="N358" s="2">
        <v>43115</v>
      </c>
      <c r="O358">
        <v>138.69999999999999</v>
      </c>
      <c r="P358">
        <v>51488000</v>
      </c>
      <c r="R358">
        <f>IF(C358&gt;C$23,1,0)</f>
        <v>1</v>
      </c>
      <c r="S358">
        <f>IF(D358&gt;D$23,1,0)</f>
        <v>1</v>
      </c>
      <c r="T358">
        <f>IF(C358&lt;C$24,1,0)</f>
        <v>0</v>
      </c>
      <c r="U358">
        <f>IF(D358&lt;D$24,1,0)</f>
        <v>0</v>
      </c>
      <c r="V358">
        <f>IF(F358&gt;F$23,1,0)</f>
        <v>1</v>
      </c>
      <c r="W358">
        <f>IF(G358&gt;G$23,1,0)</f>
        <v>1</v>
      </c>
      <c r="X358">
        <f>IF(F358&lt;F$24,1,0)</f>
        <v>0</v>
      </c>
      <c r="Y358">
        <f>IF(G358&lt;G$24,1,0)</f>
        <v>0</v>
      </c>
      <c r="Z358">
        <f>IF(I358&gt;I$23,1,0)</f>
        <v>1</v>
      </c>
      <c r="AA358">
        <f>IF(J358&gt;J$23,1,0)</f>
        <v>1</v>
      </c>
      <c r="AB358">
        <f>IF(I358&lt;I$24,1,0)</f>
        <v>0</v>
      </c>
      <c r="AC358">
        <f>IF(J358&lt;J$24,1,0)</f>
        <v>0</v>
      </c>
      <c r="AD358">
        <f>IF(L358&gt;L$23,1,0)</f>
        <v>1</v>
      </c>
      <c r="AE358">
        <f>IF(M358&gt;M$23,1,0)</f>
        <v>1</v>
      </c>
      <c r="AF358">
        <f>IF(L358&lt;L$24,1,0)</f>
        <v>0</v>
      </c>
      <c r="AG358">
        <f>IF(M358&lt;M$24,1,0)</f>
        <v>0</v>
      </c>
      <c r="AH358">
        <f>IF(O358&gt;O$23,1,0)</f>
        <v>1</v>
      </c>
      <c r="AI358">
        <f>IF(P358&gt;P$23,1,0)</f>
        <v>1</v>
      </c>
      <c r="AJ358">
        <f>IF(O358&lt;O$24,1,0)</f>
        <v>0</v>
      </c>
      <c r="AK358">
        <f>IF(P358&lt;P$24,1,0)</f>
        <v>0</v>
      </c>
      <c r="AM358">
        <f>IF(C358&gt;C$23,C$23,IF(C358&lt;C$24,C$24,C358))</f>
        <v>0</v>
      </c>
      <c r="AN358">
        <f>IF(D358&gt;D$23,D$23,IF(D358&lt;D$24,D$24,D358))</f>
        <v>0</v>
      </c>
      <c r="AO358">
        <f>IF(F358&gt;F$23,F$23,IF(F358&lt;F$24,F$24,F358))</f>
        <v>0</v>
      </c>
      <c r="AP358">
        <f>IF(G358&gt;G$23,G$23,IF(G358&lt;G$24,G$24,G358))</f>
        <v>0</v>
      </c>
      <c r="AQ358">
        <f>IF(I358&gt;I$23,I$23,IF(I358&lt;I$24,I$24,I358))</f>
        <v>0</v>
      </c>
      <c r="AR358">
        <f>IF(J358&gt;J$23,J$23,IF(J358&lt;J$24,J$24,J358))</f>
        <v>0</v>
      </c>
      <c r="AS358">
        <f>IF(L358&gt;L$23,L$23,IF(L358&lt;L$24,L$24,L358))</f>
        <v>0</v>
      </c>
      <c r="AT358">
        <f>IF(M358&gt;M$23,M$23,IF(M358&lt;M$24,M$24,M358))</f>
        <v>0</v>
      </c>
      <c r="AU358">
        <f>IF(O358&gt;O$23,O$23,IF(O358&lt;O$24,O$24,O358))</f>
        <v>0</v>
      </c>
      <c r="AV358">
        <f>IF(P358&gt;P$23,P$23,IF(P358&lt;P$24,P$24,P358))</f>
        <v>0</v>
      </c>
    </row>
    <row r="359" spans="1:48" x14ac:dyDescent="0.3">
      <c r="A359" s="1" t="s">
        <v>8</v>
      </c>
      <c r="B359" s="2">
        <v>43122</v>
      </c>
      <c r="C359">
        <v>0.76080000000000003</v>
      </c>
      <c r="D359">
        <v>2751421000</v>
      </c>
      <c r="E359" s="2">
        <v>43122</v>
      </c>
      <c r="F359">
        <v>351.8</v>
      </c>
      <c r="G359">
        <v>41393810</v>
      </c>
      <c r="H359" s="2">
        <v>43122</v>
      </c>
      <c r="I359">
        <v>247</v>
      </c>
      <c r="J359">
        <v>190317810</v>
      </c>
      <c r="K359" s="2">
        <v>43122</v>
      </c>
      <c r="L359">
        <v>30.38</v>
      </c>
      <c r="M359">
        <v>91225900</v>
      </c>
      <c r="N359" s="2">
        <v>43122</v>
      </c>
      <c r="O359">
        <v>134.19999999999999</v>
      </c>
      <c r="P359">
        <v>29148400</v>
      </c>
      <c r="R359">
        <f>IF(C359&gt;C$23,1,0)</f>
        <v>1</v>
      </c>
      <c r="S359">
        <f>IF(D359&gt;D$23,1,0)</f>
        <v>1</v>
      </c>
      <c r="T359">
        <f>IF(C359&lt;C$24,1,0)</f>
        <v>0</v>
      </c>
      <c r="U359">
        <f>IF(D359&lt;D$24,1,0)</f>
        <v>0</v>
      </c>
      <c r="V359">
        <f>IF(F359&gt;F$23,1,0)</f>
        <v>1</v>
      </c>
      <c r="W359">
        <f>IF(G359&gt;G$23,1,0)</f>
        <v>1</v>
      </c>
      <c r="X359">
        <f>IF(F359&lt;F$24,1,0)</f>
        <v>0</v>
      </c>
      <c r="Y359">
        <f>IF(G359&lt;G$24,1,0)</f>
        <v>0</v>
      </c>
      <c r="Z359">
        <f>IF(I359&gt;I$23,1,0)</f>
        <v>1</v>
      </c>
      <c r="AA359">
        <f>IF(J359&gt;J$23,1,0)</f>
        <v>1</v>
      </c>
      <c r="AB359">
        <f>IF(I359&lt;I$24,1,0)</f>
        <v>0</v>
      </c>
      <c r="AC359">
        <f>IF(J359&lt;J$24,1,0)</f>
        <v>0</v>
      </c>
      <c r="AD359">
        <f>IF(L359&gt;L$23,1,0)</f>
        <v>1</v>
      </c>
      <c r="AE359">
        <f>IF(M359&gt;M$23,1,0)</f>
        <v>1</v>
      </c>
      <c r="AF359">
        <f>IF(L359&lt;L$24,1,0)</f>
        <v>0</v>
      </c>
      <c r="AG359">
        <f>IF(M359&lt;M$24,1,0)</f>
        <v>0</v>
      </c>
      <c r="AH359">
        <f>IF(O359&gt;O$23,1,0)</f>
        <v>1</v>
      </c>
      <c r="AI359">
        <f>IF(P359&gt;P$23,1,0)</f>
        <v>1</v>
      </c>
      <c r="AJ359">
        <f>IF(O359&lt;O$24,1,0)</f>
        <v>0</v>
      </c>
      <c r="AK359">
        <f>IF(P359&lt;P$24,1,0)</f>
        <v>0</v>
      </c>
      <c r="AM359">
        <f>IF(C359&gt;C$23,C$23,IF(C359&lt;C$24,C$24,C359))</f>
        <v>0</v>
      </c>
      <c r="AN359">
        <f>IF(D359&gt;D$23,D$23,IF(D359&lt;D$24,D$24,D359))</f>
        <v>0</v>
      </c>
      <c r="AO359">
        <f>IF(F359&gt;F$23,F$23,IF(F359&lt;F$24,F$24,F359))</f>
        <v>0</v>
      </c>
      <c r="AP359">
        <f>IF(G359&gt;G$23,G$23,IF(G359&lt;G$24,G$24,G359))</f>
        <v>0</v>
      </c>
      <c r="AQ359">
        <f>IF(I359&gt;I$23,I$23,IF(I359&lt;I$24,I$24,I359))</f>
        <v>0</v>
      </c>
      <c r="AR359">
        <f>IF(J359&gt;J$23,J$23,IF(J359&lt;J$24,J$24,J359))</f>
        <v>0</v>
      </c>
      <c r="AS359">
        <f>IF(L359&gt;L$23,L$23,IF(L359&lt;L$24,L$24,L359))</f>
        <v>0</v>
      </c>
      <c r="AT359">
        <f>IF(M359&gt;M$23,M$23,IF(M359&lt;M$24,M$24,M359))</f>
        <v>0</v>
      </c>
      <c r="AU359">
        <f>IF(O359&gt;O$23,O$23,IF(O359&lt;O$24,O$24,O359))</f>
        <v>0</v>
      </c>
      <c r="AV359">
        <f>IF(P359&gt;P$23,P$23,IF(P359&lt;P$24,P$24,P359))</f>
        <v>0</v>
      </c>
    </row>
    <row r="360" spans="1:48" x14ac:dyDescent="0.3">
      <c r="A360" s="1" t="s">
        <v>8</v>
      </c>
      <c r="B360" s="2">
        <v>43129</v>
      </c>
      <c r="C360">
        <v>0.7278</v>
      </c>
      <c r="D360">
        <v>3895322000</v>
      </c>
      <c r="E360" s="2">
        <v>43129</v>
      </c>
      <c r="F360">
        <v>339.9</v>
      </c>
      <c r="G360">
        <v>27506010</v>
      </c>
      <c r="H360" s="2">
        <v>43129</v>
      </c>
      <c r="I360">
        <v>257.32</v>
      </c>
      <c r="J360">
        <v>315944620</v>
      </c>
      <c r="K360" s="2">
        <v>43129</v>
      </c>
      <c r="L360">
        <v>28.954999999999998</v>
      </c>
      <c r="M360">
        <v>83552600</v>
      </c>
      <c r="N360" s="2">
        <v>43129</v>
      </c>
      <c r="O360">
        <v>133.5</v>
      </c>
      <c r="P360">
        <v>38352100</v>
      </c>
      <c r="R360">
        <f>IF(C360&gt;C$23,1,0)</f>
        <v>1</v>
      </c>
      <c r="S360">
        <f>IF(D360&gt;D$23,1,0)</f>
        <v>1</v>
      </c>
      <c r="T360">
        <f>IF(C360&lt;C$24,1,0)</f>
        <v>0</v>
      </c>
      <c r="U360">
        <f>IF(D360&lt;D$24,1,0)</f>
        <v>0</v>
      </c>
      <c r="V360">
        <f>IF(F360&gt;F$23,1,0)</f>
        <v>1</v>
      </c>
      <c r="W360">
        <f>IF(G360&gt;G$23,1,0)</f>
        <v>1</v>
      </c>
      <c r="X360">
        <f>IF(F360&lt;F$24,1,0)</f>
        <v>0</v>
      </c>
      <c r="Y360">
        <f>IF(G360&lt;G$24,1,0)</f>
        <v>0</v>
      </c>
      <c r="Z360">
        <f>IF(I360&gt;I$23,1,0)</f>
        <v>1</v>
      </c>
      <c r="AA360">
        <f>IF(J360&gt;J$23,1,0)</f>
        <v>1</v>
      </c>
      <c r="AB360">
        <f>IF(I360&lt;I$24,1,0)</f>
        <v>0</v>
      </c>
      <c r="AC360">
        <f>IF(J360&lt;J$24,1,0)</f>
        <v>0</v>
      </c>
      <c r="AD360">
        <f>IF(L360&gt;L$23,1,0)</f>
        <v>1</v>
      </c>
      <c r="AE360">
        <f>IF(M360&gt;M$23,1,0)</f>
        <v>1</v>
      </c>
      <c r="AF360">
        <f>IF(L360&lt;L$24,1,0)</f>
        <v>0</v>
      </c>
      <c r="AG360">
        <f>IF(M360&lt;M$24,1,0)</f>
        <v>0</v>
      </c>
      <c r="AH360">
        <f>IF(O360&gt;O$23,1,0)</f>
        <v>1</v>
      </c>
      <c r="AI360">
        <f>IF(P360&gt;P$23,1,0)</f>
        <v>1</v>
      </c>
      <c r="AJ360">
        <f>IF(O360&lt;O$24,1,0)</f>
        <v>0</v>
      </c>
      <c r="AK360">
        <f>IF(P360&lt;P$24,1,0)</f>
        <v>0</v>
      </c>
      <c r="AM360">
        <f>IF(C360&gt;C$23,C$23,IF(C360&lt;C$24,C$24,C360))</f>
        <v>0</v>
      </c>
      <c r="AN360">
        <f>IF(D360&gt;D$23,D$23,IF(D360&lt;D$24,D$24,D360))</f>
        <v>0</v>
      </c>
      <c r="AO360">
        <f>IF(F360&gt;F$23,F$23,IF(F360&lt;F$24,F$24,F360))</f>
        <v>0</v>
      </c>
      <c r="AP360">
        <f>IF(G360&gt;G$23,G$23,IF(G360&lt;G$24,G$24,G360))</f>
        <v>0</v>
      </c>
      <c r="AQ360">
        <f>IF(I360&gt;I$23,I$23,IF(I360&lt;I$24,I$24,I360))</f>
        <v>0</v>
      </c>
      <c r="AR360">
        <f>IF(J360&gt;J$23,J$23,IF(J360&lt;J$24,J$24,J360))</f>
        <v>0</v>
      </c>
      <c r="AS360">
        <f>IF(L360&gt;L$23,L$23,IF(L360&lt;L$24,L$24,L360))</f>
        <v>0</v>
      </c>
      <c r="AT360">
        <f>IF(M360&gt;M$23,M$23,IF(M360&lt;M$24,M$24,M360))</f>
        <v>0</v>
      </c>
      <c r="AU360">
        <f>IF(O360&gt;O$23,O$23,IF(O360&lt;O$24,O$24,O360))</f>
        <v>0</v>
      </c>
      <c r="AV360">
        <f>IF(P360&gt;P$23,P$23,IF(P360&lt;P$24,P$24,P360))</f>
        <v>0</v>
      </c>
    </row>
    <row r="361" spans="1:48" x14ac:dyDescent="0.3">
      <c r="A361" s="1" t="s">
        <v>8</v>
      </c>
      <c r="B361" s="2">
        <v>43136</v>
      </c>
      <c r="C361">
        <v>0.73070000000000002</v>
      </c>
      <c r="D361">
        <v>3075602000</v>
      </c>
      <c r="E361" s="2">
        <v>43136</v>
      </c>
      <c r="F361">
        <v>324.55</v>
      </c>
      <c r="G361">
        <v>28248480</v>
      </c>
      <c r="H361" s="2">
        <v>43136</v>
      </c>
      <c r="I361">
        <v>250.11</v>
      </c>
      <c r="J361">
        <v>303509660</v>
      </c>
      <c r="K361" s="2">
        <v>43136</v>
      </c>
      <c r="L361">
        <v>28.315000000000001</v>
      </c>
      <c r="M361">
        <v>110452000</v>
      </c>
      <c r="N361" s="2">
        <v>43136</v>
      </c>
      <c r="O361">
        <v>139.30000000000001</v>
      </c>
      <c r="P361">
        <v>41010600</v>
      </c>
      <c r="R361">
        <f>IF(C361&gt;C$23,1,0)</f>
        <v>1</v>
      </c>
      <c r="S361">
        <f>IF(D361&gt;D$23,1,0)</f>
        <v>1</v>
      </c>
      <c r="T361">
        <f>IF(C361&lt;C$24,1,0)</f>
        <v>0</v>
      </c>
      <c r="U361">
        <f>IF(D361&lt;D$24,1,0)</f>
        <v>0</v>
      </c>
      <c r="V361">
        <f>IF(F361&gt;F$23,1,0)</f>
        <v>1</v>
      </c>
      <c r="W361">
        <f>IF(G361&gt;G$23,1,0)</f>
        <v>1</v>
      </c>
      <c r="X361">
        <f>IF(F361&lt;F$24,1,0)</f>
        <v>0</v>
      </c>
      <c r="Y361">
        <f>IF(G361&lt;G$24,1,0)</f>
        <v>0</v>
      </c>
      <c r="Z361">
        <f>IF(I361&gt;I$23,1,0)</f>
        <v>1</v>
      </c>
      <c r="AA361">
        <f>IF(J361&gt;J$23,1,0)</f>
        <v>1</v>
      </c>
      <c r="AB361">
        <f>IF(I361&lt;I$24,1,0)</f>
        <v>0</v>
      </c>
      <c r="AC361">
        <f>IF(J361&lt;J$24,1,0)</f>
        <v>0</v>
      </c>
      <c r="AD361">
        <f>IF(L361&gt;L$23,1,0)</f>
        <v>1</v>
      </c>
      <c r="AE361">
        <f>IF(M361&gt;M$23,1,0)</f>
        <v>1</v>
      </c>
      <c r="AF361">
        <f>IF(L361&lt;L$24,1,0)</f>
        <v>0</v>
      </c>
      <c r="AG361">
        <f>IF(M361&lt;M$24,1,0)</f>
        <v>0</v>
      </c>
      <c r="AH361">
        <f>IF(O361&gt;O$23,1,0)</f>
        <v>1</v>
      </c>
      <c r="AI361">
        <f>IF(P361&gt;P$23,1,0)</f>
        <v>1</v>
      </c>
      <c r="AJ361">
        <f>IF(O361&lt;O$24,1,0)</f>
        <v>0</v>
      </c>
      <c r="AK361">
        <f>IF(P361&lt;P$24,1,0)</f>
        <v>0</v>
      </c>
      <c r="AM361">
        <f>IF(C361&gt;C$23,C$23,IF(C361&lt;C$24,C$24,C361))</f>
        <v>0</v>
      </c>
      <c r="AN361">
        <f>IF(D361&gt;D$23,D$23,IF(D361&lt;D$24,D$24,D361))</f>
        <v>0</v>
      </c>
      <c r="AO361">
        <f>IF(F361&gt;F$23,F$23,IF(F361&lt;F$24,F$24,F361))</f>
        <v>0</v>
      </c>
      <c r="AP361">
        <f>IF(G361&gt;G$23,G$23,IF(G361&lt;G$24,G$24,G361))</f>
        <v>0</v>
      </c>
      <c r="AQ361">
        <f>IF(I361&gt;I$23,I$23,IF(I361&lt;I$24,I$24,I361))</f>
        <v>0</v>
      </c>
      <c r="AR361">
        <f>IF(J361&gt;J$23,J$23,IF(J361&lt;J$24,J$24,J361))</f>
        <v>0</v>
      </c>
      <c r="AS361">
        <f>IF(L361&gt;L$23,L$23,IF(L361&lt;L$24,L$24,L361))</f>
        <v>0</v>
      </c>
      <c r="AT361">
        <f>IF(M361&gt;M$23,M$23,IF(M361&lt;M$24,M$24,M361))</f>
        <v>0</v>
      </c>
      <c r="AU361">
        <f>IF(O361&gt;O$23,O$23,IF(O361&lt;O$24,O$24,O361))</f>
        <v>0</v>
      </c>
      <c r="AV361">
        <f>IF(P361&gt;P$23,P$23,IF(P361&lt;P$24,P$24,P361))</f>
        <v>0</v>
      </c>
    </row>
    <row r="362" spans="1:48" x14ac:dyDescent="0.3">
      <c r="A362" s="1" t="s">
        <v>8</v>
      </c>
      <c r="B362" s="2">
        <v>43143</v>
      </c>
      <c r="C362">
        <v>0.76980000000000004</v>
      </c>
      <c r="D362">
        <v>2387194000</v>
      </c>
      <c r="E362" s="2">
        <v>43143</v>
      </c>
      <c r="F362">
        <v>324.2</v>
      </c>
      <c r="G362">
        <v>23422490</v>
      </c>
      <c r="H362" s="2">
        <v>43143</v>
      </c>
      <c r="I362">
        <v>266.99</v>
      </c>
      <c r="J362">
        <v>258267290</v>
      </c>
      <c r="K362" s="2">
        <v>43143</v>
      </c>
      <c r="L362">
        <v>28.504999999999999</v>
      </c>
      <c r="M362">
        <v>83158400</v>
      </c>
      <c r="N362" s="2">
        <v>43143</v>
      </c>
      <c r="O362">
        <v>137.30000000000001</v>
      </c>
      <c r="P362">
        <v>25371800</v>
      </c>
      <c r="R362">
        <f>IF(C362&gt;C$23,1,0)</f>
        <v>1</v>
      </c>
      <c r="S362">
        <f>IF(D362&gt;D$23,1,0)</f>
        <v>1</v>
      </c>
      <c r="T362">
        <f>IF(C362&lt;C$24,1,0)</f>
        <v>0</v>
      </c>
      <c r="U362">
        <f>IF(D362&lt;D$24,1,0)</f>
        <v>0</v>
      </c>
      <c r="V362">
        <f>IF(F362&gt;F$23,1,0)</f>
        <v>1</v>
      </c>
      <c r="W362">
        <f>IF(G362&gt;G$23,1,0)</f>
        <v>1</v>
      </c>
      <c r="X362">
        <f>IF(F362&lt;F$24,1,0)</f>
        <v>0</v>
      </c>
      <c r="Y362">
        <f>IF(G362&lt;G$24,1,0)</f>
        <v>0</v>
      </c>
      <c r="Z362">
        <f>IF(I362&gt;I$23,1,0)</f>
        <v>1</v>
      </c>
      <c r="AA362">
        <f>IF(J362&gt;J$23,1,0)</f>
        <v>1</v>
      </c>
      <c r="AB362">
        <f>IF(I362&lt;I$24,1,0)</f>
        <v>0</v>
      </c>
      <c r="AC362">
        <f>IF(J362&lt;J$24,1,0)</f>
        <v>0</v>
      </c>
      <c r="AD362">
        <f>IF(L362&gt;L$23,1,0)</f>
        <v>1</v>
      </c>
      <c r="AE362">
        <f>IF(M362&gt;M$23,1,0)</f>
        <v>1</v>
      </c>
      <c r="AF362">
        <f>IF(L362&lt;L$24,1,0)</f>
        <v>0</v>
      </c>
      <c r="AG362">
        <f>IF(M362&lt;M$24,1,0)</f>
        <v>0</v>
      </c>
      <c r="AH362">
        <f>IF(O362&gt;O$23,1,0)</f>
        <v>1</v>
      </c>
      <c r="AI362">
        <f>IF(P362&gt;P$23,1,0)</f>
        <v>1</v>
      </c>
      <c r="AJ362">
        <f>IF(O362&lt;O$24,1,0)</f>
        <v>0</v>
      </c>
      <c r="AK362">
        <f>IF(P362&lt;P$24,1,0)</f>
        <v>0</v>
      </c>
      <c r="AM362">
        <f>IF(C362&gt;C$23,C$23,IF(C362&lt;C$24,C$24,C362))</f>
        <v>0</v>
      </c>
      <c r="AN362">
        <f>IF(D362&gt;D$23,D$23,IF(D362&lt;D$24,D$24,D362))</f>
        <v>0</v>
      </c>
      <c r="AO362">
        <f>IF(F362&gt;F$23,F$23,IF(F362&lt;F$24,F$24,F362))</f>
        <v>0</v>
      </c>
      <c r="AP362">
        <f>IF(G362&gt;G$23,G$23,IF(G362&lt;G$24,G$24,G362))</f>
        <v>0</v>
      </c>
      <c r="AQ362">
        <f>IF(I362&gt;I$23,I$23,IF(I362&lt;I$24,I$24,I362))</f>
        <v>0</v>
      </c>
      <c r="AR362">
        <f>IF(J362&gt;J$23,J$23,IF(J362&lt;J$24,J$24,J362))</f>
        <v>0</v>
      </c>
      <c r="AS362">
        <f>IF(L362&gt;L$23,L$23,IF(L362&lt;L$24,L$24,L362))</f>
        <v>0</v>
      </c>
      <c r="AT362">
        <f>IF(M362&gt;M$23,M$23,IF(M362&lt;M$24,M$24,M362))</f>
        <v>0</v>
      </c>
      <c r="AU362">
        <f>IF(O362&gt;O$23,O$23,IF(O362&lt;O$24,O$24,O362))</f>
        <v>0</v>
      </c>
      <c r="AV362">
        <f>IF(P362&gt;P$23,P$23,IF(P362&lt;P$24,P$24,P362))</f>
        <v>0</v>
      </c>
    </row>
    <row r="363" spans="1:48" x14ac:dyDescent="0.3">
      <c r="A363" s="1" t="s">
        <v>8</v>
      </c>
      <c r="B363" s="2">
        <v>43150</v>
      </c>
      <c r="C363">
        <v>0.78100000000000003</v>
      </c>
      <c r="D363">
        <v>1571455000</v>
      </c>
      <c r="E363" s="2">
        <v>43150</v>
      </c>
      <c r="F363">
        <v>337.3</v>
      </c>
      <c r="G363">
        <v>12858890</v>
      </c>
      <c r="H363" s="2">
        <v>43150</v>
      </c>
      <c r="I363">
        <v>277.49</v>
      </c>
      <c r="J363">
        <v>169856090</v>
      </c>
      <c r="K363" s="2">
        <v>43150</v>
      </c>
      <c r="L363">
        <v>29.2</v>
      </c>
      <c r="M363">
        <v>43176200</v>
      </c>
      <c r="N363" s="2">
        <v>43150</v>
      </c>
      <c r="O363">
        <v>140.1</v>
      </c>
      <c r="P363">
        <v>15726600</v>
      </c>
      <c r="R363">
        <f>IF(C363&gt;C$23,1,0)</f>
        <v>1</v>
      </c>
      <c r="S363">
        <f>IF(D363&gt;D$23,1,0)</f>
        <v>1</v>
      </c>
      <c r="T363">
        <f>IF(C363&lt;C$24,1,0)</f>
        <v>0</v>
      </c>
      <c r="U363">
        <f>IF(D363&lt;D$24,1,0)</f>
        <v>0</v>
      </c>
      <c r="V363">
        <f>IF(F363&gt;F$23,1,0)</f>
        <v>1</v>
      </c>
      <c r="W363">
        <f>IF(G363&gt;G$23,1,0)</f>
        <v>1</v>
      </c>
      <c r="X363">
        <f>IF(F363&lt;F$24,1,0)</f>
        <v>0</v>
      </c>
      <c r="Y363">
        <f>IF(G363&lt;G$24,1,0)</f>
        <v>0</v>
      </c>
      <c r="Z363">
        <f>IF(I363&gt;I$23,1,0)</f>
        <v>1</v>
      </c>
      <c r="AA363">
        <f>IF(J363&gt;J$23,1,0)</f>
        <v>1</v>
      </c>
      <c r="AB363">
        <f>IF(I363&lt;I$24,1,0)</f>
        <v>0</v>
      </c>
      <c r="AC363">
        <f>IF(J363&lt;J$24,1,0)</f>
        <v>0</v>
      </c>
      <c r="AD363">
        <f>IF(L363&gt;L$23,1,0)</f>
        <v>1</v>
      </c>
      <c r="AE363">
        <f>IF(M363&gt;M$23,1,0)</f>
        <v>1</v>
      </c>
      <c r="AF363">
        <f>IF(L363&lt;L$24,1,0)</f>
        <v>0</v>
      </c>
      <c r="AG363">
        <f>IF(M363&lt;M$24,1,0)</f>
        <v>0</v>
      </c>
      <c r="AH363">
        <f>IF(O363&gt;O$23,1,0)</f>
        <v>1</v>
      </c>
      <c r="AI363">
        <f>IF(P363&gt;P$23,1,0)</f>
        <v>1</v>
      </c>
      <c r="AJ363">
        <f>IF(O363&lt;O$24,1,0)</f>
        <v>0</v>
      </c>
      <c r="AK363">
        <f>IF(P363&lt;P$24,1,0)</f>
        <v>0</v>
      </c>
      <c r="AM363">
        <f>IF(C363&gt;C$23,C$23,IF(C363&lt;C$24,C$24,C363))</f>
        <v>0</v>
      </c>
      <c r="AN363">
        <f>IF(D363&gt;D$23,D$23,IF(D363&lt;D$24,D$24,D363))</f>
        <v>0</v>
      </c>
      <c r="AO363">
        <f>IF(F363&gt;F$23,F$23,IF(F363&lt;F$24,F$24,F363))</f>
        <v>0</v>
      </c>
      <c r="AP363">
        <f>IF(G363&gt;G$23,G$23,IF(G363&lt;G$24,G$24,G363))</f>
        <v>0</v>
      </c>
      <c r="AQ363">
        <f>IF(I363&gt;I$23,I$23,IF(I363&lt;I$24,I$24,I363))</f>
        <v>0</v>
      </c>
      <c r="AR363">
        <f>IF(J363&gt;J$23,J$23,IF(J363&lt;J$24,J$24,J363))</f>
        <v>0</v>
      </c>
      <c r="AS363">
        <f>IF(L363&gt;L$23,L$23,IF(L363&lt;L$24,L$24,L363))</f>
        <v>0</v>
      </c>
      <c r="AT363">
        <f>IF(M363&gt;M$23,M$23,IF(M363&lt;M$24,M$24,M363))</f>
        <v>0</v>
      </c>
      <c r="AU363">
        <f>IF(O363&gt;O$23,O$23,IF(O363&lt;O$24,O$24,O363))</f>
        <v>0</v>
      </c>
      <c r="AV363">
        <f>IF(P363&gt;P$23,P$23,IF(P363&lt;P$24,P$24,P363))</f>
        <v>0</v>
      </c>
    </row>
    <row r="364" spans="1:48" x14ac:dyDescent="0.3">
      <c r="A364" s="1" t="s">
        <v>8</v>
      </c>
      <c r="B364" s="2">
        <v>43157</v>
      </c>
      <c r="C364">
        <v>0.7792</v>
      </c>
      <c r="D364">
        <v>2260164000</v>
      </c>
      <c r="E364" s="2">
        <v>43157</v>
      </c>
      <c r="F364">
        <v>319.5</v>
      </c>
      <c r="G364">
        <v>20156080</v>
      </c>
      <c r="H364" s="2">
        <v>43157</v>
      </c>
      <c r="I364">
        <v>273</v>
      </c>
      <c r="J364">
        <v>245194030</v>
      </c>
      <c r="K364" s="2">
        <v>43157</v>
      </c>
      <c r="L364">
        <v>28.22</v>
      </c>
      <c r="M364">
        <v>88855300</v>
      </c>
      <c r="N364" s="2">
        <v>43157</v>
      </c>
      <c r="O364">
        <v>152</v>
      </c>
      <c r="P364">
        <v>59908900</v>
      </c>
      <c r="R364">
        <f>IF(C364&gt;C$23,1,0)</f>
        <v>1</v>
      </c>
      <c r="S364">
        <f>IF(D364&gt;D$23,1,0)</f>
        <v>1</v>
      </c>
      <c r="T364">
        <f>IF(C364&lt;C$24,1,0)</f>
        <v>0</v>
      </c>
      <c r="U364">
        <f>IF(D364&lt;D$24,1,0)</f>
        <v>0</v>
      </c>
      <c r="V364">
        <f>IF(F364&gt;F$23,1,0)</f>
        <v>1</v>
      </c>
      <c r="W364">
        <f>IF(G364&gt;G$23,1,0)</f>
        <v>1</v>
      </c>
      <c r="X364">
        <f>IF(F364&lt;F$24,1,0)</f>
        <v>0</v>
      </c>
      <c r="Y364">
        <f>IF(G364&lt;G$24,1,0)</f>
        <v>0</v>
      </c>
      <c r="Z364">
        <f>IF(I364&gt;I$23,1,0)</f>
        <v>1</v>
      </c>
      <c r="AA364">
        <f>IF(J364&gt;J$23,1,0)</f>
        <v>1</v>
      </c>
      <c r="AB364">
        <f>IF(I364&lt;I$24,1,0)</f>
        <v>0</v>
      </c>
      <c r="AC364">
        <f>IF(J364&lt;J$24,1,0)</f>
        <v>0</v>
      </c>
      <c r="AD364">
        <f>IF(L364&gt;L$23,1,0)</f>
        <v>1</v>
      </c>
      <c r="AE364">
        <f>IF(M364&gt;M$23,1,0)</f>
        <v>1</v>
      </c>
      <c r="AF364">
        <f>IF(L364&lt;L$24,1,0)</f>
        <v>0</v>
      </c>
      <c r="AG364">
        <f>IF(M364&lt;M$24,1,0)</f>
        <v>0</v>
      </c>
      <c r="AH364">
        <f>IF(O364&gt;O$23,1,0)</f>
        <v>1</v>
      </c>
      <c r="AI364">
        <f>IF(P364&gt;P$23,1,0)</f>
        <v>1</v>
      </c>
      <c r="AJ364">
        <f>IF(O364&lt;O$24,1,0)</f>
        <v>0</v>
      </c>
      <c r="AK364">
        <f>IF(P364&lt;P$24,1,0)</f>
        <v>0</v>
      </c>
      <c r="AM364">
        <f>IF(C364&gt;C$23,C$23,IF(C364&lt;C$24,C$24,C364))</f>
        <v>0</v>
      </c>
      <c r="AN364">
        <f>IF(D364&gt;D$23,D$23,IF(D364&lt;D$24,D$24,D364))</f>
        <v>0</v>
      </c>
      <c r="AO364">
        <f>IF(F364&gt;F$23,F$23,IF(F364&lt;F$24,F$24,F364))</f>
        <v>0</v>
      </c>
      <c r="AP364">
        <f>IF(G364&gt;G$23,G$23,IF(G364&lt;G$24,G$24,G364))</f>
        <v>0</v>
      </c>
      <c r="AQ364">
        <f>IF(I364&gt;I$23,I$23,IF(I364&lt;I$24,I$24,I364))</f>
        <v>0</v>
      </c>
      <c r="AR364">
        <f>IF(J364&gt;J$23,J$23,IF(J364&lt;J$24,J$24,J364))</f>
        <v>0</v>
      </c>
      <c r="AS364">
        <f>IF(L364&gt;L$23,L$23,IF(L364&lt;L$24,L$24,L364))</f>
        <v>0</v>
      </c>
      <c r="AT364">
        <f>IF(M364&gt;M$23,M$23,IF(M364&lt;M$24,M$24,M364))</f>
        <v>0</v>
      </c>
      <c r="AU364">
        <f>IF(O364&gt;O$23,O$23,IF(O364&lt;O$24,O$24,O364))</f>
        <v>0</v>
      </c>
      <c r="AV364">
        <f>IF(P364&gt;P$23,P$23,IF(P364&lt;P$24,P$24,P364))</f>
        <v>0</v>
      </c>
    </row>
    <row r="365" spans="1:48" x14ac:dyDescent="0.3">
      <c r="A365" s="1" t="s">
        <v>8</v>
      </c>
      <c r="B365" s="2">
        <v>43164</v>
      </c>
      <c r="C365">
        <v>0.77890000000000004</v>
      </c>
      <c r="D365">
        <v>1370273000</v>
      </c>
      <c r="E365" s="2">
        <v>43164</v>
      </c>
      <c r="F365">
        <v>313.25</v>
      </c>
      <c r="G365">
        <v>13290650</v>
      </c>
      <c r="H365" s="2">
        <v>43164</v>
      </c>
      <c r="I365">
        <v>274.60000000000002</v>
      </c>
      <c r="J365">
        <v>150898360</v>
      </c>
      <c r="K365" s="2">
        <v>43164</v>
      </c>
      <c r="L365">
        <v>28.63</v>
      </c>
      <c r="M365">
        <v>52304200</v>
      </c>
      <c r="N365" s="2">
        <v>43164</v>
      </c>
      <c r="O365">
        <v>157.44999999999999</v>
      </c>
      <c r="P365">
        <v>28390200</v>
      </c>
      <c r="R365">
        <f>IF(C365&gt;C$23,1,0)</f>
        <v>1</v>
      </c>
      <c r="S365">
        <f>IF(D365&gt;D$23,1,0)</f>
        <v>1</v>
      </c>
      <c r="T365">
        <f>IF(C365&lt;C$24,1,0)</f>
        <v>0</v>
      </c>
      <c r="U365">
        <f>IF(D365&lt;D$24,1,0)</f>
        <v>0</v>
      </c>
      <c r="V365">
        <f>IF(F365&gt;F$23,1,0)</f>
        <v>1</v>
      </c>
      <c r="W365">
        <f>IF(G365&gt;G$23,1,0)</f>
        <v>1</v>
      </c>
      <c r="X365">
        <f>IF(F365&lt;F$24,1,0)</f>
        <v>0</v>
      </c>
      <c r="Y365">
        <f>IF(G365&lt;G$24,1,0)</f>
        <v>0</v>
      </c>
      <c r="Z365">
        <f>IF(I365&gt;I$23,1,0)</f>
        <v>1</v>
      </c>
      <c r="AA365">
        <f>IF(J365&gt;J$23,1,0)</f>
        <v>1</v>
      </c>
      <c r="AB365">
        <f>IF(I365&lt;I$24,1,0)</f>
        <v>0</v>
      </c>
      <c r="AC365">
        <f>IF(J365&lt;J$24,1,0)</f>
        <v>0</v>
      </c>
      <c r="AD365">
        <f>IF(L365&gt;L$23,1,0)</f>
        <v>1</v>
      </c>
      <c r="AE365">
        <f>IF(M365&gt;M$23,1,0)</f>
        <v>1</v>
      </c>
      <c r="AF365">
        <f>IF(L365&lt;L$24,1,0)</f>
        <v>0</v>
      </c>
      <c r="AG365">
        <f>IF(M365&lt;M$24,1,0)</f>
        <v>0</v>
      </c>
      <c r="AH365">
        <f>IF(O365&gt;O$23,1,0)</f>
        <v>1</v>
      </c>
      <c r="AI365">
        <f>IF(P365&gt;P$23,1,0)</f>
        <v>1</v>
      </c>
      <c r="AJ365">
        <f>IF(O365&lt;O$24,1,0)</f>
        <v>0</v>
      </c>
      <c r="AK365">
        <f>IF(P365&lt;P$24,1,0)</f>
        <v>0</v>
      </c>
      <c r="AM365">
        <f>IF(C365&gt;C$23,C$23,IF(C365&lt;C$24,C$24,C365))</f>
        <v>0</v>
      </c>
      <c r="AN365">
        <f>IF(D365&gt;D$23,D$23,IF(D365&lt;D$24,D$24,D365))</f>
        <v>0</v>
      </c>
      <c r="AO365">
        <f>IF(F365&gt;F$23,F$23,IF(F365&lt;F$24,F$24,F365))</f>
        <v>0</v>
      </c>
      <c r="AP365">
        <f>IF(G365&gt;G$23,G$23,IF(G365&lt;G$24,G$24,G365))</f>
        <v>0</v>
      </c>
      <c r="AQ365">
        <f>IF(I365&gt;I$23,I$23,IF(I365&lt;I$24,I$24,I365))</f>
        <v>0</v>
      </c>
      <c r="AR365">
        <f>IF(J365&gt;J$23,J$23,IF(J365&lt;J$24,J$24,J365))</f>
        <v>0</v>
      </c>
      <c r="AS365">
        <f>IF(L365&gt;L$23,L$23,IF(L365&lt;L$24,L$24,L365))</f>
        <v>0</v>
      </c>
      <c r="AT365">
        <f>IF(M365&gt;M$23,M$23,IF(M365&lt;M$24,M$24,M365))</f>
        <v>0</v>
      </c>
      <c r="AU365">
        <f>IF(O365&gt;O$23,O$23,IF(O365&lt;O$24,O$24,O365))</f>
        <v>0</v>
      </c>
      <c r="AV365">
        <f>IF(P365&gt;P$23,P$23,IF(P365&lt;P$24,P$24,P365))</f>
        <v>0</v>
      </c>
    </row>
    <row r="366" spans="1:48" x14ac:dyDescent="0.3">
      <c r="A366" s="1" t="s">
        <v>8</v>
      </c>
      <c r="B366" s="2">
        <v>43171</v>
      </c>
      <c r="C366">
        <v>0.76539999999999997</v>
      </c>
      <c r="D366">
        <v>1818143000</v>
      </c>
      <c r="E366" s="2">
        <v>43171</v>
      </c>
      <c r="F366">
        <v>319.3</v>
      </c>
      <c r="G366">
        <v>29672460</v>
      </c>
      <c r="H366" s="2">
        <v>43171</v>
      </c>
      <c r="I366">
        <v>256.14999999999998</v>
      </c>
      <c r="J366">
        <v>289826120</v>
      </c>
      <c r="K366" s="2">
        <v>43171</v>
      </c>
      <c r="L366">
        <v>29.41</v>
      </c>
      <c r="M366">
        <v>104528400</v>
      </c>
      <c r="N366" s="2">
        <v>43171</v>
      </c>
      <c r="O366">
        <v>160.5</v>
      </c>
      <c r="P366">
        <v>51609700</v>
      </c>
      <c r="R366">
        <f>IF(C366&gt;C$23,1,0)</f>
        <v>1</v>
      </c>
      <c r="S366">
        <f>IF(D366&gt;D$23,1,0)</f>
        <v>1</v>
      </c>
      <c r="T366">
        <f>IF(C366&lt;C$24,1,0)</f>
        <v>0</v>
      </c>
      <c r="U366">
        <f>IF(D366&lt;D$24,1,0)</f>
        <v>0</v>
      </c>
      <c r="V366">
        <f>IF(F366&gt;F$23,1,0)</f>
        <v>1</v>
      </c>
      <c r="W366">
        <f>IF(G366&gt;G$23,1,0)</f>
        <v>1</v>
      </c>
      <c r="X366">
        <f>IF(F366&lt;F$24,1,0)</f>
        <v>0</v>
      </c>
      <c r="Y366">
        <f>IF(G366&lt;G$24,1,0)</f>
        <v>0</v>
      </c>
      <c r="Z366">
        <f>IF(I366&gt;I$23,1,0)</f>
        <v>1</v>
      </c>
      <c r="AA366">
        <f>IF(J366&gt;J$23,1,0)</f>
        <v>1</v>
      </c>
      <c r="AB366">
        <f>IF(I366&lt;I$24,1,0)</f>
        <v>0</v>
      </c>
      <c r="AC366">
        <f>IF(J366&lt;J$24,1,0)</f>
        <v>0</v>
      </c>
      <c r="AD366">
        <f>IF(L366&gt;L$23,1,0)</f>
        <v>1</v>
      </c>
      <c r="AE366">
        <f>IF(M366&gt;M$23,1,0)</f>
        <v>1</v>
      </c>
      <c r="AF366">
        <f>IF(L366&lt;L$24,1,0)</f>
        <v>0</v>
      </c>
      <c r="AG366">
        <f>IF(M366&lt;M$24,1,0)</f>
        <v>0</v>
      </c>
      <c r="AH366">
        <f>IF(O366&gt;O$23,1,0)</f>
        <v>1</v>
      </c>
      <c r="AI366">
        <f>IF(P366&gt;P$23,1,0)</f>
        <v>1</v>
      </c>
      <c r="AJ366">
        <f>IF(O366&lt;O$24,1,0)</f>
        <v>0</v>
      </c>
      <c r="AK366">
        <f>IF(P366&lt;P$24,1,0)</f>
        <v>0</v>
      </c>
      <c r="AM366">
        <f>IF(C366&gt;C$23,C$23,IF(C366&lt;C$24,C$24,C366))</f>
        <v>0</v>
      </c>
      <c r="AN366">
        <f>IF(D366&gt;D$23,D$23,IF(D366&lt;D$24,D$24,D366))</f>
        <v>0</v>
      </c>
      <c r="AO366">
        <f>IF(F366&gt;F$23,F$23,IF(F366&lt;F$24,F$24,F366))</f>
        <v>0</v>
      </c>
      <c r="AP366">
        <f>IF(G366&gt;G$23,G$23,IF(G366&lt;G$24,G$24,G366))</f>
        <v>0</v>
      </c>
      <c r="AQ366">
        <f>IF(I366&gt;I$23,I$23,IF(I366&lt;I$24,I$24,I366))</f>
        <v>0</v>
      </c>
      <c r="AR366">
        <f>IF(J366&gt;J$23,J$23,IF(J366&lt;J$24,J$24,J366))</f>
        <v>0</v>
      </c>
      <c r="AS366">
        <f>IF(L366&gt;L$23,L$23,IF(L366&lt;L$24,L$24,L366))</f>
        <v>0</v>
      </c>
      <c r="AT366">
        <f>IF(M366&gt;M$23,M$23,IF(M366&lt;M$24,M$24,M366))</f>
        <v>0</v>
      </c>
      <c r="AU366">
        <f>IF(O366&gt;O$23,O$23,IF(O366&lt;O$24,O$24,O366))</f>
        <v>0</v>
      </c>
      <c r="AV366">
        <f>IF(P366&gt;P$23,P$23,IF(P366&lt;P$24,P$24,P366))</f>
        <v>0</v>
      </c>
    </row>
    <row r="367" spans="1:48" x14ac:dyDescent="0.3">
      <c r="A367" s="1" t="s">
        <v>8</v>
      </c>
      <c r="B367" s="2">
        <v>43178</v>
      </c>
      <c r="C367">
        <v>0.73399999999999999</v>
      </c>
      <c r="D367">
        <v>1981898000</v>
      </c>
      <c r="E367" s="2">
        <v>43178</v>
      </c>
      <c r="F367">
        <v>314.5</v>
      </c>
      <c r="G367">
        <v>25812270</v>
      </c>
      <c r="H367" s="2">
        <v>43178</v>
      </c>
      <c r="I367">
        <v>262</v>
      </c>
      <c r="J367">
        <v>276201030</v>
      </c>
      <c r="K367" s="2">
        <v>43178</v>
      </c>
      <c r="L367">
        <v>28.885000000000002</v>
      </c>
      <c r="M367">
        <v>55357700</v>
      </c>
      <c r="N367" s="2">
        <v>43178</v>
      </c>
      <c r="O367">
        <v>158.35</v>
      </c>
      <c r="P367">
        <v>30455700</v>
      </c>
      <c r="R367">
        <f>IF(C367&gt;C$23,1,0)</f>
        <v>1</v>
      </c>
      <c r="S367">
        <f>IF(D367&gt;D$23,1,0)</f>
        <v>1</v>
      </c>
      <c r="T367">
        <f>IF(C367&lt;C$24,1,0)</f>
        <v>0</v>
      </c>
      <c r="U367">
        <f>IF(D367&lt;D$24,1,0)</f>
        <v>0</v>
      </c>
      <c r="V367">
        <f>IF(F367&gt;F$23,1,0)</f>
        <v>1</v>
      </c>
      <c r="W367">
        <f>IF(G367&gt;G$23,1,0)</f>
        <v>1</v>
      </c>
      <c r="X367">
        <f>IF(F367&lt;F$24,1,0)</f>
        <v>0</v>
      </c>
      <c r="Y367">
        <f>IF(G367&lt;G$24,1,0)</f>
        <v>0</v>
      </c>
      <c r="Z367">
        <f>IF(I367&gt;I$23,1,0)</f>
        <v>1</v>
      </c>
      <c r="AA367">
        <f>IF(J367&gt;J$23,1,0)</f>
        <v>1</v>
      </c>
      <c r="AB367">
        <f>IF(I367&lt;I$24,1,0)</f>
        <v>0</v>
      </c>
      <c r="AC367">
        <f>IF(J367&lt;J$24,1,0)</f>
        <v>0</v>
      </c>
      <c r="AD367">
        <f>IF(L367&gt;L$23,1,0)</f>
        <v>1</v>
      </c>
      <c r="AE367">
        <f>IF(M367&gt;M$23,1,0)</f>
        <v>1</v>
      </c>
      <c r="AF367">
        <f>IF(L367&lt;L$24,1,0)</f>
        <v>0</v>
      </c>
      <c r="AG367">
        <f>IF(M367&lt;M$24,1,0)</f>
        <v>0</v>
      </c>
      <c r="AH367">
        <f>IF(O367&gt;O$23,1,0)</f>
        <v>1</v>
      </c>
      <c r="AI367">
        <f>IF(P367&gt;P$23,1,0)</f>
        <v>1</v>
      </c>
      <c r="AJ367">
        <f>IF(O367&lt;O$24,1,0)</f>
        <v>0</v>
      </c>
      <c r="AK367">
        <f>IF(P367&lt;P$24,1,0)</f>
        <v>0</v>
      </c>
      <c r="AM367">
        <f>IF(C367&gt;C$23,C$23,IF(C367&lt;C$24,C$24,C367))</f>
        <v>0</v>
      </c>
      <c r="AN367">
        <f>IF(D367&gt;D$23,D$23,IF(D367&lt;D$24,D$24,D367))</f>
        <v>0</v>
      </c>
      <c r="AO367">
        <f>IF(F367&gt;F$23,F$23,IF(F367&lt;F$24,F$24,F367))</f>
        <v>0</v>
      </c>
      <c r="AP367">
        <f>IF(G367&gt;G$23,G$23,IF(G367&lt;G$24,G$24,G367))</f>
        <v>0</v>
      </c>
      <c r="AQ367">
        <f>IF(I367&gt;I$23,I$23,IF(I367&lt;I$24,I$24,I367))</f>
        <v>0</v>
      </c>
      <c r="AR367">
        <f>IF(J367&gt;J$23,J$23,IF(J367&lt;J$24,J$24,J367))</f>
        <v>0</v>
      </c>
      <c r="AS367">
        <f>IF(L367&gt;L$23,L$23,IF(L367&lt;L$24,L$24,L367))</f>
        <v>0</v>
      </c>
      <c r="AT367">
        <f>IF(M367&gt;M$23,M$23,IF(M367&lt;M$24,M$24,M367))</f>
        <v>0</v>
      </c>
      <c r="AU367">
        <f>IF(O367&gt;O$23,O$23,IF(O367&lt;O$24,O$24,O367))</f>
        <v>0</v>
      </c>
      <c r="AV367">
        <f>IF(P367&gt;P$23,P$23,IF(P367&lt;P$24,P$24,P367))</f>
        <v>0</v>
      </c>
    </row>
    <row r="368" spans="1:48" x14ac:dyDescent="0.3">
      <c r="A368" s="1" t="s">
        <v>8</v>
      </c>
      <c r="B368" s="2">
        <v>43185</v>
      </c>
      <c r="C368">
        <v>0.76990000000000003</v>
      </c>
      <c r="D368">
        <v>3327832000</v>
      </c>
      <c r="E368" s="2">
        <v>43185</v>
      </c>
      <c r="F368">
        <v>313.89999999999998</v>
      </c>
      <c r="G368">
        <v>14123170</v>
      </c>
      <c r="H368" s="2">
        <v>43185</v>
      </c>
      <c r="I368">
        <v>253.57</v>
      </c>
      <c r="J368">
        <v>190043060</v>
      </c>
      <c r="K368" s="2">
        <v>43185</v>
      </c>
      <c r="L368">
        <v>28.37</v>
      </c>
      <c r="M368">
        <v>64912600</v>
      </c>
      <c r="N368" s="2">
        <v>43185</v>
      </c>
      <c r="O368">
        <v>155.6</v>
      </c>
      <c r="P368">
        <v>19391000</v>
      </c>
      <c r="R368">
        <f>IF(C368&gt;C$23,1,0)</f>
        <v>1</v>
      </c>
      <c r="S368">
        <f>IF(D368&gt;D$23,1,0)</f>
        <v>1</v>
      </c>
      <c r="T368">
        <f>IF(C368&lt;C$24,1,0)</f>
        <v>0</v>
      </c>
      <c r="U368">
        <f>IF(D368&lt;D$24,1,0)</f>
        <v>0</v>
      </c>
      <c r="V368">
        <f>IF(F368&gt;F$23,1,0)</f>
        <v>1</v>
      </c>
      <c r="W368">
        <f>IF(G368&gt;G$23,1,0)</f>
        <v>1</v>
      </c>
      <c r="X368">
        <f>IF(F368&lt;F$24,1,0)</f>
        <v>0</v>
      </c>
      <c r="Y368">
        <f>IF(G368&lt;G$24,1,0)</f>
        <v>0</v>
      </c>
      <c r="Z368">
        <f>IF(I368&gt;I$23,1,0)</f>
        <v>1</v>
      </c>
      <c r="AA368">
        <f>IF(J368&gt;J$23,1,0)</f>
        <v>1</v>
      </c>
      <c r="AB368">
        <f>IF(I368&lt;I$24,1,0)</f>
        <v>0</v>
      </c>
      <c r="AC368">
        <f>IF(J368&lt;J$24,1,0)</f>
        <v>0</v>
      </c>
      <c r="AD368">
        <f>IF(L368&gt;L$23,1,0)</f>
        <v>1</v>
      </c>
      <c r="AE368">
        <f>IF(M368&gt;M$23,1,0)</f>
        <v>1</v>
      </c>
      <c r="AF368">
        <f>IF(L368&lt;L$24,1,0)</f>
        <v>0</v>
      </c>
      <c r="AG368">
        <f>IF(M368&lt;M$24,1,0)</f>
        <v>0</v>
      </c>
      <c r="AH368">
        <f>IF(O368&gt;O$23,1,0)</f>
        <v>1</v>
      </c>
      <c r="AI368">
        <f>IF(P368&gt;P$23,1,0)</f>
        <v>1</v>
      </c>
      <c r="AJ368">
        <f>IF(O368&lt;O$24,1,0)</f>
        <v>0</v>
      </c>
      <c r="AK368">
        <f>IF(P368&lt;P$24,1,0)</f>
        <v>0</v>
      </c>
      <c r="AM368">
        <f>IF(C368&gt;C$23,C$23,IF(C368&lt;C$24,C$24,C368))</f>
        <v>0</v>
      </c>
      <c r="AN368">
        <f>IF(D368&gt;D$23,D$23,IF(D368&lt;D$24,D$24,D368))</f>
        <v>0</v>
      </c>
      <c r="AO368">
        <f>IF(F368&gt;F$23,F$23,IF(F368&lt;F$24,F$24,F368))</f>
        <v>0</v>
      </c>
      <c r="AP368">
        <f>IF(G368&gt;G$23,G$23,IF(G368&lt;G$24,G$24,G368))</f>
        <v>0</v>
      </c>
      <c r="AQ368">
        <f>IF(I368&gt;I$23,I$23,IF(I368&lt;I$24,I$24,I368))</f>
        <v>0</v>
      </c>
      <c r="AR368">
        <f>IF(J368&gt;J$23,J$23,IF(J368&lt;J$24,J$24,J368))</f>
        <v>0</v>
      </c>
      <c r="AS368">
        <f>IF(L368&gt;L$23,L$23,IF(L368&lt;L$24,L$24,L368))</f>
        <v>0</v>
      </c>
      <c r="AT368">
        <f>IF(M368&gt;M$23,M$23,IF(M368&lt;M$24,M$24,M368))</f>
        <v>0</v>
      </c>
      <c r="AU368">
        <f>IF(O368&gt;O$23,O$23,IF(O368&lt;O$24,O$24,O368))</f>
        <v>0</v>
      </c>
      <c r="AV368">
        <f>IF(P368&gt;P$23,P$23,IF(P368&lt;P$24,P$24,P368))</f>
        <v>0</v>
      </c>
    </row>
    <row r="369" spans="1:48" x14ac:dyDescent="0.3">
      <c r="A369" s="1" t="s">
        <v>8</v>
      </c>
      <c r="B369" s="2">
        <v>43192</v>
      </c>
      <c r="C369">
        <v>0.75339999999999996</v>
      </c>
      <c r="D369">
        <v>1943971000</v>
      </c>
      <c r="E369" s="2">
        <v>43192</v>
      </c>
      <c r="F369">
        <v>319.60000000000002</v>
      </c>
      <c r="G369">
        <v>26491650</v>
      </c>
      <c r="H369" s="2">
        <v>43192</v>
      </c>
      <c r="I369">
        <v>256.76</v>
      </c>
      <c r="J369">
        <v>243814500</v>
      </c>
      <c r="K369" s="2">
        <v>43192</v>
      </c>
      <c r="L369">
        <v>28.94</v>
      </c>
      <c r="M369">
        <v>49743500</v>
      </c>
      <c r="N369" s="2">
        <v>43192</v>
      </c>
      <c r="O369">
        <v>157.30000000000001</v>
      </c>
      <c r="P369">
        <v>13098500</v>
      </c>
      <c r="R369">
        <f>IF(C369&gt;C$23,1,0)</f>
        <v>1</v>
      </c>
      <c r="S369">
        <f>IF(D369&gt;D$23,1,0)</f>
        <v>1</v>
      </c>
      <c r="T369">
        <f>IF(C369&lt;C$24,1,0)</f>
        <v>0</v>
      </c>
      <c r="U369">
        <f>IF(D369&lt;D$24,1,0)</f>
        <v>0</v>
      </c>
      <c r="V369">
        <f>IF(F369&gt;F$23,1,0)</f>
        <v>1</v>
      </c>
      <c r="W369">
        <f>IF(G369&gt;G$23,1,0)</f>
        <v>1</v>
      </c>
      <c r="X369">
        <f>IF(F369&lt;F$24,1,0)</f>
        <v>0</v>
      </c>
      <c r="Y369">
        <f>IF(G369&lt;G$24,1,0)</f>
        <v>0</v>
      </c>
      <c r="Z369">
        <f>IF(I369&gt;I$23,1,0)</f>
        <v>1</v>
      </c>
      <c r="AA369">
        <f>IF(J369&gt;J$23,1,0)</f>
        <v>1</v>
      </c>
      <c r="AB369">
        <f>IF(I369&lt;I$24,1,0)</f>
        <v>0</v>
      </c>
      <c r="AC369">
        <f>IF(J369&lt;J$24,1,0)</f>
        <v>0</v>
      </c>
      <c r="AD369">
        <f>IF(L369&gt;L$23,1,0)</f>
        <v>1</v>
      </c>
      <c r="AE369">
        <f>IF(M369&gt;M$23,1,0)</f>
        <v>1</v>
      </c>
      <c r="AF369">
        <f>IF(L369&lt;L$24,1,0)</f>
        <v>0</v>
      </c>
      <c r="AG369">
        <f>IF(M369&lt;M$24,1,0)</f>
        <v>0</v>
      </c>
      <c r="AH369">
        <f>IF(O369&gt;O$23,1,0)</f>
        <v>1</v>
      </c>
      <c r="AI369">
        <f>IF(P369&gt;P$23,1,0)</f>
        <v>1</v>
      </c>
      <c r="AJ369">
        <f>IF(O369&lt;O$24,1,0)</f>
        <v>0</v>
      </c>
      <c r="AK369">
        <f>IF(P369&lt;P$24,1,0)</f>
        <v>0</v>
      </c>
      <c r="AM369">
        <f>IF(C369&gt;C$23,C$23,IF(C369&lt;C$24,C$24,C369))</f>
        <v>0</v>
      </c>
      <c r="AN369">
        <f>IF(D369&gt;D$23,D$23,IF(D369&lt;D$24,D$24,D369))</f>
        <v>0</v>
      </c>
      <c r="AO369">
        <f>IF(F369&gt;F$23,F$23,IF(F369&lt;F$24,F$24,F369))</f>
        <v>0</v>
      </c>
      <c r="AP369">
        <f>IF(G369&gt;G$23,G$23,IF(G369&lt;G$24,G$24,G369))</f>
        <v>0</v>
      </c>
      <c r="AQ369">
        <f>IF(I369&gt;I$23,I$23,IF(I369&lt;I$24,I$24,I369))</f>
        <v>0</v>
      </c>
      <c r="AR369">
        <f>IF(J369&gt;J$23,J$23,IF(J369&lt;J$24,J$24,J369))</f>
        <v>0</v>
      </c>
      <c r="AS369">
        <f>IF(L369&gt;L$23,L$23,IF(L369&lt;L$24,L$24,L369))</f>
        <v>0</v>
      </c>
      <c r="AT369">
        <f>IF(M369&gt;M$23,M$23,IF(M369&lt;M$24,M$24,M369))</f>
        <v>0</v>
      </c>
      <c r="AU369">
        <f>IF(O369&gt;O$23,O$23,IF(O369&lt;O$24,O$24,O369))</f>
        <v>0</v>
      </c>
      <c r="AV369">
        <f>IF(P369&gt;P$23,P$23,IF(P369&lt;P$24,P$24,P369))</f>
        <v>0</v>
      </c>
    </row>
    <row r="370" spans="1:48" x14ac:dyDescent="0.3">
      <c r="A370" s="1" t="s">
        <v>8</v>
      </c>
      <c r="B370" s="2">
        <v>43199</v>
      </c>
      <c r="C370">
        <v>0.74299999999999999</v>
      </c>
      <c r="D370">
        <v>5122423000</v>
      </c>
      <c r="E370" s="2">
        <v>43199</v>
      </c>
      <c r="F370">
        <v>323</v>
      </c>
      <c r="G370">
        <v>76686180</v>
      </c>
      <c r="H370" s="2">
        <v>43199</v>
      </c>
      <c r="I370">
        <v>204.7</v>
      </c>
      <c r="J370">
        <v>911006960</v>
      </c>
      <c r="K370" s="2">
        <v>43199</v>
      </c>
      <c r="L370">
        <v>29.094999999999999</v>
      </c>
      <c r="M370">
        <v>190361000</v>
      </c>
      <c r="N370" s="2">
        <v>43199</v>
      </c>
      <c r="O370">
        <v>144.85</v>
      </c>
      <c r="P370">
        <v>55705600</v>
      </c>
      <c r="R370">
        <f>IF(C370&gt;C$23,1,0)</f>
        <v>1</v>
      </c>
      <c r="S370">
        <f>IF(D370&gt;D$23,1,0)</f>
        <v>1</v>
      </c>
      <c r="T370">
        <f>IF(C370&lt;C$24,1,0)</f>
        <v>0</v>
      </c>
      <c r="U370">
        <f>IF(D370&lt;D$24,1,0)</f>
        <v>0</v>
      </c>
      <c r="V370">
        <f>IF(F370&gt;F$23,1,0)</f>
        <v>1</v>
      </c>
      <c r="W370">
        <f>IF(G370&gt;G$23,1,0)</f>
        <v>1</v>
      </c>
      <c r="X370">
        <f>IF(F370&lt;F$24,1,0)</f>
        <v>0</v>
      </c>
      <c r="Y370">
        <f>IF(G370&lt;G$24,1,0)</f>
        <v>0</v>
      </c>
      <c r="Z370">
        <f>IF(I370&gt;I$23,1,0)</f>
        <v>1</v>
      </c>
      <c r="AA370">
        <f>IF(J370&gt;J$23,1,0)</f>
        <v>1</v>
      </c>
      <c r="AB370">
        <f>IF(I370&lt;I$24,1,0)</f>
        <v>0</v>
      </c>
      <c r="AC370">
        <f>IF(J370&lt;J$24,1,0)</f>
        <v>0</v>
      </c>
      <c r="AD370">
        <f>IF(L370&gt;L$23,1,0)</f>
        <v>1</v>
      </c>
      <c r="AE370">
        <f>IF(M370&gt;M$23,1,0)</f>
        <v>1</v>
      </c>
      <c r="AF370">
        <f>IF(L370&lt;L$24,1,0)</f>
        <v>0</v>
      </c>
      <c r="AG370">
        <f>IF(M370&lt;M$24,1,0)</f>
        <v>0</v>
      </c>
      <c r="AH370">
        <f>IF(O370&gt;O$23,1,0)</f>
        <v>1</v>
      </c>
      <c r="AI370">
        <f>IF(P370&gt;P$23,1,0)</f>
        <v>1</v>
      </c>
      <c r="AJ370">
        <f>IF(O370&lt;O$24,1,0)</f>
        <v>0</v>
      </c>
      <c r="AK370">
        <f>IF(P370&lt;P$24,1,0)</f>
        <v>0</v>
      </c>
      <c r="AM370">
        <f>IF(C370&gt;C$23,C$23,IF(C370&lt;C$24,C$24,C370))</f>
        <v>0</v>
      </c>
      <c r="AN370">
        <f>IF(D370&gt;D$23,D$23,IF(D370&lt;D$24,D$24,D370))</f>
        <v>0</v>
      </c>
      <c r="AO370">
        <f>IF(F370&gt;F$23,F$23,IF(F370&lt;F$24,F$24,F370))</f>
        <v>0</v>
      </c>
      <c r="AP370">
        <f>IF(G370&gt;G$23,G$23,IF(G370&lt;G$24,G$24,G370))</f>
        <v>0</v>
      </c>
      <c r="AQ370">
        <f>IF(I370&gt;I$23,I$23,IF(I370&lt;I$24,I$24,I370))</f>
        <v>0</v>
      </c>
      <c r="AR370">
        <f>IF(J370&gt;J$23,J$23,IF(J370&lt;J$24,J$24,J370))</f>
        <v>0</v>
      </c>
      <c r="AS370">
        <f>IF(L370&gt;L$23,L$23,IF(L370&lt;L$24,L$24,L370))</f>
        <v>0</v>
      </c>
      <c r="AT370">
        <f>IF(M370&gt;M$23,M$23,IF(M370&lt;M$24,M$24,M370))</f>
        <v>0</v>
      </c>
      <c r="AU370">
        <f>IF(O370&gt;O$23,O$23,IF(O370&lt;O$24,O$24,O370))</f>
        <v>0</v>
      </c>
      <c r="AV370">
        <f>IF(P370&gt;P$23,P$23,IF(P370&lt;P$24,P$24,P370))</f>
        <v>0</v>
      </c>
    </row>
    <row r="371" spans="1:48" x14ac:dyDescent="0.3">
      <c r="A371" s="1" t="s">
        <v>8</v>
      </c>
      <c r="B371" s="2">
        <v>43206</v>
      </c>
      <c r="C371">
        <v>0.73980000000000001</v>
      </c>
      <c r="D371">
        <v>2402493000</v>
      </c>
      <c r="E371" s="2">
        <v>43206</v>
      </c>
      <c r="F371">
        <v>338.95</v>
      </c>
      <c r="G371">
        <v>32441750</v>
      </c>
      <c r="H371" s="2">
        <v>43206</v>
      </c>
      <c r="I371">
        <v>215.36</v>
      </c>
      <c r="J371">
        <v>733031350</v>
      </c>
      <c r="K371" s="2">
        <v>43206</v>
      </c>
      <c r="L371">
        <v>29.36</v>
      </c>
      <c r="M371">
        <v>81776700</v>
      </c>
      <c r="N371" s="2">
        <v>43206</v>
      </c>
      <c r="O371">
        <v>149.4</v>
      </c>
      <c r="P371">
        <v>17873300</v>
      </c>
      <c r="R371">
        <f>IF(C371&gt;C$23,1,0)</f>
        <v>1</v>
      </c>
      <c r="S371">
        <f>IF(D371&gt;D$23,1,0)</f>
        <v>1</v>
      </c>
      <c r="T371">
        <f>IF(C371&lt;C$24,1,0)</f>
        <v>0</v>
      </c>
      <c r="U371">
        <f>IF(D371&lt;D$24,1,0)</f>
        <v>0</v>
      </c>
      <c r="V371">
        <f>IF(F371&gt;F$23,1,0)</f>
        <v>1</v>
      </c>
      <c r="W371">
        <f>IF(G371&gt;G$23,1,0)</f>
        <v>1</v>
      </c>
      <c r="X371">
        <f>IF(F371&lt;F$24,1,0)</f>
        <v>0</v>
      </c>
      <c r="Y371">
        <f>IF(G371&lt;G$24,1,0)</f>
        <v>0</v>
      </c>
      <c r="Z371">
        <f>IF(I371&gt;I$23,1,0)</f>
        <v>1</v>
      </c>
      <c r="AA371">
        <f>IF(J371&gt;J$23,1,0)</f>
        <v>1</v>
      </c>
      <c r="AB371">
        <f>IF(I371&lt;I$24,1,0)</f>
        <v>0</v>
      </c>
      <c r="AC371">
        <f>IF(J371&lt;J$24,1,0)</f>
        <v>0</v>
      </c>
      <c r="AD371">
        <f>IF(L371&gt;L$23,1,0)</f>
        <v>1</v>
      </c>
      <c r="AE371">
        <f>IF(M371&gt;M$23,1,0)</f>
        <v>1</v>
      </c>
      <c r="AF371">
        <f>IF(L371&lt;L$24,1,0)</f>
        <v>0</v>
      </c>
      <c r="AG371">
        <f>IF(M371&lt;M$24,1,0)</f>
        <v>0</v>
      </c>
      <c r="AH371">
        <f>IF(O371&gt;O$23,1,0)</f>
        <v>1</v>
      </c>
      <c r="AI371">
        <f>IF(P371&gt;P$23,1,0)</f>
        <v>1</v>
      </c>
      <c r="AJ371">
        <f>IF(O371&lt;O$24,1,0)</f>
        <v>0</v>
      </c>
      <c r="AK371">
        <f>IF(P371&lt;P$24,1,0)</f>
        <v>0</v>
      </c>
      <c r="AM371">
        <f>IF(C371&gt;C$23,C$23,IF(C371&lt;C$24,C$24,C371))</f>
        <v>0</v>
      </c>
      <c r="AN371">
        <f>IF(D371&gt;D$23,D$23,IF(D371&lt;D$24,D$24,D371))</f>
        <v>0</v>
      </c>
      <c r="AO371">
        <f>IF(F371&gt;F$23,F$23,IF(F371&lt;F$24,F$24,F371))</f>
        <v>0</v>
      </c>
      <c r="AP371">
        <f>IF(G371&gt;G$23,G$23,IF(G371&lt;G$24,G$24,G371))</f>
        <v>0</v>
      </c>
      <c r="AQ371">
        <f>IF(I371&gt;I$23,I$23,IF(I371&lt;I$24,I$24,I371))</f>
        <v>0</v>
      </c>
      <c r="AR371">
        <f>IF(J371&gt;J$23,J$23,IF(J371&lt;J$24,J$24,J371))</f>
        <v>0</v>
      </c>
      <c r="AS371">
        <f>IF(L371&gt;L$23,L$23,IF(L371&lt;L$24,L$24,L371))</f>
        <v>0</v>
      </c>
      <c r="AT371">
        <f>IF(M371&gt;M$23,M$23,IF(M371&lt;M$24,M$24,M371))</f>
        <v>0</v>
      </c>
      <c r="AU371">
        <f>IF(O371&gt;O$23,O$23,IF(O371&lt;O$24,O$24,O371))</f>
        <v>0</v>
      </c>
      <c r="AV371">
        <f>IF(P371&gt;P$23,P$23,IF(P371&lt;P$24,P$24,P371))</f>
        <v>0</v>
      </c>
    </row>
    <row r="372" spans="1:48" x14ac:dyDescent="0.3">
      <c r="A372" s="1" t="s">
        <v>8</v>
      </c>
      <c r="B372" s="2">
        <v>43213</v>
      </c>
      <c r="C372">
        <v>0.75029999999999997</v>
      </c>
      <c r="D372">
        <v>1784058000</v>
      </c>
      <c r="E372" s="2">
        <v>43213</v>
      </c>
      <c r="F372">
        <v>381</v>
      </c>
      <c r="G372">
        <v>55810200</v>
      </c>
      <c r="H372" s="2">
        <v>43213</v>
      </c>
      <c r="I372">
        <v>224.87</v>
      </c>
      <c r="J372">
        <v>435250660</v>
      </c>
      <c r="K372" s="2">
        <v>43213</v>
      </c>
      <c r="L372">
        <v>29.555</v>
      </c>
      <c r="M372">
        <v>67985700</v>
      </c>
      <c r="N372" s="2">
        <v>43213</v>
      </c>
      <c r="O372">
        <v>144.9</v>
      </c>
      <c r="P372">
        <v>19044800</v>
      </c>
      <c r="R372">
        <f>IF(C372&gt;C$23,1,0)</f>
        <v>1</v>
      </c>
      <c r="S372">
        <f>IF(D372&gt;D$23,1,0)</f>
        <v>1</v>
      </c>
      <c r="T372">
        <f>IF(C372&lt;C$24,1,0)</f>
        <v>0</v>
      </c>
      <c r="U372">
        <f>IF(D372&lt;D$24,1,0)</f>
        <v>0</v>
      </c>
      <c r="V372">
        <f>IF(F372&gt;F$23,1,0)</f>
        <v>1</v>
      </c>
      <c r="W372">
        <f>IF(G372&gt;G$23,1,0)</f>
        <v>1</v>
      </c>
      <c r="X372">
        <f>IF(F372&lt;F$24,1,0)</f>
        <v>0</v>
      </c>
      <c r="Y372">
        <f>IF(G372&lt;G$24,1,0)</f>
        <v>0</v>
      </c>
      <c r="Z372">
        <f>IF(I372&gt;I$23,1,0)</f>
        <v>1</v>
      </c>
      <c r="AA372">
        <f>IF(J372&gt;J$23,1,0)</f>
        <v>1</v>
      </c>
      <c r="AB372">
        <f>IF(I372&lt;I$24,1,0)</f>
        <v>0</v>
      </c>
      <c r="AC372">
        <f>IF(J372&lt;J$24,1,0)</f>
        <v>0</v>
      </c>
      <c r="AD372">
        <f>IF(L372&gt;L$23,1,0)</f>
        <v>1</v>
      </c>
      <c r="AE372">
        <f>IF(M372&gt;M$23,1,0)</f>
        <v>1</v>
      </c>
      <c r="AF372">
        <f>IF(L372&lt;L$24,1,0)</f>
        <v>0</v>
      </c>
      <c r="AG372">
        <f>IF(M372&lt;M$24,1,0)</f>
        <v>0</v>
      </c>
      <c r="AH372">
        <f>IF(O372&gt;O$23,1,0)</f>
        <v>1</v>
      </c>
      <c r="AI372">
        <f>IF(P372&gt;P$23,1,0)</f>
        <v>1</v>
      </c>
      <c r="AJ372">
        <f>IF(O372&lt;O$24,1,0)</f>
        <v>0</v>
      </c>
      <c r="AK372">
        <f>IF(P372&lt;P$24,1,0)</f>
        <v>0</v>
      </c>
      <c r="AM372">
        <f>IF(C372&gt;C$23,C$23,IF(C372&lt;C$24,C$24,C372))</f>
        <v>0</v>
      </c>
      <c r="AN372">
        <f>IF(D372&gt;D$23,D$23,IF(D372&lt;D$24,D$24,D372))</f>
        <v>0</v>
      </c>
      <c r="AO372">
        <f>IF(F372&gt;F$23,F$23,IF(F372&lt;F$24,F$24,F372))</f>
        <v>0</v>
      </c>
      <c r="AP372">
        <f>IF(G372&gt;G$23,G$23,IF(G372&lt;G$24,G$24,G372))</f>
        <v>0</v>
      </c>
      <c r="AQ372">
        <f>IF(I372&gt;I$23,I$23,IF(I372&lt;I$24,I$24,I372))</f>
        <v>0</v>
      </c>
      <c r="AR372">
        <f>IF(J372&gt;J$23,J$23,IF(J372&lt;J$24,J$24,J372))</f>
        <v>0</v>
      </c>
      <c r="AS372">
        <f>IF(L372&gt;L$23,L$23,IF(L372&lt;L$24,L$24,L372))</f>
        <v>0</v>
      </c>
      <c r="AT372">
        <f>IF(M372&gt;M$23,M$23,IF(M372&lt;M$24,M$24,M372))</f>
        <v>0</v>
      </c>
      <c r="AU372">
        <f>IF(O372&gt;O$23,O$23,IF(O372&lt;O$24,O$24,O372))</f>
        <v>0</v>
      </c>
      <c r="AV372">
        <f>IF(P372&gt;P$23,P$23,IF(P372&lt;P$24,P$24,P372))</f>
        <v>0</v>
      </c>
    </row>
    <row r="373" spans="1:48" x14ac:dyDescent="0.3">
      <c r="A373" s="1" t="s">
        <v>8</v>
      </c>
      <c r="B373" s="2">
        <v>43220</v>
      </c>
      <c r="C373">
        <v>0.74399999999999999</v>
      </c>
      <c r="D373">
        <v>1243807000</v>
      </c>
      <c r="E373" s="2">
        <v>43220</v>
      </c>
      <c r="F373">
        <v>386.75</v>
      </c>
      <c r="G373">
        <v>31583840</v>
      </c>
      <c r="H373" s="2">
        <v>43220</v>
      </c>
      <c r="I373">
        <v>228.55</v>
      </c>
      <c r="J373">
        <v>206811780</v>
      </c>
      <c r="K373" s="2">
        <v>43220</v>
      </c>
      <c r="L373">
        <v>29.405000000000001</v>
      </c>
      <c r="M373">
        <v>53139700</v>
      </c>
      <c r="N373" s="2">
        <v>43220</v>
      </c>
      <c r="O373">
        <v>141.65</v>
      </c>
      <c r="P373">
        <v>17557000</v>
      </c>
      <c r="R373">
        <f>IF(C373&gt;C$23,1,0)</f>
        <v>1</v>
      </c>
      <c r="S373">
        <f>IF(D373&gt;D$23,1,0)</f>
        <v>1</v>
      </c>
      <c r="T373">
        <f>IF(C373&lt;C$24,1,0)</f>
        <v>0</v>
      </c>
      <c r="U373">
        <f>IF(D373&lt;D$24,1,0)</f>
        <v>0</v>
      </c>
      <c r="V373">
        <f>IF(F373&gt;F$23,1,0)</f>
        <v>1</v>
      </c>
      <c r="W373">
        <f>IF(G373&gt;G$23,1,0)</f>
        <v>1</v>
      </c>
      <c r="X373">
        <f>IF(F373&lt;F$24,1,0)</f>
        <v>0</v>
      </c>
      <c r="Y373">
        <f>IF(G373&lt;G$24,1,0)</f>
        <v>0</v>
      </c>
      <c r="Z373">
        <f>IF(I373&gt;I$23,1,0)</f>
        <v>1</v>
      </c>
      <c r="AA373">
        <f>IF(J373&gt;J$23,1,0)</f>
        <v>1</v>
      </c>
      <c r="AB373">
        <f>IF(I373&lt;I$24,1,0)</f>
        <v>0</v>
      </c>
      <c r="AC373">
        <f>IF(J373&lt;J$24,1,0)</f>
        <v>0</v>
      </c>
      <c r="AD373">
        <f>IF(L373&gt;L$23,1,0)</f>
        <v>1</v>
      </c>
      <c r="AE373">
        <f>IF(M373&gt;M$23,1,0)</f>
        <v>1</v>
      </c>
      <c r="AF373">
        <f>IF(L373&lt;L$24,1,0)</f>
        <v>0</v>
      </c>
      <c r="AG373">
        <f>IF(M373&lt;M$24,1,0)</f>
        <v>0</v>
      </c>
      <c r="AH373">
        <f>IF(O373&gt;O$23,1,0)</f>
        <v>1</v>
      </c>
      <c r="AI373">
        <f>IF(P373&gt;P$23,1,0)</f>
        <v>1</v>
      </c>
      <c r="AJ373">
        <f>IF(O373&lt;O$24,1,0)</f>
        <v>0</v>
      </c>
      <c r="AK373">
        <f>IF(P373&lt;P$24,1,0)</f>
        <v>0</v>
      </c>
      <c r="AM373">
        <f>IF(C373&gt;C$23,C$23,IF(C373&lt;C$24,C$24,C373))</f>
        <v>0</v>
      </c>
      <c r="AN373">
        <f>IF(D373&gt;D$23,D$23,IF(D373&lt;D$24,D$24,D373))</f>
        <v>0</v>
      </c>
      <c r="AO373">
        <f>IF(F373&gt;F$23,F$23,IF(F373&lt;F$24,F$24,F373))</f>
        <v>0</v>
      </c>
      <c r="AP373">
        <f>IF(G373&gt;G$23,G$23,IF(G373&lt;G$24,G$24,G373))</f>
        <v>0</v>
      </c>
      <c r="AQ373">
        <f>IF(I373&gt;I$23,I$23,IF(I373&lt;I$24,I$24,I373))</f>
        <v>0</v>
      </c>
      <c r="AR373">
        <f>IF(J373&gt;J$23,J$23,IF(J373&lt;J$24,J$24,J373))</f>
        <v>0</v>
      </c>
      <c r="AS373">
        <f>IF(L373&gt;L$23,L$23,IF(L373&lt;L$24,L$24,L373))</f>
        <v>0</v>
      </c>
      <c r="AT373">
        <f>IF(M373&gt;M$23,M$23,IF(M373&lt;M$24,M$24,M373))</f>
        <v>0</v>
      </c>
      <c r="AU373">
        <f>IF(O373&gt;O$23,O$23,IF(O373&lt;O$24,O$24,O373))</f>
        <v>0</v>
      </c>
      <c r="AV373">
        <f>IF(P373&gt;P$23,P$23,IF(P373&lt;P$24,P$24,P373))</f>
        <v>0</v>
      </c>
    </row>
    <row r="374" spans="1:48" x14ac:dyDescent="0.3">
      <c r="A374" s="1" t="s">
        <v>8</v>
      </c>
      <c r="B374" s="2">
        <v>43227</v>
      </c>
      <c r="C374">
        <v>0.745</v>
      </c>
      <c r="D374">
        <v>1415118000</v>
      </c>
      <c r="E374" s="2">
        <v>43227</v>
      </c>
      <c r="F374">
        <v>401.45</v>
      </c>
      <c r="G374">
        <v>21265480</v>
      </c>
      <c r="H374" s="2">
        <v>43227</v>
      </c>
      <c r="I374">
        <v>235.72</v>
      </c>
      <c r="J374">
        <v>220151290</v>
      </c>
      <c r="K374" s="2">
        <v>43227</v>
      </c>
      <c r="L374">
        <v>29.684999999999999</v>
      </c>
      <c r="M374">
        <v>48437700</v>
      </c>
      <c r="N374" s="2">
        <v>43227</v>
      </c>
      <c r="O374">
        <v>137.5</v>
      </c>
      <c r="P374">
        <v>22703300</v>
      </c>
      <c r="R374">
        <f>IF(C374&gt;C$23,1,0)</f>
        <v>1</v>
      </c>
      <c r="S374">
        <f>IF(D374&gt;D$23,1,0)</f>
        <v>1</v>
      </c>
      <c r="T374">
        <f>IF(C374&lt;C$24,1,0)</f>
        <v>0</v>
      </c>
      <c r="U374">
        <f>IF(D374&lt;D$24,1,0)</f>
        <v>0</v>
      </c>
      <c r="V374">
        <f>IF(F374&gt;F$23,1,0)</f>
        <v>1</v>
      </c>
      <c r="W374">
        <f>IF(G374&gt;G$23,1,0)</f>
        <v>1</v>
      </c>
      <c r="X374">
        <f>IF(F374&lt;F$24,1,0)</f>
        <v>0</v>
      </c>
      <c r="Y374">
        <f>IF(G374&lt;G$24,1,0)</f>
        <v>0</v>
      </c>
      <c r="Z374">
        <f>IF(I374&gt;I$23,1,0)</f>
        <v>1</v>
      </c>
      <c r="AA374">
        <f>IF(J374&gt;J$23,1,0)</f>
        <v>1</v>
      </c>
      <c r="AB374">
        <f>IF(I374&lt;I$24,1,0)</f>
        <v>0</v>
      </c>
      <c r="AC374">
        <f>IF(J374&lt;J$24,1,0)</f>
        <v>0</v>
      </c>
      <c r="AD374">
        <f>IF(L374&gt;L$23,1,0)</f>
        <v>1</v>
      </c>
      <c r="AE374">
        <f>IF(M374&gt;M$23,1,0)</f>
        <v>1</v>
      </c>
      <c r="AF374">
        <f>IF(L374&lt;L$24,1,0)</f>
        <v>0</v>
      </c>
      <c r="AG374">
        <f>IF(M374&lt;M$24,1,0)</f>
        <v>0</v>
      </c>
      <c r="AH374">
        <f>IF(O374&gt;O$23,1,0)</f>
        <v>1</v>
      </c>
      <c r="AI374">
        <f>IF(P374&gt;P$23,1,0)</f>
        <v>1</v>
      </c>
      <c r="AJ374">
        <f>IF(O374&lt;O$24,1,0)</f>
        <v>0</v>
      </c>
      <c r="AK374">
        <f>IF(P374&lt;P$24,1,0)</f>
        <v>0</v>
      </c>
      <c r="AM374">
        <f>IF(C374&gt;C$23,C$23,IF(C374&lt;C$24,C$24,C374))</f>
        <v>0</v>
      </c>
      <c r="AN374">
        <f>IF(D374&gt;D$23,D$23,IF(D374&lt;D$24,D$24,D374))</f>
        <v>0</v>
      </c>
      <c r="AO374">
        <f>IF(F374&gt;F$23,F$23,IF(F374&lt;F$24,F$24,F374))</f>
        <v>0</v>
      </c>
      <c r="AP374">
        <f>IF(G374&gt;G$23,G$23,IF(G374&lt;G$24,G$24,G374))</f>
        <v>0</v>
      </c>
      <c r="AQ374">
        <f>IF(I374&gt;I$23,I$23,IF(I374&lt;I$24,I$24,I374))</f>
        <v>0</v>
      </c>
      <c r="AR374">
        <f>IF(J374&gt;J$23,J$23,IF(J374&lt;J$24,J$24,J374))</f>
        <v>0</v>
      </c>
      <c r="AS374">
        <f>IF(L374&gt;L$23,L$23,IF(L374&lt;L$24,L$24,L374))</f>
        <v>0</v>
      </c>
      <c r="AT374">
        <f>IF(M374&gt;M$23,M$23,IF(M374&lt;M$24,M$24,M374))</f>
        <v>0</v>
      </c>
      <c r="AU374">
        <f>IF(O374&gt;O$23,O$23,IF(O374&lt;O$24,O$24,O374))</f>
        <v>0</v>
      </c>
      <c r="AV374">
        <f>IF(P374&gt;P$23,P$23,IF(P374&lt;P$24,P$24,P374))</f>
        <v>0</v>
      </c>
    </row>
    <row r="375" spans="1:48" x14ac:dyDescent="0.3">
      <c r="A375" s="1" t="s">
        <v>8</v>
      </c>
      <c r="B375" s="2">
        <v>43234</v>
      </c>
      <c r="C375">
        <v>0.74339999999999995</v>
      </c>
      <c r="D375">
        <v>1803352000</v>
      </c>
      <c r="E375" s="2">
        <v>43234</v>
      </c>
      <c r="F375">
        <v>387</v>
      </c>
      <c r="G375">
        <v>19179580</v>
      </c>
      <c r="H375" s="2">
        <v>43234</v>
      </c>
      <c r="I375">
        <v>222.2</v>
      </c>
      <c r="J375">
        <v>261445850</v>
      </c>
      <c r="K375" s="2">
        <v>43234</v>
      </c>
      <c r="L375">
        <v>29.7</v>
      </c>
      <c r="M375">
        <v>83270300</v>
      </c>
      <c r="N375" s="2">
        <v>43234</v>
      </c>
      <c r="O375">
        <v>136.75</v>
      </c>
      <c r="P375">
        <v>24906000</v>
      </c>
      <c r="R375">
        <f>IF(C375&gt;C$23,1,0)</f>
        <v>1</v>
      </c>
      <c r="S375">
        <f>IF(D375&gt;D$23,1,0)</f>
        <v>1</v>
      </c>
      <c r="T375">
        <f>IF(C375&lt;C$24,1,0)</f>
        <v>0</v>
      </c>
      <c r="U375">
        <f>IF(D375&lt;D$24,1,0)</f>
        <v>0</v>
      </c>
      <c r="V375">
        <f>IF(F375&gt;F$23,1,0)</f>
        <v>1</v>
      </c>
      <c r="W375">
        <f>IF(G375&gt;G$23,1,0)</f>
        <v>1</v>
      </c>
      <c r="X375">
        <f>IF(F375&lt;F$24,1,0)</f>
        <v>0</v>
      </c>
      <c r="Y375">
        <f>IF(G375&lt;G$24,1,0)</f>
        <v>0</v>
      </c>
      <c r="Z375">
        <f>IF(I375&gt;I$23,1,0)</f>
        <v>1</v>
      </c>
      <c r="AA375">
        <f>IF(J375&gt;J$23,1,0)</f>
        <v>1</v>
      </c>
      <c r="AB375">
        <f>IF(I375&lt;I$24,1,0)</f>
        <v>0</v>
      </c>
      <c r="AC375">
        <f>IF(J375&lt;J$24,1,0)</f>
        <v>0</v>
      </c>
      <c r="AD375">
        <f>IF(L375&gt;L$23,1,0)</f>
        <v>1</v>
      </c>
      <c r="AE375">
        <f>IF(M375&gt;M$23,1,0)</f>
        <v>1</v>
      </c>
      <c r="AF375">
        <f>IF(L375&lt;L$24,1,0)</f>
        <v>0</v>
      </c>
      <c r="AG375">
        <f>IF(M375&lt;M$24,1,0)</f>
        <v>0</v>
      </c>
      <c r="AH375">
        <f>IF(O375&gt;O$23,1,0)</f>
        <v>1</v>
      </c>
      <c r="AI375">
        <f>IF(P375&gt;P$23,1,0)</f>
        <v>1</v>
      </c>
      <c r="AJ375">
        <f>IF(O375&lt;O$24,1,0)</f>
        <v>0</v>
      </c>
      <c r="AK375">
        <f>IF(P375&lt;P$24,1,0)</f>
        <v>0</v>
      </c>
      <c r="AM375">
        <f>IF(C375&gt;C$23,C$23,IF(C375&lt;C$24,C$24,C375))</f>
        <v>0</v>
      </c>
      <c r="AN375">
        <f>IF(D375&gt;D$23,D$23,IF(D375&lt;D$24,D$24,D375))</f>
        <v>0</v>
      </c>
      <c r="AO375">
        <f>IF(F375&gt;F$23,F$23,IF(F375&lt;F$24,F$24,F375))</f>
        <v>0</v>
      </c>
      <c r="AP375">
        <f>IF(G375&gt;G$23,G$23,IF(G375&lt;G$24,G$24,G375))</f>
        <v>0</v>
      </c>
      <c r="AQ375">
        <f>IF(I375&gt;I$23,I$23,IF(I375&lt;I$24,I$24,I375))</f>
        <v>0</v>
      </c>
      <c r="AR375">
        <f>IF(J375&gt;J$23,J$23,IF(J375&lt;J$24,J$24,J375))</f>
        <v>0</v>
      </c>
      <c r="AS375">
        <f>IF(L375&gt;L$23,L$23,IF(L375&lt;L$24,L$24,L375))</f>
        <v>0</v>
      </c>
      <c r="AT375">
        <f>IF(M375&gt;M$23,M$23,IF(M375&lt;M$24,M$24,M375))</f>
        <v>0</v>
      </c>
      <c r="AU375">
        <f>IF(O375&gt;O$23,O$23,IF(O375&lt;O$24,O$24,O375))</f>
        <v>0</v>
      </c>
      <c r="AV375">
        <f>IF(P375&gt;P$23,P$23,IF(P375&lt;P$24,P$24,P375))</f>
        <v>0</v>
      </c>
    </row>
    <row r="376" spans="1:48" x14ac:dyDescent="0.3">
      <c r="A376" s="1" t="s">
        <v>8</v>
      </c>
      <c r="B376" s="2">
        <v>43241</v>
      </c>
      <c r="C376">
        <v>0.72699999999999998</v>
      </c>
      <c r="D376">
        <v>1411654000</v>
      </c>
      <c r="E376" s="2">
        <v>43241</v>
      </c>
      <c r="F376">
        <v>378.3</v>
      </c>
      <c r="G376">
        <v>15998900</v>
      </c>
      <c r="H376" s="2">
        <v>43241</v>
      </c>
      <c r="I376">
        <v>220</v>
      </c>
      <c r="J376">
        <v>218158880</v>
      </c>
      <c r="K376" s="2">
        <v>43241</v>
      </c>
      <c r="L376">
        <v>29.135000000000002</v>
      </c>
      <c r="M376">
        <v>65858300</v>
      </c>
      <c r="N376" s="2">
        <v>43241</v>
      </c>
      <c r="O376">
        <v>132.19999999999999</v>
      </c>
      <c r="P376">
        <v>17560300</v>
      </c>
      <c r="R376">
        <f>IF(C376&gt;C$23,1,0)</f>
        <v>1</v>
      </c>
      <c r="S376">
        <f>IF(D376&gt;D$23,1,0)</f>
        <v>1</v>
      </c>
      <c r="T376">
        <f>IF(C376&lt;C$24,1,0)</f>
        <v>0</v>
      </c>
      <c r="U376">
        <f>IF(D376&lt;D$24,1,0)</f>
        <v>0</v>
      </c>
      <c r="V376">
        <f>IF(F376&gt;F$23,1,0)</f>
        <v>1</v>
      </c>
      <c r="W376">
        <f>IF(G376&gt;G$23,1,0)</f>
        <v>1</v>
      </c>
      <c r="X376">
        <f>IF(F376&lt;F$24,1,0)</f>
        <v>0</v>
      </c>
      <c r="Y376">
        <f>IF(G376&lt;G$24,1,0)</f>
        <v>0</v>
      </c>
      <c r="Z376">
        <f>IF(I376&gt;I$23,1,0)</f>
        <v>1</v>
      </c>
      <c r="AA376">
        <f>IF(J376&gt;J$23,1,0)</f>
        <v>1</v>
      </c>
      <c r="AB376">
        <f>IF(I376&lt;I$24,1,0)</f>
        <v>0</v>
      </c>
      <c r="AC376">
        <f>IF(J376&lt;J$24,1,0)</f>
        <v>0</v>
      </c>
      <c r="AD376">
        <f>IF(L376&gt;L$23,1,0)</f>
        <v>1</v>
      </c>
      <c r="AE376">
        <f>IF(M376&gt;M$23,1,0)</f>
        <v>1</v>
      </c>
      <c r="AF376">
        <f>IF(L376&lt;L$24,1,0)</f>
        <v>0</v>
      </c>
      <c r="AG376">
        <f>IF(M376&lt;M$24,1,0)</f>
        <v>0</v>
      </c>
      <c r="AH376">
        <f>IF(O376&gt;O$23,1,0)</f>
        <v>1</v>
      </c>
      <c r="AI376">
        <f>IF(P376&gt;P$23,1,0)</f>
        <v>1</v>
      </c>
      <c r="AJ376">
        <f>IF(O376&lt;O$24,1,0)</f>
        <v>0</v>
      </c>
      <c r="AK376">
        <f>IF(P376&lt;P$24,1,0)</f>
        <v>0</v>
      </c>
      <c r="AM376">
        <f>IF(C376&gt;C$23,C$23,IF(C376&lt;C$24,C$24,C376))</f>
        <v>0</v>
      </c>
      <c r="AN376">
        <f>IF(D376&gt;D$23,D$23,IF(D376&lt;D$24,D$24,D376))</f>
        <v>0</v>
      </c>
      <c r="AO376">
        <f>IF(F376&gt;F$23,F$23,IF(F376&lt;F$24,F$24,F376))</f>
        <v>0</v>
      </c>
      <c r="AP376">
        <f>IF(G376&gt;G$23,G$23,IF(G376&lt;G$24,G$24,G376))</f>
        <v>0</v>
      </c>
      <c r="AQ376">
        <f>IF(I376&gt;I$23,I$23,IF(I376&lt;I$24,I$24,I376))</f>
        <v>0</v>
      </c>
      <c r="AR376">
        <f>IF(J376&gt;J$23,J$23,IF(J376&lt;J$24,J$24,J376))</f>
        <v>0</v>
      </c>
      <c r="AS376">
        <f>IF(L376&gt;L$23,L$23,IF(L376&lt;L$24,L$24,L376))</f>
        <v>0</v>
      </c>
      <c r="AT376">
        <f>IF(M376&gt;M$23,M$23,IF(M376&lt;M$24,M$24,M376))</f>
        <v>0</v>
      </c>
      <c r="AU376">
        <f>IF(O376&gt;O$23,O$23,IF(O376&lt;O$24,O$24,O376))</f>
        <v>0</v>
      </c>
      <c r="AV376">
        <f>IF(P376&gt;P$23,P$23,IF(P376&lt;P$24,P$24,P376))</f>
        <v>0</v>
      </c>
    </row>
    <row r="377" spans="1:48" x14ac:dyDescent="0.3">
      <c r="A377" s="1" t="s">
        <v>8</v>
      </c>
      <c r="B377" s="2">
        <v>43248</v>
      </c>
      <c r="C377">
        <v>0.71499999999999997</v>
      </c>
      <c r="D377">
        <v>2081374000</v>
      </c>
      <c r="E377" s="2">
        <v>43248</v>
      </c>
      <c r="F377">
        <v>382.55</v>
      </c>
      <c r="G377">
        <v>13493330</v>
      </c>
      <c r="H377" s="2">
        <v>43248</v>
      </c>
      <c r="I377">
        <v>220</v>
      </c>
      <c r="J377">
        <v>210498410</v>
      </c>
      <c r="K377" s="2">
        <v>43248</v>
      </c>
      <c r="L377">
        <v>28.86</v>
      </c>
      <c r="M377">
        <v>86734900</v>
      </c>
      <c r="N377" s="2">
        <v>43248</v>
      </c>
      <c r="O377">
        <v>139.65</v>
      </c>
      <c r="P377">
        <v>38769900</v>
      </c>
      <c r="R377">
        <f>IF(C377&gt;C$23,1,0)</f>
        <v>1</v>
      </c>
      <c r="S377">
        <f>IF(D377&gt;D$23,1,0)</f>
        <v>1</v>
      </c>
      <c r="T377">
        <f>IF(C377&lt;C$24,1,0)</f>
        <v>0</v>
      </c>
      <c r="U377">
        <f>IF(D377&lt;D$24,1,0)</f>
        <v>0</v>
      </c>
      <c r="V377">
        <f>IF(F377&gt;F$23,1,0)</f>
        <v>1</v>
      </c>
      <c r="W377">
        <f>IF(G377&gt;G$23,1,0)</f>
        <v>1</v>
      </c>
      <c r="X377">
        <f>IF(F377&lt;F$24,1,0)</f>
        <v>0</v>
      </c>
      <c r="Y377">
        <f>IF(G377&lt;G$24,1,0)</f>
        <v>0</v>
      </c>
      <c r="Z377">
        <f>IF(I377&gt;I$23,1,0)</f>
        <v>1</v>
      </c>
      <c r="AA377">
        <f>IF(J377&gt;J$23,1,0)</f>
        <v>1</v>
      </c>
      <c r="AB377">
        <f>IF(I377&lt;I$24,1,0)</f>
        <v>0</v>
      </c>
      <c r="AC377">
        <f>IF(J377&lt;J$24,1,0)</f>
        <v>0</v>
      </c>
      <c r="AD377">
        <f>IF(L377&gt;L$23,1,0)</f>
        <v>1</v>
      </c>
      <c r="AE377">
        <f>IF(M377&gt;M$23,1,0)</f>
        <v>1</v>
      </c>
      <c r="AF377">
        <f>IF(L377&lt;L$24,1,0)</f>
        <v>0</v>
      </c>
      <c r="AG377">
        <f>IF(M377&lt;M$24,1,0)</f>
        <v>0</v>
      </c>
      <c r="AH377">
        <f>IF(O377&gt;O$23,1,0)</f>
        <v>1</v>
      </c>
      <c r="AI377">
        <f>IF(P377&gt;P$23,1,0)</f>
        <v>1</v>
      </c>
      <c r="AJ377">
        <f>IF(O377&lt;O$24,1,0)</f>
        <v>0</v>
      </c>
      <c r="AK377">
        <f>IF(P377&lt;P$24,1,0)</f>
        <v>0</v>
      </c>
      <c r="AM377">
        <f>IF(C377&gt;C$23,C$23,IF(C377&lt;C$24,C$24,C377))</f>
        <v>0</v>
      </c>
      <c r="AN377">
        <f>IF(D377&gt;D$23,D$23,IF(D377&lt;D$24,D$24,D377))</f>
        <v>0</v>
      </c>
      <c r="AO377">
        <f>IF(F377&gt;F$23,F$23,IF(F377&lt;F$24,F$24,F377))</f>
        <v>0</v>
      </c>
      <c r="AP377">
        <f>IF(G377&gt;G$23,G$23,IF(G377&lt;G$24,G$24,G377))</f>
        <v>0</v>
      </c>
      <c r="AQ377">
        <f>IF(I377&gt;I$23,I$23,IF(I377&lt;I$24,I$24,I377))</f>
        <v>0</v>
      </c>
      <c r="AR377">
        <f>IF(J377&gt;J$23,J$23,IF(J377&lt;J$24,J$24,J377))</f>
        <v>0</v>
      </c>
      <c r="AS377">
        <f>IF(L377&gt;L$23,L$23,IF(L377&lt;L$24,L$24,L377))</f>
        <v>0</v>
      </c>
      <c r="AT377">
        <f>IF(M377&gt;M$23,M$23,IF(M377&lt;M$24,M$24,M377))</f>
        <v>0</v>
      </c>
      <c r="AU377">
        <f>IF(O377&gt;O$23,O$23,IF(O377&lt;O$24,O$24,O377))</f>
        <v>0</v>
      </c>
      <c r="AV377">
        <f>IF(P377&gt;P$23,P$23,IF(P377&lt;P$24,P$24,P377))</f>
        <v>0</v>
      </c>
    </row>
    <row r="378" spans="1:48" x14ac:dyDescent="0.3">
      <c r="A378" s="1" t="s">
        <v>8</v>
      </c>
      <c r="B378" s="2">
        <v>43255</v>
      </c>
      <c r="C378">
        <v>0.68979999999999997</v>
      </c>
      <c r="D378">
        <v>1834491000</v>
      </c>
      <c r="E378" s="2">
        <v>43255</v>
      </c>
      <c r="F378">
        <v>382.15</v>
      </c>
      <c r="G378">
        <v>33263620</v>
      </c>
      <c r="H378" s="2">
        <v>43255</v>
      </c>
      <c r="I378">
        <v>212.6</v>
      </c>
      <c r="J378">
        <v>225652690</v>
      </c>
      <c r="K378" s="2">
        <v>43255</v>
      </c>
      <c r="L378">
        <v>28.535</v>
      </c>
      <c r="M378">
        <v>58365100</v>
      </c>
      <c r="N378" s="2">
        <v>43255</v>
      </c>
      <c r="O378">
        <v>144.35</v>
      </c>
      <c r="P378">
        <v>24712100</v>
      </c>
      <c r="R378">
        <f>IF(C378&gt;C$23,1,0)</f>
        <v>1</v>
      </c>
      <c r="S378">
        <f>IF(D378&gt;D$23,1,0)</f>
        <v>1</v>
      </c>
      <c r="T378">
        <f>IF(C378&lt;C$24,1,0)</f>
        <v>0</v>
      </c>
      <c r="U378">
        <f>IF(D378&lt;D$24,1,0)</f>
        <v>0</v>
      </c>
      <c r="V378">
        <f>IF(F378&gt;F$23,1,0)</f>
        <v>1</v>
      </c>
      <c r="W378">
        <f>IF(G378&gt;G$23,1,0)</f>
        <v>1</v>
      </c>
      <c r="X378">
        <f>IF(F378&lt;F$24,1,0)</f>
        <v>0</v>
      </c>
      <c r="Y378">
        <f>IF(G378&lt;G$24,1,0)</f>
        <v>0</v>
      </c>
      <c r="Z378">
        <f>IF(I378&gt;I$23,1,0)</f>
        <v>1</v>
      </c>
      <c r="AA378">
        <f>IF(J378&gt;J$23,1,0)</f>
        <v>1</v>
      </c>
      <c r="AB378">
        <f>IF(I378&lt;I$24,1,0)</f>
        <v>0</v>
      </c>
      <c r="AC378">
        <f>IF(J378&lt;J$24,1,0)</f>
        <v>0</v>
      </c>
      <c r="AD378">
        <f>IF(L378&gt;L$23,1,0)</f>
        <v>1</v>
      </c>
      <c r="AE378">
        <f>IF(M378&gt;M$23,1,0)</f>
        <v>1</v>
      </c>
      <c r="AF378">
        <f>IF(L378&lt;L$24,1,0)</f>
        <v>0</v>
      </c>
      <c r="AG378">
        <f>IF(M378&lt;M$24,1,0)</f>
        <v>0</v>
      </c>
      <c r="AH378">
        <f>IF(O378&gt;O$23,1,0)</f>
        <v>1</v>
      </c>
      <c r="AI378">
        <f>IF(P378&gt;P$23,1,0)</f>
        <v>1</v>
      </c>
      <c r="AJ378">
        <f>IF(O378&lt;O$24,1,0)</f>
        <v>0</v>
      </c>
      <c r="AK378">
        <f>IF(P378&lt;P$24,1,0)</f>
        <v>0</v>
      </c>
      <c r="AM378">
        <f>IF(C378&gt;C$23,C$23,IF(C378&lt;C$24,C$24,C378))</f>
        <v>0</v>
      </c>
      <c r="AN378">
        <f>IF(D378&gt;D$23,D$23,IF(D378&lt;D$24,D$24,D378))</f>
        <v>0</v>
      </c>
      <c r="AO378">
        <f>IF(F378&gt;F$23,F$23,IF(F378&lt;F$24,F$24,F378))</f>
        <v>0</v>
      </c>
      <c r="AP378">
        <f>IF(G378&gt;G$23,G$23,IF(G378&lt;G$24,G$24,G378))</f>
        <v>0</v>
      </c>
      <c r="AQ378">
        <f>IF(I378&gt;I$23,I$23,IF(I378&lt;I$24,I$24,I378))</f>
        <v>0</v>
      </c>
      <c r="AR378">
        <f>IF(J378&gt;J$23,J$23,IF(J378&lt;J$24,J$24,J378))</f>
        <v>0</v>
      </c>
      <c r="AS378">
        <f>IF(L378&gt;L$23,L$23,IF(L378&lt;L$24,L$24,L378))</f>
        <v>0</v>
      </c>
      <c r="AT378">
        <f>IF(M378&gt;M$23,M$23,IF(M378&lt;M$24,M$24,M378))</f>
        <v>0</v>
      </c>
      <c r="AU378">
        <f>IF(O378&gt;O$23,O$23,IF(O378&lt;O$24,O$24,O378))</f>
        <v>0</v>
      </c>
      <c r="AV378">
        <f>IF(P378&gt;P$23,P$23,IF(P378&lt;P$24,P$24,P378))</f>
        <v>0</v>
      </c>
    </row>
    <row r="379" spans="1:48" x14ac:dyDescent="0.3">
      <c r="A379" s="1" t="s">
        <v>8</v>
      </c>
      <c r="B379" s="2">
        <v>43262</v>
      </c>
      <c r="C379">
        <v>0.69120000000000004</v>
      </c>
      <c r="D379">
        <v>2595014000</v>
      </c>
      <c r="E379" s="2">
        <v>43262</v>
      </c>
      <c r="F379">
        <v>383.25</v>
      </c>
      <c r="G379">
        <v>11639600</v>
      </c>
      <c r="H379" s="2">
        <v>43262</v>
      </c>
      <c r="I379">
        <v>209.36</v>
      </c>
      <c r="J379">
        <v>205662640</v>
      </c>
      <c r="K379" s="2">
        <v>43262</v>
      </c>
      <c r="L379">
        <v>28.26</v>
      </c>
      <c r="M379">
        <v>63247200</v>
      </c>
      <c r="N379" s="2">
        <v>43262</v>
      </c>
      <c r="O379">
        <v>140.5</v>
      </c>
      <c r="P379">
        <v>12866600</v>
      </c>
      <c r="R379">
        <f>IF(C379&gt;C$23,1,0)</f>
        <v>1</v>
      </c>
      <c r="S379">
        <f>IF(D379&gt;D$23,1,0)</f>
        <v>1</v>
      </c>
      <c r="T379">
        <f>IF(C379&lt;C$24,1,0)</f>
        <v>0</v>
      </c>
      <c r="U379">
        <f>IF(D379&lt;D$24,1,0)</f>
        <v>0</v>
      </c>
      <c r="V379">
        <f>IF(F379&gt;F$23,1,0)</f>
        <v>1</v>
      </c>
      <c r="W379">
        <f>IF(G379&gt;G$23,1,0)</f>
        <v>1</v>
      </c>
      <c r="X379">
        <f>IF(F379&lt;F$24,1,0)</f>
        <v>0</v>
      </c>
      <c r="Y379">
        <f>IF(G379&lt;G$24,1,0)</f>
        <v>0</v>
      </c>
      <c r="Z379">
        <f>IF(I379&gt;I$23,1,0)</f>
        <v>1</v>
      </c>
      <c r="AA379">
        <f>IF(J379&gt;J$23,1,0)</f>
        <v>1</v>
      </c>
      <c r="AB379">
        <f>IF(I379&lt;I$24,1,0)</f>
        <v>0</v>
      </c>
      <c r="AC379">
        <f>IF(J379&lt;J$24,1,0)</f>
        <v>0</v>
      </c>
      <c r="AD379">
        <f>IF(L379&gt;L$23,1,0)</f>
        <v>1</v>
      </c>
      <c r="AE379">
        <f>IF(M379&gt;M$23,1,0)</f>
        <v>1</v>
      </c>
      <c r="AF379">
        <f>IF(L379&lt;L$24,1,0)</f>
        <v>0</v>
      </c>
      <c r="AG379">
        <f>IF(M379&lt;M$24,1,0)</f>
        <v>0</v>
      </c>
      <c r="AH379">
        <f>IF(O379&gt;O$23,1,0)</f>
        <v>1</v>
      </c>
      <c r="AI379">
        <f>IF(P379&gt;P$23,1,0)</f>
        <v>1</v>
      </c>
      <c r="AJ379">
        <f>IF(O379&lt;O$24,1,0)</f>
        <v>0</v>
      </c>
      <c r="AK379">
        <f>IF(P379&lt;P$24,1,0)</f>
        <v>0</v>
      </c>
      <c r="AM379">
        <f>IF(C379&gt;C$23,C$23,IF(C379&lt;C$24,C$24,C379))</f>
        <v>0</v>
      </c>
      <c r="AN379">
        <f>IF(D379&gt;D$23,D$23,IF(D379&lt;D$24,D$24,D379))</f>
        <v>0</v>
      </c>
      <c r="AO379">
        <f>IF(F379&gt;F$23,F$23,IF(F379&lt;F$24,F$24,F379))</f>
        <v>0</v>
      </c>
      <c r="AP379">
        <f>IF(G379&gt;G$23,G$23,IF(G379&lt;G$24,G$24,G379))</f>
        <v>0</v>
      </c>
      <c r="AQ379">
        <f>IF(I379&gt;I$23,I$23,IF(I379&lt;I$24,I$24,I379))</f>
        <v>0</v>
      </c>
      <c r="AR379">
        <f>IF(J379&gt;J$23,J$23,IF(J379&lt;J$24,J$24,J379))</f>
        <v>0</v>
      </c>
      <c r="AS379">
        <f>IF(L379&gt;L$23,L$23,IF(L379&lt;L$24,L$24,L379))</f>
        <v>0</v>
      </c>
      <c r="AT379">
        <f>IF(M379&gt;M$23,M$23,IF(M379&lt;M$24,M$24,M379))</f>
        <v>0</v>
      </c>
      <c r="AU379">
        <f>IF(O379&gt;O$23,O$23,IF(O379&lt;O$24,O$24,O379))</f>
        <v>0</v>
      </c>
      <c r="AV379">
        <f>IF(P379&gt;P$23,P$23,IF(P379&lt;P$24,P$24,P379))</f>
        <v>0</v>
      </c>
    </row>
    <row r="380" spans="1:48" x14ac:dyDescent="0.3">
      <c r="A380" s="1" t="s">
        <v>8</v>
      </c>
      <c r="B380" s="2">
        <v>43269</v>
      </c>
      <c r="C380">
        <v>0.68920000000000003</v>
      </c>
      <c r="D380">
        <v>4216057000</v>
      </c>
      <c r="E380" s="2">
        <v>43269</v>
      </c>
      <c r="F380">
        <v>390.8</v>
      </c>
      <c r="G380">
        <v>20568350</v>
      </c>
      <c r="H380" s="2">
        <v>43269</v>
      </c>
      <c r="I380">
        <v>214.43</v>
      </c>
      <c r="J380">
        <v>298911760</v>
      </c>
      <c r="K380" s="2">
        <v>43269</v>
      </c>
      <c r="L380">
        <v>28.434999999999999</v>
      </c>
      <c r="M380">
        <v>101087400</v>
      </c>
      <c r="N380" s="2">
        <v>43269</v>
      </c>
      <c r="O380">
        <v>140.55000000000001</v>
      </c>
      <c r="P380">
        <v>15259900</v>
      </c>
      <c r="R380">
        <f>IF(C380&gt;C$23,1,0)</f>
        <v>1</v>
      </c>
      <c r="S380">
        <f>IF(D380&gt;D$23,1,0)</f>
        <v>1</v>
      </c>
      <c r="T380">
        <f>IF(C380&lt;C$24,1,0)</f>
        <v>0</v>
      </c>
      <c r="U380">
        <f>IF(D380&lt;D$24,1,0)</f>
        <v>0</v>
      </c>
      <c r="V380">
        <f>IF(F380&gt;F$23,1,0)</f>
        <v>1</v>
      </c>
      <c r="W380">
        <f>IF(G380&gt;G$23,1,0)</f>
        <v>1</v>
      </c>
      <c r="X380">
        <f>IF(F380&lt;F$24,1,0)</f>
        <v>0</v>
      </c>
      <c r="Y380">
        <f>IF(G380&lt;G$24,1,0)</f>
        <v>0</v>
      </c>
      <c r="Z380">
        <f>IF(I380&gt;I$23,1,0)</f>
        <v>1</v>
      </c>
      <c r="AA380">
        <f>IF(J380&gt;J$23,1,0)</f>
        <v>1</v>
      </c>
      <c r="AB380">
        <f>IF(I380&lt;I$24,1,0)</f>
        <v>0</v>
      </c>
      <c r="AC380">
        <f>IF(J380&lt;J$24,1,0)</f>
        <v>0</v>
      </c>
      <c r="AD380">
        <f>IF(L380&gt;L$23,1,0)</f>
        <v>1</v>
      </c>
      <c r="AE380">
        <f>IF(M380&gt;M$23,1,0)</f>
        <v>1</v>
      </c>
      <c r="AF380">
        <f>IF(L380&lt;L$24,1,0)</f>
        <v>0</v>
      </c>
      <c r="AG380">
        <f>IF(M380&lt;M$24,1,0)</f>
        <v>0</v>
      </c>
      <c r="AH380">
        <f>IF(O380&gt;O$23,1,0)</f>
        <v>1</v>
      </c>
      <c r="AI380">
        <f>IF(P380&gt;P$23,1,0)</f>
        <v>1</v>
      </c>
      <c r="AJ380">
        <f>IF(O380&lt;O$24,1,0)</f>
        <v>0</v>
      </c>
      <c r="AK380">
        <f>IF(P380&lt;P$24,1,0)</f>
        <v>0</v>
      </c>
      <c r="AM380">
        <f>IF(C380&gt;C$23,C$23,IF(C380&lt;C$24,C$24,C380))</f>
        <v>0</v>
      </c>
      <c r="AN380">
        <f>IF(D380&gt;D$23,D$23,IF(D380&lt;D$24,D$24,D380))</f>
        <v>0</v>
      </c>
      <c r="AO380">
        <f>IF(F380&gt;F$23,F$23,IF(F380&lt;F$24,F$24,F380))</f>
        <v>0</v>
      </c>
      <c r="AP380">
        <f>IF(G380&gt;G$23,G$23,IF(G380&lt;G$24,G$24,G380))</f>
        <v>0</v>
      </c>
      <c r="AQ380">
        <f>IF(I380&gt;I$23,I$23,IF(I380&lt;I$24,I$24,I380))</f>
        <v>0</v>
      </c>
      <c r="AR380">
        <f>IF(J380&gt;J$23,J$23,IF(J380&lt;J$24,J$24,J380))</f>
        <v>0</v>
      </c>
      <c r="AS380">
        <f>IF(L380&gt;L$23,L$23,IF(L380&lt;L$24,L$24,L380))</f>
        <v>0</v>
      </c>
      <c r="AT380">
        <f>IF(M380&gt;M$23,M$23,IF(M380&lt;M$24,M$24,M380))</f>
        <v>0</v>
      </c>
      <c r="AU380">
        <f>IF(O380&gt;O$23,O$23,IF(O380&lt;O$24,O$24,O380))</f>
        <v>0</v>
      </c>
      <c r="AV380">
        <f>IF(P380&gt;P$23,P$23,IF(P380&lt;P$24,P$24,P380))</f>
        <v>0</v>
      </c>
    </row>
    <row r="381" spans="1:48" x14ac:dyDescent="0.3">
      <c r="A381" s="1" t="s">
        <v>8</v>
      </c>
      <c r="B381" s="2">
        <v>43276</v>
      </c>
      <c r="C381">
        <v>0.67559999999999998</v>
      </c>
      <c r="D381">
        <v>1899657000</v>
      </c>
      <c r="E381" s="2">
        <v>43276</v>
      </c>
      <c r="F381">
        <v>396.15</v>
      </c>
      <c r="G381">
        <v>14988570</v>
      </c>
      <c r="H381" s="2">
        <v>43276</v>
      </c>
      <c r="I381">
        <v>218</v>
      </c>
      <c r="J381">
        <v>315002820</v>
      </c>
      <c r="K381" s="2">
        <v>43276</v>
      </c>
      <c r="L381">
        <v>28.48</v>
      </c>
      <c r="M381">
        <v>61468000</v>
      </c>
      <c r="N381" s="2">
        <v>43276</v>
      </c>
      <c r="O381">
        <v>139.80000000000001</v>
      </c>
      <c r="P381">
        <v>17060000</v>
      </c>
      <c r="R381">
        <f>IF(C381&gt;C$23,1,0)</f>
        <v>1</v>
      </c>
      <c r="S381">
        <f>IF(D381&gt;D$23,1,0)</f>
        <v>1</v>
      </c>
      <c r="T381">
        <f>IF(C381&lt;C$24,1,0)</f>
        <v>0</v>
      </c>
      <c r="U381">
        <f>IF(D381&lt;D$24,1,0)</f>
        <v>0</v>
      </c>
      <c r="V381">
        <f>IF(F381&gt;F$23,1,0)</f>
        <v>1</v>
      </c>
      <c r="W381">
        <f>IF(G381&gt;G$23,1,0)</f>
        <v>1</v>
      </c>
      <c r="X381">
        <f>IF(F381&lt;F$24,1,0)</f>
        <v>0</v>
      </c>
      <c r="Y381">
        <f>IF(G381&lt;G$24,1,0)</f>
        <v>0</v>
      </c>
      <c r="Z381">
        <f>IF(I381&gt;I$23,1,0)</f>
        <v>1</v>
      </c>
      <c r="AA381">
        <f>IF(J381&gt;J$23,1,0)</f>
        <v>1</v>
      </c>
      <c r="AB381">
        <f>IF(I381&lt;I$24,1,0)</f>
        <v>0</v>
      </c>
      <c r="AC381">
        <f>IF(J381&lt;J$24,1,0)</f>
        <v>0</v>
      </c>
      <c r="AD381">
        <f>IF(L381&gt;L$23,1,0)</f>
        <v>1</v>
      </c>
      <c r="AE381">
        <f>IF(M381&gt;M$23,1,0)</f>
        <v>1</v>
      </c>
      <c r="AF381">
        <f>IF(L381&lt;L$24,1,0)</f>
        <v>0</v>
      </c>
      <c r="AG381">
        <f>IF(M381&lt;M$24,1,0)</f>
        <v>0</v>
      </c>
      <c r="AH381">
        <f>IF(O381&gt;O$23,1,0)</f>
        <v>1</v>
      </c>
      <c r="AI381">
        <f>IF(P381&gt;P$23,1,0)</f>
        <v>1</v>
      </c>
      <c r="AJ381">
        <f>IF(O381&lt;O$24,1,0)</f>
        <v>0</v>
      </c>
      <c r="AK381">
        <f>IF(P381&lt;P$24,1,0)</f>
        <v>0</v>
      </c>
      <c r="AM381">
        <f>IF(C381&gt;C$23,C$23,IF(C381&lt;C$24,C$24,C381))</f>
        <v>0</v>
      </c>
      <c r="AN381">
        <f>IF(D381&gt;D$23,D$23,IF(D381&lt;D$24,D$24,D381))</f>
        <v>0</v>
      </c>
      <c r="AO381">
        <f>IF(F381&gt;F$23,F$23,IF(F381&lt;F$24,F$24,F381))</f>
        <v>0</v>
      </c>
      <c r="AP381">
        <f>IF(G381&gt;G$23,G$23,IF(G381&lt;G$24,G$24,G381))</f>
        <v>0</v>
      </c>
      <c r="AQ381">
        <f>IF(I381&gt;I$23,I$23,IF(I381&lt;I$24,I$24,I381))</f>
        <v>0</v>
      </c>
      <c r="AR381">
        <f>IF(J381&gt;J$23,J$23,IF(J381&lt;J$24,J$24,J381))</f>
        <v>0</v>
      </c>
      <c r="AS381">
        <f>IF(L381&gt;L$23,L$23,IF(L381&lt;L$24,L$24,L381))</f>
        <v>0</v>
      </c>
      <c r="AT381">
        <f>IF(M381&gt;M$23,M$23,IF(M381&lt;M$24,M$24,M381))</f>
        <v>0</v>
      </c>
      <c r="AU381">
        <f>IF(O381&gt;O$23,O$23,IF(O381&lt;O$24,O$24,O381))</f>
        <v>0</v>
      </c>
      <c r="AV381">
        <f>IF(P381&gt;P$23,P$23,IF(P381&lt;P$24,P$24,P381))</f>
        <v>0</v>
      </c>
    </row>
    <row r="382" spans="1:48" x14ac:dyDescent="0.3">
      <c r="A382" s="1" t="s">
        <v>8</v>
      </c>
      <c r="B382" s="2">
        <v>43283</v>
      </c>
      <c r="C382">
        <v>0.68</v>
      </c>
      <c r="D382">
        <v>1721083000</v>
      </c>
      <c r="E382" s="2">
        <v>43283</v>
      </c>
      <c r="F382">
        <v>403.4</v>
      </c>
      <c r="G382">
        <v>13000350</v>
      </c>
      <c r="H382" s="2">
        <v>43283</v>
      </c>
      <c r="I382">
        <v>226.71</v>
      </c>
      <c r="J382">
        <v>222571770</v>
      </c>
      <c r="K382" s="2">
        <v>43283</v>
      </c>
      <c r="L382">
        <v>28.47</v>
      </c>
      <c r="M382">
        <v>80183000</v>
      </c>
      <c r="N382" s="2">
        <v>43283</v>
      </c>
      <c r="O382">
        <v>129.55000000000001</v>
      </c>
      <c r="P382">
        <v>47620800</v>
      </c>
      <c r="R382">
        <f>IF(C382&gt;C$23,1,0)</f>
        <v>1</v>
      </c>
      <c r="S382">
        <f>IF(D382&gt;D$23,1,0)</f>
        <v>1</v>
      </c>
      <c r="T382">
        <f>IF(C382&lt;C$24,1,0)</f>
        <v>0</v>
      </c>
      <c r="U382">
        <f>IF(D382&lt;D$24,1,0)</f>
        <v>0</v>
      </c>
      <c r="V382">
        <f>IF(F382&gt;F$23,1,0)</f>
        <v>1</v>
      </c>
      <c r="W382">
        <f>IF(G382&gt;G$23,1,0)</f>
        <v>1</v>
      </c>
      <c r="X382">
        <f>IF(F382&lt;F$24,1,0)</f>
        <v>0</v>
      </c>
      <c r="Y382">
        <f>IF(G382&lt;G$24,1,0)</f>
        <v>0</v>
      </c>
      <c r="Z382">
        <f>IF(I382&gt;I$23,1,0)</f>
        <v>1</v>
      </c>
      <c r="AA382">
        <f>IF(J382&gt;J$23,1,0)</f>
        <v>1</v>
      </c>
      <c r="AB382">
        <f>IF(I382&lt;I$24,1,0)</f>
        <v>0</v>
      </c>
      <c r="AC382">
        <f>IF(J382&lt;J$24,1,0)</f>
        <v>0</v>
      </c>
      <c r="AD382">
        <f>IF(L382&gt;L$23,1,0)</f>
        <v>1</v>
      </c>
      <c r="AE382">
        <f>IF(M382&gt;M$23,1,0)</f>
        <v>1</v>
      </c>
      <c r="AF382">
        <f>IF(L382&lt;L$24,1,0)</f>
        <v>0</v>
      </c>
      <c r="AG382">
        <f>IF(M382&lt;M$24,1,0)</f>
        <v>0</v>
      </c>
      <c r="AH382">
        <f>IF(O382&gt;O$23,1,0)</f>
        <v>1</v>
      </c>
      <c r="AI382">
        <f>IF(P382&gt;P$23,1,0)</f>
        <v>1</v>
      </c>
      <c r="AJ382">
        <f>IF(O382&lt;O$24,1,0)</f>
        <v>0</v>
      </c>
      <c r="AK382">
        <f>IF(P382&lt;P$24,1,0)</f>
        <v>0</v>
      </c>
      <c r="AM382">
        <f>IF(C382&gt;C$23,C$23,IF(C382&lt;C$24,C$24,C382))</f>
        <v>0</v>
      </c>
      <c r="AN382">
        <f>IF(D382&gt;D$23,D$23,IF(D382&lt;D$24,D$24,D382))</f>
        <v>0</v>
      </c>
      <c r="AO382">
        <f>IF(F382&gt;F$23,F$23,IF(F382&lt;F$24,F$24,F382))</f>
        <v>0</v>
      </c>
      <c r="AP382">
        <f>IF(G382&gt;G$23,G$23,IF(G382&lt;G$24,G$24,G382))</f>
        <v>0</v>
      </c>
      <c r="AQ382">
        <f>IF(I382&gt;I$23,I$23,IF(I382&lt;I$24,I$24,I382))</f>
        <v>0</v>
      </c>
      <c r="AR382">
        <f>IF(J382&gt;J$23,J$23,IF(J382&lt;J$24,J$24,J382))</f>
        <v>0</v>
      </c>
      <c r="AS382">
        <f>IF(L382&gt;L$23,L$23,IF(L382&lt;L$24,L$24,L382))</f>
        <v>0</v>
      </c>
      <c r="AT382">
        <f>IF(M382&gt;M$23,M$23,IF(M382&lt;M$24,M$24,M382))</f>
        <v>0</v>
      </c>
      <c r="AU382">
        <f>IF(O382&gt;O$23,O$23,IF(O382&lt;O$24,O$24,O382))</f>
        <v>0</v>
      </c>
      <c r="AV382">
        <f>IF(P382&gt;P$23,P$23,IF(P382&lt;P$24,P$24,P382))</f>
        <v>0</v>
      </c>
    </row>
    <row r="383" spans="1:48" x14ac:dyDescent="0.3">
      <c r="A383" s="1" t="s">
        <v>8</v>
      </c>
      <c r="B383" s="2">
        <v>43290</v>
      </c>
      <c r="C383">
        <v>0.69099999999999995</v>
      </c>
      <c r="D383">
        <v>1328163000</v>
      </c>
      <c r="E383" s="2">
        <v>43290</v>
      </c>
      <c r="F383">
        <v>406.9</v>
      </c>
      <c r="G383">
        <v>18519650</v>
      </c>
      <c r="H383" s="2">
        <v>43290</v>
      </c>
      <c r="I383">
        <v>229.85</v>
      </c>
      <c r="J383">
        <v>230581270</v>
      </c>
      <c r="K383" s="2">
        <v>43290</v>
      </c>
      <c r="L383">
        <v>28.9</v>
      </c>
      <c r="M383">
        <v>81476200</v>
      </c>
      <c r="N383" s="2">
        <v>43290</v>
      </c>
      <c r="O383">
        <v>123.25</v>
      </c>
      <c r="P383">
        <v>25527300</v>
      </c>
      <c r="R383">
        <f>IF(C383&gt;C$23,1,0)</f>
        <v>1</v>
      </c>
      <c r="S383">
        <f>IF(D383&gt;D$23,1,0)</f>
        <v>1</v>
      </c>
      <c r="T383">
        <f>IF(C383&lt;C$24,1,0)</f>
        <v>0</v>
      </c>
      <c r="U383">
        <f>IF(D383&lt;D$24,1,0)</f>
        <v>0</v>
      </c>
      <c r="V383">
        <f>IF(F383&gt;F$23,1,0)</f>
        <v>1</v>
      </c>
      <c r="W383">
        <f>IF(G383&gt;G$23,1,0)</f>
        <v>1</v>
      </c>
      <c r="X383">
        <f>IF(F383&lt;F$24,1,0)</f>
        <v>0</v>
      </c>
      <c r="Y383">
        <f>IF(G383&lt;G$24,1,0)</f>
        <v>0</v>
      </c>
      <c r="Z383">
        <f>IF(I383&gt;I$23,1,0)</f>
        <v>1</v>
      </c>
      <c r="AA383">
        <f>IF(J383&gt;J$23,1,0)</f>
        <v>1</v>
      </c>
      <c r="AB383">
        <f>IF(I383&lt;I$24,1,0)</f>
        <v>0</v>
      </c>
      <c r="AC383">
        <f>IF(J383&lt;J$24,1,0)</f>
        <v>0</v>
      </c>
      <c r="AD383">
        <f>IF(L383&gt;L$23,1,0)</f>
        <v>1</v>
      </c>
      <c r="AE383">
        <f>IF(M383&gt;M$23,1,0)</f>
        <v>1</v>
      </c>
      <c r="AF383">
        <f>IF(L383&lt;L$24,1,0)</f>
        <v>0</v>
      </c>
      <c r="AG383">
        <f>IF(M383&lt;M$24,1,0)</f>
        <v>0</v>
      </c>
      <c r="AH383">
        <f>IF(O383&gt;O$23,1,0)</f>
        <v>1</v>
      </c>
      <c r="AI383">
        <f>IF(P383&gt;P$23,1,0)</f>
        <v>1</v>
      </c>
      <c r="AJ383">
        <f>IF(O383&lt;O$24,1,0)</f>
        <v>0</v>
      </c>
      <c r="AK383">
        <f>IF(P383&lt;P$24,1,0)</f>
        <v>0</v>
      </c>
      <c r="AM383">
        <f>IF(C383&gt;C$23,C$23,IF(C383&lt;C$24,C$24,C383))</f>
        <v>0</v>
      </c>
      <c r="AN383">
        <f>IF(D383&gt;D$23,D$23,IF(D383&lt;D$24,D$24,D383))</f>
        <v>0</v>
      </c>
      <c r="AO383">
        <f>IF(F383&gt;F$23,F$23,IF(F383&lt;F$24,F$24,F383))</f>
        <v>0</v>
      </c>
      <c r="AP383">
        <f>IF(G383&gt;G$23,G$23,IF(G383&lt;G$24,G$24,G383))</f>
        <v>0</v>
      </c>
      <c r="AQ383">
        <f>IF(I383&gt;I$23,I$23,IF(I383&lt;I$24,I$24,I383))</f>
        <v>0</v>
      </c>
      <c r="AR383">
        <f>IF(J383&gt;J$23,J$23,IF(J383&lt;J$24,J$24,J383))</f>
        <v>0</v>
      </c>
      <c r="AS383">
        <f>IF(L383&gt;L$23,L$23,IF(L383&lt;L$24,L$24,L383))</f>
        <v>0</v>
      </c>
      <c r="AT383">
        <f>IF(M383&gt;M$23,M$23,IF(M383&lt;M$24,M$24,M383))</f>
        <v>0</v>
      </c>
      <c r="AU383">
        <f>IF(O383&gt;O$23,O$23,IF(O383&lt;O$24,O$24,O383))</f>
        <v>0</v>
      </c>
      <c r="AV383">
        <f>IF(P383&gt;P$23,P$23,IF(P383&lt;P$24,P$24,P383))</f>
        <v>0</v>
      </c>
    </row>
    <row r="384" spans="1:48" x14ac:dyDescent="0.3">
      <c r="A384" s="1" t="s">
        <v>8</v>
      </c>
      <c r="B384" s="2">
        <v>43297</v>
      </c>
      <c r="C384">
        <v>0.67930000000000001</v>
      </c>
      <c r="D384">
        <v>1499206000</v>
      </c>
      <c r="E384" s="2">
        <v>43297</v>
      </c>
      <c r="F384">
        <v>393.25</v>
      </c>
      <c r="G384">
        <v>12599260</v>
      </c>
      <c r="H384" s="2">
        <v>43297</v>
      </c>
      <c r="I384">
        <v>204.34</v>
      </c>
      <c r="J384">
        <v>378930630</v>
      </c>
      <c r="K384" s="2">
        <v>43297</v>
      </c>
      <c r="L384">
        <v>28.465</v>
      </c>
      <c r="M384">
        <v>56510400</v>
      </c>
      <c r="N384" s="2">
        <v>43297</v>
      </c>
      <c r="O384">
        <v>121.45</v>
      </c>
      <c r="P384">
        <v>20861200</v>
      </c>
      <c r="R384">
        <f>IF(C384&gt;C$23,1,0)</f>
        <v>1</v>
      </c>
      <c r="S384">
        <f>IF(D384&gt;D$23,1,0)</f>
        <v>1</v>
      </c>
      <c r="T384">
        <f>IF(C384&lt;C$24,1,0)</f>
        <v>0</v>
      </c>
      <c r="U384">
        <f>IF(D384&lt;D$24,1,0)</f>
        <v>0</v>
      </c>
      <c r="V384">
        <f>IF(F384&gt;F$23,1,0)</f>
        <v>1</v>
      </c>
      <c r="W384">
        <f>IF(G384&gt;G$23,1,0)</f>
        <v>1</v>
      </c>
      <c r="X384">
        <f>IF(F384&lt;F$24,1,0)</f>
        <v>0</v>
      </c>
      <c r="Y384">
        <f>IF(G384&lt;G$24,1,0)</f>
        <v>0</v>
      </c>
      <c r="Z384">
        <f>IF(I384&gt;I$23,1,0)</f>
        <v>1</v>
      </c>
      <c r="AA384">
        <f>IF(J384&gt;J$23,1,0)</f>
        <v>1</v>
      </c>
      <c r="AB384">
        <f>IF(I384&lt;I$24,1,0)</f>
        <v>0</v>
      </c>
      <c r="AC384">
        <f>IF(J384&lt;J$24,1,0)</f>
        <v>0</v>
      </c>
      <c r="AD384">
        <f>IF(L384&gt;L$23,1,0)</f>
        <v>1</v>
      </c>
      <c r="AE384">
        <f>IF(M384&gt;M$23,1,0)</f>
        <v>1</v>
      </c>
      <c r="AF384">
        <f>IF(L384&lt;L$24,1,0)</f>
        <v>0</v>
      </c>
      <c r="AG384">
        <f>IF(M384&lt;M$24,1,0)</f>
        <v>0</v>
      </c>
      <c r="AH384">
        <f>IF(O384&gt;O$23,1,0)</f>
        <v>1</v>
      </c>
      <c r="AI384">
        <f>IF(P384&gt;P$23,1,0)</f>
        <v>1</v>
      </c>
      <c r="AJ384">
        <f>IF(O384&lt;O$24,1,0)</f>
        <v>0</v>
      </c>
      <c r="AK384">
        <f>IF(P384&lt;P$24,1,0)</f>
        <v>0</v>
      </c>
      <c r="AM384">
        <f>IF(C384&gt;C$23,C$23,IF(C384&lt;C$24,C$24,C384))</f>
        <v>0</v>
      </c>
      <c r="AN384">
        <f>IF(D384&gt;D$23,D$23,IF(D384&lt;D$24,D$24,D384))</f>
        <v>0</v>
      </c>
      <c r="AO384">
        <f>IF(F384&gt;F$23,F$23,IF(F384&lt;F$24,F$24,F384))</f>
        <v>0</v>
      </c>
      <c r="AP384">
        <f>IF(G384&gt;G$23,G$23,IF(G384&lt;G$24,G$24,G384))</f>
        <v>0</v>
      </c>
      <c r="AQ384">
        <f>IF(I384&gt;I$23,I$23,IF(I384&lt;I$24,I$24,I384))</f>
        <v>0</v>
      </c>
      <c r="AR384">
        <f>IF(J384&gt;J$23,J$23,IF(J384&lt;J$24,J$24,J384))</f>
        <v>0</v>
      </c>
      <c r="AS384">
        <f>IF(L384&gt;L$23,L$23,IF(L384&lt;L$24,L$24,L384))</f>
        <v>0</v>
      </c>
      <c r="AT384">
        <f>IF(M384&gt;M$23,M$23,IF(M384&lt;M$24,M$24,M384))</f>
        <v>0</v>
      </c>
      <c r="AU384">
        <f>IF(O384&gt;O$23,O$23,IF(O384&lt;O$24,O$24,O384))</f>
        <v>0</v>
      </c>
      <c r="AV384">
        <f>IF(P384&gt;P$23,P$23,IF(P384&lt;P$24,P$24,P384))</f>
        <v>0</v>
      </c>
    </row>
    <row r="385" spans="1:48" x14ac:dyDescent="0.3">
      <c r="A385" s="1" t="s">
        <v>8</v>
      </c>
      <c r="B385" s="2">
        <v>43304</v>
      </c>
      <c r="C385">
        <v>0.67379999999999995</v>
      </c>
      <c r="D385">
        <v>724227000</v>
      </c>
      <c r="E385" s="2">
        <v>43304</v>
      </c>
      <c r="F385">
        <v>403.5</v>
      </c>
      <c r="G385">
        <v>8428220</v>
      </c>
      <c r="H385" s="2">
        <v>43304</v>
      </c>
      <c r="I385">
        <v>208.9</v>
      </c>
      <c r="J385">
        <v>303647640</v>
      </c>
      <c r="K385" s="2">
        <v>43304</v>
      </c>
      <c r="L385">
        <v>28.65</v>
      </c>
      <c r="M385">
        <v>40870300</v>
      </c>
      <c r="N385" s="2">
        <v>43304</v>
      </c>
      <c r="O385">
        <v>122.2</v>
      </c>
      <c r="P385">
        <v>13198900</v>
      </c>
      <c r="R385">
        <f>IF(C385&gt;C$23,1,0)</f>
        <v>1</v>
      </c>
      <c r="S385">
        <f>IF(D385&gt;D$23,1,0)</f>
        <v>1</v>
      </c>
      <c r="T385">
        <f>IF(C385&lt;C$24,1,0)</f>
        <v>0</v>
      </c>
      <c r="U385">
        <f>IF(D385&lt;D$24,1,0)</f>
        <v>0</v>
      </c>
      <c r="V385">
        <f>IF(F385&gt;F$23,1,0)</f>
        <v>1</v>
      </c>
      <c r="W385">
        <f>IF(G385&gt;G$23,1,0)</f>
        <v>1</v>
      </c>
      <c r="X385">
        <f>IF(F385&lt;F$24,1,0)</f>
        <v>0</v>
      </c>
      <c r="Y385">
        <f>IF(G385&lt;G$24,1,0)</f>
        <v>0</v>
      </c>
      <c r="Z385">
        <f>IF(I385&gt;I$23,1,0)</f>
        <v>1</v>
      </c>
      <c r="AA385">
        <f>IF(J385&gt;J$23,1,0)</f>
        <v>1</v>
      </c>
      <c r="AB385">
        <f>IF(I385&lt;I$24,1,0)</f>
        <v>0</v>
      </c>
      <c r="AC385">
        <f>IF(J385&lt;J$24,1,0)</f>
        <v>0</v>
      </c>
      <c r="AD385">
        <f>IF(L385&gt;L$23,1,0)</f>
        <v>1</v>
      </c>
      <c r="AE385">
        <f>IF(M385&gt;M$23,1,0)</f>
        <v>1</v>
      </c>
      <c r="AF385">
        <f>IF(L385&lt;L$24,1,0)</f>
        <v>0</v>
      </c>
      <c r="AG385">
        <f>IF(M385&lt;M$24,1,0)</f>
        <v>0</v>
      </c>
      <c r="AH385">
        <f>IF(O385&gt;O$23,1,0)</f>
        <v>1</v>
      </c>
      <c r="AI385">
        <f>IF(P385&gt;P$23,1,0)</f>
        <v>1</v>
      </c>
      <c r="AJ385">
        <f>IF(O385&lt;O$24,1,0)</f>
        <v>0</v>
      </c>
      <c r="AK385">
        <f>IF(P385&lt;P$24,1,0)</f>
        <v>0</v>
      </c>
      <c r="AM385">
        <f>IF(C385&gt;C$23,C$23,IF(C385&lt;C$24,C$24,C385))</f>
        <v>0</v>
      </c>
      <c r="AN385">
        <f>IF(D385&gt;D$23,D$23,IF(D385&lt;D$24,D$24,D385))</f>
        <v>0</v>
      </c>
      <c r="AO385">
        <f>IF(F385&gt;F$23,F$23,IF(F385&lt;F$24,F$24,F385))</f>
        <v>0</v>
      </c>
      <c r="AP385">
        <f>IF(G385&gt;G$23,G$23,IF(G385&lt;G$24,G$24,G385))</f>
        <v>0</v>
      </c>
      <c r="AQ385">
        <f>IF(I385&gt;I$23,I$23,IF(I385&lt;I$24,I$24,I385))</f>
        <v>0</v>
      </c>
      <c r="AR385">
        <f>IF(J385&gt;J$23,J$23,IF(J385&lt;J$24,J$24,J385))</f>
        <v>0</v>
      </c>
      <c r="AS385">
        <f>IF(L385&gt;L$23,L$23,IF(L385&lt;L$24,L$24,L385))</f>
        <v>0</v>
      </c>
      <c r="AT385">
        <f>IF(M385&gt;M$23,M$23,IF(M385&lt;M$24,M$24,M385))</f>
        <v>0</v>
      </c>
      <c r="AU385">
        <f>IF(O385&gt;O$23,O$23,IF(O385&lt;O$24,O$24,O385))</f>
        <v>0</v>
      </c>
      <c r="AV385">
        <f>IF(P385&gt;P$23,P$23,IF(P385&lt;P$24,P$24,P385))</f>
        <v>0</v>
      </c>
    </row>
    <row r="386" spans="1:48" x14ac:dyDescent="0.3">
      <c r="A386" s="1" t="s">
        <v>8</v>
      </c>
      <c r="B386" s="2">
        <v>43311</v>
      </c>
      <c r="C386">
        <v>0.66820000000000002</v>
      </c>
      <c r="D386">
        <v>1048629000</v>
      </c>
      <c r="E386" s="2">
        <v>43311</v>
      </c>
      <c r="F386">
        <v>411.25</v>
      </c>
      <c r="G386">
        <v>14353990</v>
      </c>
      <c r="H386" s="2">
        <v>43311</v>
      </c>
      <c r="I386">
        <v>202.21</v>
      </c>
      <c r="J386">
        <v>263016630</v>
      </c>
      <c r="K386" s="2">
        <v>43311</v>
      </c>
      <c r="L386">
        <v>29.204999999999998</v>
      </c>
      <c r="M386">
        <v>65986500</v>
      </c>
      <c r="N386" s="2">
        <v>43311</v>
      </c>
      <c r="O386">
        <v>118.1</v>
      </c>
      <c r="P386">
        <v>24783200</v>
      </c>
      <c r="R386">
        <f>IF(C386&gt;C$23,1,0)</f>
        <v>1</v>
      </c>
      <c r="S386">
        <f>IF(D386&gt;D$23,1,0)</f>
        <v>1</v>
      </c>
      <c r="T386">
        <f>IF(C386&lt;C$24,1,0)</f>
        <v>0</v>
      </c>
      <c r="U386">
        <f>IF(D386&lt;D$24,1,0)</f>
        <v>0</v>
      </c>
      <c r="V386">
        <f>IF(F386&gt;F$23,1,0)</f>
        <v>1</v>
      </c>
      <c r="W386">
        <f>IF(G386&gt;G$23,1,0)</f>
        <v>1</v>
      </c>
      <c r="X386">
        <f>IF(F386&lt;F$24,1,0)</f>
        <v>0</v>
      </c>
      <c r="Y386">
        <f>IF(G386&lt;G$24,1,0)</f>
        <v>0</v>
      </c>
      <c r="Z386">
        <f>IF(I386&gt;I$23,1,0)</f>
        <v>1</v>
      </c>
      <c r="AA386">
        <f>IF(J386&gt;J$23,1,0)</f>
        <v>1</v>
      </c>
      <c r="AB386">
        <f>IF(I386&lt;I$24,1,0)</f>
        <v>0</v>
      </c>
      <c r="AC386">
        <f>IF(J386&lt;J$24,1,0)</f>
        <v>0</v>
      </c>
      <c r="AD386">
        <f>IF(L386&gt;L$23,1,0)</f>
        <v>1</v>
      </c>
      <c r="AE386">
        <f>IF(M386&gt;M$23,1,0)</f>
        <v>1</v>
      </c>
      <c r="AF386">
        <f>IF(L386&lt;L$24,1,0)</f>
        <v>0</v>
      </c>
      <c r="AG386">
        <f>IF(M386&lt;M$24,1,0)</f>
        <v>0</v>
      </c>
      <c r="AH386">
        <f>IF(O386&gt;O$23,1,0)</f>
        <v>1</v>
      </c>
      <c r="AI386">
        <f>IF(P386&gt;P$23,1,0)</f>
        <v>1</v>
      </c>
      <c r="AJ386">
        <f>IF(O386&lt;O$24,1,0)</f>
        <v>0</v>
      </c>
      <c r="AK386">
        <f>IF(P386&lt;P$24,1,0)</f>
        <v>0</v>
      </c>
      <c r="AM386">
        <f>IF(C386&gt;C$23,C$23,IF(C386&lt;C$24,C$24,C386))</f>
        <v>0</v>
      </c>
      <c r="AN386">
        <f>IF(D386&gt;D$23,D$23,IF(D386&lt;D$24,D$24,D386))</f>
        <v>0</v>
      </c>
      <c r="AO386">
        <f>IF(F386&gt;F$23,F$23,IF(F386&lt;F$24,F$24,F386))</f>
        <v>0</v>
      </c>
      <c r="AP386">
        <f>IF(G386&gt;G$23,G$23,IF(G386&lt;G$24,G$24,G386))</f>
        <v>0</v>
      </c>
      <c r="AQ386">
        <f>IF(I386&gt;I$23,I$23,IF(I386&lt;I$24,I$24,I386))</f>
        <v>0</v>
      </c>
      <c r="AR386">
        <f>IF(J386&gt;J$23,J$23,IF(J386&lt;J$24,J$24,J386))</f>
        <v>0</v>
      </c>
      <c r="AS386">
        <f>IF(L386&gt;L$23,L$23,IF(L386&lt;L$24,L$24,L386))</f>
        <v>0</v>
      </c>
      <c r="AT386">
        <f>IF(M386&gt;M$23,M$23,IF(M386&lt;M$24,M$24,M386))</f>
        <v>0</v>
      </c>
      <c r="AU386">
        <f>IF(O386&gt;O$23,O$23,IF(O386&lt;O$24,O$24,O386))</f>
        <v>0</v>
      </c>
      <c r="AV386">
        <f>IF(P386&gt;P$23,P$23,IF(P386&lt;P$24,P$24,P386))</f>
        <v>0</v>
      </c>
    </row>
    <row r="387" spans="1:48" x14ac:dyDescent="0.3">
      <c r="A387" s="1" t="s">
        <v>8</v>
      </c>
      <c r="B387" s="2">
        <v>43318</v>
      </c>
      <c r="C387">
        <v>0.63160000000000005</v>
      </c>
      <c r="D387">
        <v>1583599000</v>
      </c>
      <c r="E387" s="2">
        <v>43318</v>
      </c>
      <c r="F387">
        <v>433.25</v>
      </c>
      <c r="G387">
        <v>26162110</v>
      </c>
      <c r="H387" s="2">
        <v>43318</v>
      </c>
      <c r="I387">
        <v>186.15</v>
      </c>
      <c r="J387">
        <v>528480050</v>
      </c>
      <c r="K387" s="2">
        <v>43318</v>
      </c>
      <c r="L387">
        <v>28.92</v>
      </c>
      <c r="M387">
        <v>67126900</v>
      </c>
      <c r="N387" s="2">
        <v>43318</v>
      </c>
      <c r="O387">
        <v>105</v>
      </c>
      <c r="P387">
        <v>38787700</v>
      </c>
      <c r="R387">
        <f>IF(C387&gt;C$23,1,0)</f>
        <v>1</v>
      </c>
      <c r="S387">
        <f>IF(D387&gt;D$23,1,0)</f>
        <v>1</v>
      </c>
      <c r="T387">
        <f>IF(C387&lt;C$24,1,0)</f>
        <v>0</v>
      </c>
      <c r="U387">
        <f>IF(D387&lt;D$24,1,0)</f>
        <v>0</v>
      </c>
      <c r="V387">
        <f>IF(F387&gt;F$23,1,0)</f>
        <v>1</v>
      </c>
      <c r="W387">
        <f>IF(G387&gt;G$23,1,0)</f>
        <v>1</v>
      </c>
      <c r="X387">
        <f>IF(F387&lt;F$24,1,0)</f>
        <v>0</v>
      </c>
      <c r="Y387">
        <f>IF(G387&lt;G$24,1,0)</f>
        <v>0</v>
      </c>
      <c r="Z387">
        <f>IF(I387&gt;I$23,1,0)</f>
        <v>1</v>
      </c>
      <c r="AA387">
        <f>IF(J387&gt;J$23,1,0)</f>
        <v>1</v>
      </c>
      <c r="AB387">
        <f>IF(I387&lt;I$24,1,0)</f>
        <v>0</v>
      </c>
      <c r="AC387">
        <f>IF(J387&lt;J$24,1,0)</f>
        <v>0</v>
      </c>
      <c r="AD387">
        <f>IF(L387&gt;L$23,1,0)</f>
        <v>1</v>
      </c>
      <c r="AE387">
        <f>IF(M387&gt;M$23,1,0)</f>
        <v>1</v>
      </c>
      <c r="AF387">
        <f>IF(L387&lt;L$24,1,0)</f>
        <v>0</v>
      </c>
      <c r="AG387">
        <f>IF(M387&lt;M$24,1,0)</f>
        <v>0</v>
      </c>
      <c r="AH387">
        <f>IF(O387&gt;O$23,1,0)</f>
        <v>1</v>
      </c>
      <c r="AI387">
        <f>IF(P387&gt;P$23,1,0)</f>
        <v>1</v>
      </c>
      <c r="AJ387">
        <f>IF(O387&lt;O$24,1,0)</f>
        <v>0</v>
      </c>
      <c r="AK387">
        <f>IF(P387&lt;P$24,1,0)</f>
        <v>0</v>
      </c>
      <c r="AM387">
        <f>IF(C387&gt;C$23,C$23,IF(C387&lt;C$24,C$24,C387))</f>
        <v>0</v>
      </c>
      <c r="AN387">
        <f>IF(D387&gt;D$23,D$23,IF(D387&lt;D$24,D$24,D387))</f>
        <v>0</v>
      </c>
      <c r="AO387">
        <f>IF(F387&gt;F$23,F$23,IF(F387&lt;F$24,F$24,F387))</f>
        <v>0</v>
      </c>
      <c r="AP387">
        <f>IF(G387&gt;G$23,G$23,IF(G387&lt;G$24,G$24,G387))</f>
        <v>0</v>
      </c>
      <c r="AQ387">
        <f>IF(I387&gt;I$23,I$23,IF(I387&lt;I$24,I$24,I387))</f>
        <v>0</v>
      </c>
      <c r="AR387">
        <f>IF(J387&gt;J$23,J$23,IF(J387&lt;J$24,J$24,J387))</f>
        <v>0</v>
      </c>
      <c r="AS387">
        <f>IF(L387&gt;L$23,L$23,IF(L387&lt;L$24,L$24,L387))</f>
        <v>0</v>
      </c>
      <c r="AT387">
        <f>IF(M387&gt;M$23,M$23,IF(M387&lt;M$24,M$24,M387))</f>
        <v>0</v>
      </c>
      <c r="AU387">
        <f>IF(O387&gt;O$23,O$23,IF(O387&lt;O$24,O$24,O387))</f>
        <v>0</v>
      </c>
      <c r="AV387">
        <f>IF(P387&gt;P$23,P$23,IF(P387&lt;P$24,P$24,P387))</f>
        <v>0</v>
      </c>
    </row>
    <row r="388" spans="1:48" x14ac:dyDescent="0.3">
      <c r="A388" s="1" t="s">
        <v>8</v>
      </c>
      <c r="B388" s="2">
        <v>43325</v>
      </c>
      <c r="C388">
        <v>0.62460000000000004</v>
      </c>
      <c r="D388">
        <v>1499437000</v>
      </c>
      <c r="E388" s="2">
        <v>43325</v>
      </c>
      <c r="F388">
        <v>425.8</v>
      </c>
      <c r="G388">
        <v>14902800</v>
      </c>
      <c r="H388" s="2">
        <v>43325</v>
      </c>
      <c r="I388">
        <v>189.55</v>
      </c>
      <c r="J388">
        <v>366397820</v>
      </c>
      <c r="K388" s="2">
        <v>43325</v>
      </c>
      <c r="L388">
        <v>27.704999999999998</v>
      </c>
      <c r="M388">
        <v>88764700</v>
      </c>
      <c r="N388" s="2">
        <v>43325</v>
      </c>
      <c r="O388">
        <v>109</v>
      </c>
      <c r="P388">
        <v>28739800</v>
      </c>
      <c r="R388">
        <f>IF(C388&gt;C$23,1,0)</f>
        <v>1</v>
      </c>
      <c r="S388">
        <f>IF(D388&gt;D$23,1,0)</f>
        <v>1</v>
      </c>
      <c r="T388">
        <f>IF(C388&lt;C$24,1,0)</f>
        <v>0</v>
      </c>
      <c r="U388">
        <f>IF(D388&lt;D$24,1,0)</f>
        <v>0</v>
      </c>
      <c r="V388">
        <f>IF(F388&gt;F$23,1,0)</f>
        <v>1</v>
      </c>
      <c r="W388">
        <f>IF(G388&gt;G$23,1,0)</f>
        <v>1</v>
      </c>
      <c r="X388">
        <f>IF(F388&lt;F$24,1,0)</f>
        <v>0</v>
      </c>
      <c r="Y388">
        <f>IF(G388&lt;G$24,1,0)</f>
        <v>0</v>
      </c>
      <c r="Z388">
        <f>IF(I388&gt;I$23,1,0)</f>
        <v>1</v>
      </c>
      <c r="AA388">
        <f>IF(J388&gt;J$23,1,0)</f>
        <v>1</v>
      </c>
      <c r="AB388">
        <f>IF(I388&lt;I$24,1,0)</f>
        <v>0</v>
      </c>
      <c r="AC388">
        <f>IF(J388&lt;J$24,1,0)</f>
        <v>0</v>
      </c>
      <c r="AD388">
        <f>IF(L388&gt;L$23,1,0)</f>
        <v>1</v>
      </c>
      <c r="AE388">
        <f>IF(M388&gt;M$23,1,0)</f>
        <v>1</v>
      </c>
      <c r="AF388">
        <f>IF(L388&lt;L$24,1,0)</f>
        <v>0</v>
      </c>
      <c r="AG388">
        <f>IF(M388&lt;M$24,1,0)</f>
        <v>0</v>
      </c>
      <c r="AH388">
        <f>IF(O388&gt;O$23,1,0)</f>
        <v>1</v>
      </c>
      <c r="AI388">
        <f>IF(P388&gt;P$23,1,0)</f>
        <v>1</v>
      </c>
      <c r="AJ388">
        <f>IF(O388&lt;O$24,1,0)</f>
        <v>0</v>
      </c>
      <c r="AK388">
        <f>IF(P388&lt;P$24,1,0)</f>
        <v>0</v>
      </c>
      <c r="AM388">
        <f>IF(C388&gt;C$23,C$23,IF(C388&lt;C$24,C$24,C388))</f>
        <v>0</v>
      </c>
      <c r="AN388">
        <f>IF(D388&gt;D$23,D$23,IF(D388&lt;D$24,D$24,D388))</f>
        <v>0</v>
      </c>
      <c r="AO388">
        <f>IF(F388&gt;F$23,F$23,IF(F388&lt;F$24,F$24,F388))</f>
        <v>0</v>
      </c>
      <c r="AP388">
        <f>IF(G388&gt;G$23,G$23,IF(G388&lt;G$24,G$24,G388))</f>
        <v>0</v>
      </c>
      <c r="AQ388">
        <f>IF(I388&gt;I$23,I$23,IF(I388&lt;I$24,I$24,I388))</f>
        <v>0</v>
      </c>
      <c r="AR388">
        <f>IF(J388&gt;J$23,J$23,IF(J388&lt;J$24,J$24,J388))</f>
        <v>0</v>
      </c>
      <c r="AS388">
        <f>IF(L388&gt;L$23,L$23,IF(L388&lt;L$24,L$24,L388))</f>
        <v>0</v>
      </c>
      <c r="AT388">
        <f>IF(M388&gt;M$23,M$23,IF(M388&lt;M$24,M$24,M388))</f>
        <v>0</v>
      </c>
      <c r="AU388">
        <f>IF(O388&gt;O$23,O$23,IF(O388&lt;O$24,O$24,O388))</f>
        <v>0</v>
      </c>
      <c r="AV388">
        <f>IF(P388&gt;P$23,P$23,IF(P388&lt;P$24,P$24,P388))</f>
        <v>0</v>
      </c>
    </row>
    <row r="389" spans="1:48" x14ac:dyDescent="0.3">
      <c r="A389" s="1" t="s">
        <v>8</v>
      </c>
      <c r="B389" s="2">
        <v>43332</v>
      </c>
      <c r="C389">
        <v>0.62329999999999997</v>
      </c>
      <c r="D389">
        <v>1195846000</v>
      </c>
      <c r="E389" s="2">
        <v>43332</v>
      </c>
      <c r="F389">
        <v>428.1</v>
      </c>
      <c r="G389">
        <v>11142290</v>
      </c>
      <c r="H389" s="2">
        <v>43332</v>
      </c>
      <c r="I389">
        <v>180.39</v>
      </c>
      <c r="J389">
        <v>436374490</v>
      </c>
      <c r="K389" s="2">
        <v>43332</v>
      </c>
      <c r="L389">
        <v>28.31</v>
      </c>
      <c r="M389">
        <v>58435600</v>
      </c>
      <c r="N389" s="2">
        <v>43332</v>
      </c>
      <c r="O389">
        <v>104.45</v>
      </c>
      <c r="P389">
        <v>12889800</v>
      </c>
      <c r="R389">
        <f>IF(C389&gt;C$23,1,0)</f>
        <v>1</v>
      </c>
      <c r="S389">
        <f>IF(D389&gt;D$23,1,0)</f>
        <v>1</v>
      </c>
      <c r="T389">
        <f>IF(C389&lt;C$24,1,0)</f>
        <v>0</v>
      </c>
      <c r="U389">
        <f>IF(D389&lt;D$24,1,0)</f>
        <v>0</v>
      </c>
      <c r="V389">
        <f>IF(F389&gt;F$23,1,0)</f>
        <v>1</v>
      </c>
      <c r="W389">
        <f>IF(G389&gt;G$23,1,0)</f>
        <v>1</v>
      </c>
      <c r="X389">
        <f>IF(F389&lt;F$24,1,0)</f>
        <v>0</v>
      </c>
      <c r="Y389">
        <f>IF(G389&lt;G$24,1,0)</f>
        <v>0</v>
      </c>
      <c r="Z389">
        <f>IF(I389&gt;I$23,1,0)</f>
        <v>1</v>
      </c>
      <c r="AA389">
        <f>IF(J389&gt;J$23,1,0)</f>
        <v>1</v>
      </c>
      <c r="AB389">
        <f>IF(I389&lt;I$24,1,0)</f>
        <v>0</v>
      </c>
      <c r="AC389">
        <f>IF(J389&lt;J$24,1,0)</f>
        <v>0</v>
      </c>
      <c r="AD389">
        <f>IF(L389&gt;L$23,1,0)</f>
        <v>1</v>
      </c>
      <c r="AE389">
        <f>IF(M389&gt;M$23,1,0)</f>
        <v>1</v>
      </c>
      <c r="AF389">
        <f>IF(L389&lt;L$24,1,0)</f>
        <v>0</v>
      </c>
      <c r="AG389">
        <f>IF(M389&lt;M$24,1,0)</f>
        <v>0</v>
      </c>
      <c r="AH389">
        <f>IF(O389&gt;O$23,1,0)</f>
        <v>1</v>
      </c>
      <c r="AI389">
        <f>IF(P389&gt;P$23,1,0)</f>
        <v>1</v>
      </c>
      <c r="AJ389">
        <f>IF(O389&lt;O$24,1,0)</f>
        <v>0</v>
      </c>
      <c r="AK389">
        <f>IF(P389&lt;P$24,1,0)</f>
        <v>0</v>
      </c>
      <c r="AM389">
        <f>IF(C389&gt;C$23,C$23,IF(C389&lt;C$24,C$24,C389))</f>
        <v>0</v>
      </c>
      <c r="AN389">
        <f>IF(D389&gt;D$23,D$23,IF(D389&lt;D$24,D$24,D389))</f>
        <v>0</v>
      </c>
      <c r="AO389">
        <f>IF(F389&gt;F$23,F$23,IF(F389&lt;F$24,F$24,F389))</f>
        <v>0</v>
      </c>
      <c r="AP389">
        <f>IF(G389&gt;G$23,G$23,IF(G389&lt;G$24,G$24,G389))</f>
        <v>0</v>
      </c>
      <c r="AQ389">
        <f>IF(I389&gt;I$23,I$23,IF(I389&lt;I$24,I$24,I389))</f>
        <v>0</v>
      </c>
      <c r="AR389">
        <f>IF(J389&gt;J$23,J$23,IF(J389&lt;J$24,J$24,J389))</f>
        <v>0</v>
      </c>
      <c r="AS389">
        <f>IF(L389&gt;L$23,L$23,IF(L389&lt;L$24,L$24,L389))</f>
        <v>0</v>
      </c>
      <c r="AT389">
        <f>IF(M389&gt;M$23,M$23,IF(M389&lt;M$24,M$24,M389))</f>
        <v>0</v>
      </c>
      <c r="AU389">
        <f>IF(O389&gt;O$23,O$23,IF(O389&lt;O$24,O$24,O389))</f>
        <v>0</v>
      </c>
      <c r="AV389">
        <f>IF(P389&gt;P$23,P$23,IF(P389&lt;P$24,P$24,P389))</f>
        <v>0</v>
      </c>
    </row>
    <row r="390" spans="1:48" x14ac:dyDescent="0.3">
      <c r="A390" s="1" t="s">
        <v>8</v>
      </c>
      <c r="B390" s="2">
        <v>43339</v>
      </c>
      <c r="C390">
        <v>0.63690000000000002</v>
      </c>
      <c r="D390">
        <v>1799136000</v>
      </c>
      <c r="E390" s="2">
        <v>43339</v>
      </c>
      <c r="F390">
        <v>435.7</v>
      </c>
      <c r="G390">
        <v>11769710</v>
      </c>
      <c r="H390" s="2">
        <v>43339</v>
      </c>
      <c r="I390">
        <v>182</v>
      </c>
      <c r="J390">
        <v>270138970</v>
      </c>
      <c r="K390" s="2">
        <v>43339</v>
      </c>
      <c r="L390">
        <v>28.74</v>
      </c>
      <c r="M390">
        <v>62968800</v>
      </c>
      <c r="N390" s="2">
        <v>43339</v>
      </c>
      <c r="O390">
        <v>115.5</v>
      </c>
      <c r="P390">
        <v>28164700</v>
      </c>
      <c r="R390">
        <f>IF(C390&gt;C$23,1,0)</f>
        <v>1</v>
      </c>
      <c r="S390">
        <f>IF(D390&gt;D$23,1,0)</f>
        <v>1</v>
      </c>
      <c r="T390">
        <f>IF(C390&lt;C$24,1,0)</f>
        <v>0</v>
      </c>
      <c r="U390">
        <f>IF(D390&lt;D$24,1,0)</f>
        <v>0</v>
      </c>
      <c r="V390">
        <f>IF(F390&gt;F$23,1,0)</f>
        <v>1</v>
      </c>
      <c r="W390">
        <f>IF(G390&gt;G$23,1,0)</f>
        <v>1</v>
      </c>
      <c r="X390">
        <f>IF(F390&lt;F$24,1,0)</f>
        <v>0</v>
      </c>
      <c r="Y390">
        <f>IF(G390&lt;G$24,1,0)</f>
        <v>0</v>
      </c>
      <c r="Z390">
        <f>IF(I390&gt;I$23,1,0)</f>
        <v>1</v>
      </c>
      <c r="AA390">
        <f>IF(J390&gt;J$23,1,0)</f>
        <v>1</v>
      </c>
      <c r="AB390">
        <f>IF(I390&lt;I$24,1,0)</f>
        <v>0</v>
      </c>
      <c r="AC390">
        <f>IF(J390&lt;J$24,1,0)</f>
        <v>0</v>
      </c>
      <c r="AD390">
        <f>IF(L390&gt;L$23,1,0)</f>
        <v>1</v>
      </c>
      <c r="AE390">
        <f>IF(M390&gt;M$23,1,0)</f>
        <v>1</v>
      </c>
      <c r="AF390">
        <f>IF(L390&lt;L$24,1,0)</f>
        <v>0</v>
      </c>
      <c r="AG390">
        <f>IF(M390&lt;M$24,1,0)</f>
        <v>0</v>
      </c>
      <c r="AH390">
        <f>IF(O390&gt;O$23,1,0)</f>
        <v>1</v>
      </c>
      <c r="AI390">
        <f>IF(P390&gt;P$23,1,0)</f>
        <v>1</v>
      </c>
      <c r="AJ390">
        <f>IF(O390&lt;O$24,1,0)</f>
        <v>0</v>
      </c>
      <c r="AK390">
        <f>IF(P390&lt;P$24,1,0)</f>
        <v>0</v>
      </c>
      <c r="AM390">
        <f>IF(C390&gt;C$23,C$23,IF(C390&lt;C$24,C$24,C390))</f>
        <v>0</v>
      </c>
      <c r="AN390">
        <f>IF(D390&gt;D$23,D$23,IF(D390&lt;D$24,D$24,D390))</f>
        <v>0</v>
      </c>
      <c r="AO390">
        <f>IF(F390&gt;F$23,F$23,IF(F390&lt;F$24,F$24,F390))</f>
        <v>0</v>
      </c>
      <c r="AP390">
        <f>IF(G390&gt;G$23,G$23,IF(G390&lt;G$24,G$24,G390))</f>
        <v>0</v>
      </c>
      <c r="AQ390">
        <f>IF(I390&gt;I$23,I$23,IF(I390&lt;I$24,I$24,I390))</f>
        <v>0</v>
      </c>
      <c r="AR390">
        <f>IF(J390&gt;J$23,J$23,IF(J390&lt;J$24,J$24,J390))</f>
        <v>0</v>
      </c>
      <c r="AS390">
        <f>IF(L390&gt;L$23,L$23,IF(L390&lt;L$24,L$24,L390))</f>
        <v>0</v>
      </c>
      <c r="AT390">
        <f>IF(M390&gt;M$23,M$23,IF(M390&lt;M$24,M$24,M390))</f>
        <v>0</v>
      </c>
      <c r="AU390">
        <f>IF(O390&gt;O$23,O$23,IF(O390&lt;O$24,O$24,O390))</f>
        <v>0</v>
      </c>
      <c r="AV390">
        <f>IF(P390&gt;P$23,P$23,IF(P390&lt;P$24,P$24,P390))</f>
        <v>0</v>
      </c>
    </row>
    <row r="391" spans="1:48" x14ac:dyDescent="0.3">
      <c r="A391" s="1" t="s">
        <v>8</v>
      </c>
      <c r="B391" s="2">
        <v>43346</v>
      </c>
      <c r="C391">
        <v>0.62029999999999996</v>
      </c>
      <c r="D391">
        <v>1302045000</v>
      </c>
      <c r="E391" s="2">
        <v>43346</v>
      </c>
      <c r="F391">
        <v>439.55</v>
      </c>
      <c r="G391">
        <v>7909780</v>
      </c>
      <c r="H391" s="2">
        <v>43346</v>
      </c>
      <c r="I391">
        <v>174.9</v>
      </c>
      <c r="J391">
        <v>249754030</v>
      </c>
      <c r="K391" s="2">
        <v>43346</v>
      </c>
      <c r="L391">
        <v>27.7</v>
      </c>
      <c r="M391">
        <v>54947100</v>
      </c>
      <c r="N391" s="2">
        <v>43346</v>
      </c>
      <c r="O391">
        <v>108.55</v>
      </c>
      <c r="P391">
        <v>10477900</v>
      </c>
      <c r="R391">
        <f>IF(C391&gt;C$23,1,0)</f>
        <v>1</v>
      </c>
      <c r="S391">
        <f>IF(D391&gt;D$23,1,0)</f>
        <v>1</v>
      </c>
      <c r="T391">
        <f>IF(C391&lt;C$24,1,0)</f>
        <v>0</v>
      </c>
      <c r="U391">
        <f>IF(D391&lt;D$24,1,0)</f>
        <v>0</v>
      </c>
      <c r="V391">
        <f>IF(F391&gt;F$23,1,0)</f>
        <v>1</v>
      </c>
      <c r="W391">
        <f>IF(G391&gt;G$23,1,0)</f>
        <v>1</v>
      </c>
      <c r="X391">
        <f>IF(F391&lt;F$24,1,0)</f>
        <v>0</v>
      </c>
      <c r="Y391">
        <f>IF(G391&lt;G$24,1,0)</f>
        <v>0</v>
      </c>
      <c r="Z391">
        <f>IF(I391&gt;I$23,1,0)</f>
        <v>1</v>
      </c>
      <c r="AA391">
        <f>IF(J391&gt;J$23,1,0)</f>
        <v>1</v>
      </c>
      <c r="AB391">
        <f>IF(I391&lt;I$24,1,0)</f>
        <v>0</v>
      </c>
      <c r="AC391">
        <f>IF(J391&lt;J$24,1,0)</f>
        <v>0</v>
      </c>
      <c r="AD391">
        <f>IF(L391&gt;L$23,1,0)</f>
        <v>1</v>
      </c>
      <c r="AE391">
        <f>IF(M391&gt;M$23,1,0)</f>
        <v>1</v>
      </c>
      <c r="AF391">
        <f>IF(L391&lt;L$24,1,0)</f>
        <v>0</v>
      </c>
      <c r="AG391">
        <f>IF(M391&lt;M$24,1,0)</f>
        <v>0</v>
      </c>
      <c r="AH391">
        <f>IF(O391&gt;O$23,1,0)</f>
        <v>1</v>
      </c>
      <c r="AI391">
        <f>IF(P391&gt;P$23,1,0)</f>
        <v>1</v>
      </c>
      <c r="AJ391">
        <f>IF(O391&lt;O$24,1,0)</f>
        <v>0</v>
      </c>
      <c r="AK391">
        <f>IF(P391&lt;P$24,1,0)</f>
        <v>0</v>
      </c>
      <c r="AM391">
        <f>IF(C391&gt;C$23,C$23,IF(C391&lt;C$24,C$24,C391))</f>
        <v>0</v>
      </c>
      <c r="AN391">
        <f>IF(D391&gt;D$23,D$23,IF(D391&lt;D$24,D$24,D391))</f>
        <v>0</v>
      </c>
      <c r="AO391">
        <f>IF(F391&gt;F$23,F$23,IF(F391&lt;F$24,F$24,F391))</f>
        <v>0</v>
      </c>
      <c r="AP391">
        <f>IF(G391&gt;G$23,G$23,IF(G391&lt;G$24,G$24,G391))</f>
        <v>0</v>
      </c>
      <c r="AQ391">
        <f>IF(I391&gt;I$23,I$23,IF(I391&lt;I$24,I$24,I391))</f>
        <v>0</v>
      </c>
      <c r="AR391">
        <f>IF(J391&gt;J$23,J$23,IF(J391&lt;J$24,J$24,J391))</f>
        <v>0</v>
      </c>
      <c r="AS391">
        <f>IF(L391&gt;L$23,L$23,IF(L391&lt;L$24,L$24,L391))</f>
        <v>0</v>
      </c>
      <c r="AT391">
        <f>IF(M391&gt;M$23,M$23,IF(M391&lt;M$24,M$24,M391))</f>
        <v>0</v>
      </c>
      <c r="AU391">
        <f>IF(O391&gt;O$23,O$23,IF(O391&lt;O$24,O$24,O391))</f>
        <v>0</v>
      </c>
      <c r="AV391">
        <f>IF(P391&gt;P$23,P$23,IF(P391&lt;P$24,P$24,P391))</f>
        <v>0</v>
      </c>
    </row>
    <row r="392" spans="1:48" x14ac:dyDescent="0.3">
      <c r="A392" s="1" t="s">
        <v>8</v>
      </c>
      <c r="B392" s="2">
        <v>43353</v>
      </c>
      <c r="C392">
        <v>0.62429999999999997</v>
      </c>
      <c r="D392">
        <v>2170328000</v>
      </c>
      <c r="E392" s="2">
        <v>43353</v>
      </c>
      <c r="F392">
        <v>441.35</v>
      </c>
      <c r="G392">
        <v>12360690</v>
      </c>
      <c r="H392" s="2">
        <v>43353</v>
      </c>
      <c r="I392">
        <v>188.71</v>
      </c>
      <c r="J392">
        <v>586678510</v>
      </c>
      <c r="K392" s="2">
        <v>43353</v>
      </c>
      <c r="L392">
        <v>27.504999999999999</v>
      </c>
      <c r="M392">
        <v>57597500</v>
      </c>
      <c r="N392" s="2">
        <v>43353</v>
      </c>
      <c r="O392">
        <v>105.75</v>
      </c>
      <c r="P392">
        <v>16971100</v>
      </c>
      <c r="R392">
        <f>IF(C392&gt;C$23,1,0)</f>
        <v>1</v>
      </c>
      <c r="S392">
        <f>IF(D392&gt;D$23,1,0)</f>
        <v>1</v>
      </c>
      <c r="T392">
        <f>IF(C392&lt;C$24,1,0)</f>
        <v>0</v>
      </c>
      <c r="U392">
        <f>IF(D392&lt;D$24,1,0)</f>
        <v>0</v>
      </c>
      <c r="V392">
        <f>IF(F392&gt;F$23,1,0)</f>
        <v>1</v>
      </c>
      <c r="W392">
        <f>IF(G392&gt;G$23,1,0)</f>
        <v>1</v>
      </c>
      <c r="X392">
        <f>IF(F392&lt;F$24,1,0)</f>
        <v>0</v>
      </c>
      <c r="Y392">
        <f>IF(G392&lt;G$24,1,0)</f>
        <v>0</v>
      </c>
      <c r="Z392">
        <f>IF(I392&gt;I$23,1,0)</f>
        <v>1</v>
      </c>
      <c r="AA392">
        <f>IF(J392&gt;J$23,1,0)</f>
        <v>1</v>
      </c>
      <c r="AB392">
        <f>IF(I392&lt;I$24,1,0)</f>
        <v>0</v>
      </c>
      <c r="AC392">
        <f>IF(J392&lt;J$24,1,0)</f>
        <v>0</v>
      </c>
      <c r="AD392">
        <f>IF(L392&gt;L$23,1,0)</f>
        <v>1</v>
      </c>
      <c r="AE392">
        <f>IF(M392&gt;M$23,1,0)</f>
        <v>1</v>
      </c>
      <c r="AF392">
        <f>IF(L392&lt;L$24,1,0)</f>
        <v>0</v>
      </c>
      <c r="AG392">
        <f>IF(M392&lt;M$24,1,0)</f>
        <v>0</v>
      </c>
      <c r="AH392">
        <f>IF(O392&gt;O$23,1,0)</f>
        <v>1</v>
      </c>
      <c r="AI392">
        <f>IF(P392&gt;P$23,1,0)</f>
        <v>1</v>
      </c>
      <c r="AJ392">
        <f>IF(O392&lt;O$24,1,0)</f>
        <v>0</v>
      </c>
      <c r="AK392">
        <f>IF(P392&lt;P$24,1,0)</f>
        <v>0</v>
      </c>
      <c r="AM392">
        <f>IF(C392&gt;C$23,C$23,IF(C392&lt;C$24,C$24,C392))</f>
        <v>0</v>
      </c>
      <c r="AN392">
        <f>IF(D392&gt;D$23,D$23,IF(D392&lt;D$24,D$24,D392))</f>
        <v>0</v>
      </c>
      <c r="AO392">
        <f>IF(F392&gt;F$23,F$23,IF(F392&lt;F$24,F$24,F392))</f>
        <v>0</v>
      </c>
      <c r="AP392">
        <f>IF(G392&gt;G$23,G$23,IF(G392&lt;G$24,G$24,G392))</f>
        <v>0</v>
      </c>
      <c r="AQ392">
        <f>IF(I392&gt;I$23,I$23,IF(I392&lt;I$24,I$24,I392))</f>
        <v>0</v>
      </c>
      <c r="AR392">
        <f>IF(J392&gt;J$23,J$23,IF(J392&lt;J$24,J$24,J392))</f>
        <v>0</v>
      </c>
      <c r="AS392">
        <f>IF(L392&gt;L$23,L$23,IF(L392&lt;L$24,L$24,L392))</f>
        <v>0</v>
      </c>
      <c r="AT392">
        <f>IF(M392&gt;M$23,M$23,IF(M392&lt;M$24,M$24,M392))</f>
        <v>0</v>
      </c>
      <c r="AU392">
        <f>IF(O392&gt;O$23,O$23,IF(O392&lt;O$24,O$24,O392))</f>
        <v>0</v>
      </c>
      <c r="AV392">
        <f>IF(P392&gt;P$23,P$23,IF(P392&lt;P$24,P$24,P392))</f>
        <v>0</v>
      </c>
    </row>
    <row r="393" spans="1:48" x14ac:dyDescent="0.3">
      <c r="A393" s="1" t="s">
        <v>8</v>
      </c>
      <c r="B393" s="2">
        <v>43360</v>
      </c>
      <c r="C393">
        <v>0.62190000000000001</v>
      </c>
      <c r="D393">
        <v>3725367000</v>
      </c>
      <c r="E393" s="2">
        <v>43360</v>
      </c>
      <c r="F393">
        <v>440.4</v>
      </c>
      <c r="G393">
        <v>17374420</v>
      </c>
      <c r="H393" s="2">
        <v>43360</v>
      </c>
      <c r="I393">
        <v>193.44</v>
      </c>
      <c r="J393">
        <v>453045180</v>
      </c>
      <c r="K393" s="2">
        <v>43360</v>
      </c>
      <c r="L393">
        <v>27.094999999999999</v>
      </c>
      <c r="M393">
        <v>147865400</v>
      </c>
      <c r="N393" s="2">
        <v>43360</v>
      </c>
      <c r="O393">
        <v>111</v>
      </c>
      <c r="P393">
        <v>24030400</v>
      </c>
      <c r="R393">
        <f>IF(C393&gt;C$23,1,0)</f>
        <v>1</v>
      </c>
      <c r="S393">
        <f>IF(D393&gt;D$23,1,0)</f>
        <v>1</v>
      </c>
      <c r="T393">
        <f>IF(C393&lt;C$24,1,0)</f>
        <v>0</v>
      </c>
      <c r="U393">
        <f>IF(D393&lt;D$24,1,0)</f>
        <v>0</v>
      </c>
      <c r="V393">
        <f>IF(F393&gt;F$23,1,0)</f>
        <v>1</v>
      </c>
      <c r="W393">
        <f>IF(G393&gt;G$23,1,0)</f>
        <v>1</v>
      </c>
      <c r="X393">
        <f>IF(F393&lt;F$24,1,0)</f>
        <v>0</v>
      </c>
      <c r="Y393">
        <f>IF(G393&lt;G$24,1,0)</f>
        <v>0</v>
      </c>
      <c r="Z393">
        <f>IF(I393&gt;I$23,1,0)</f>
        <v>1</v>
      </c>
      <c r="AA393">
        <f>IF(J393&gt;J$23,1,0)</f>
        <v>1</v>
      </c>
      <c r="AB393">
        <f>IF(I393&lt;I$24,1,0)</f>
        <v>0</v>
      </c>
      <c r="AC393">
        <f>IF(J393&lt;J$24,1,0)</f>
        <v>0</v>
      </c>
      <c r="AD393">
        <f>IF(L393&gt;L$23,1,0)</f>
        <v>1</v>
      </c>
      <c r="AE393">
        <f>IF(M393&gt;M$23,1,0)</f>
        <v>1</v>
      </c>
      <c r="AF393">
        <f>IF(L393&lt;L$24,1,0)</f>
        <v>0</v>
      </c>
      <c r="AG393">
        <f>IF(M393&lt;M$24,1,0)</f>
        <v>0</v>
      </c>
      <c r="AH393">
        <f>IF(O393&gt;O$23,1,0)</f>
        <v>1</v>
      </c>
      <c r="AI393">
        <f>IF(P393&gt;P$23,1,0)</f>
        <v>1</v>
      </c>
      <c r="AJ393">
        <f>IF(O393&lt;O$24,1,0)</f>
        <v>0</v>
      </c>
      <c r="AK393">
        <f>IF(P393&lt;P$24,1,0)</f>
        <v>0</v>
      </c>
      <c r="AM393">
        <f>IF(C393&gt;C$23,C$23,IF(C393&lt;C$24,C$24,C393))</f>
        <v>0</v>
      </c>
      <c r="AN393">
        <f>IF(D393&gt;D$23,D$23,IF(D393&lt;D$24,D$24,D393))</f>
        <v>0</v>
      </c>
      <c r="AO393">
        <f>IF(F393&gt;F$23,F$23,IF(F393&lt;F$24,F$24,F393))</f>
        <v>0</v>
      </c>
      <c r="AP393">
        <f>IF(G393&gt;G$23,G$23,IF(G393&lt;G$24,G$24,G393))</f>
        <v>0</v>
      </c>
      <c r="AQ393">
        <f>IF(I393&gt;I$23,I$23,IF(I393&lt;I$24,I$24,I393))</f>
        <v>0</v>
      </c>
      <c r="AR393">
        <f>IF(J393&gt;J$23,J$23,IF(J393&lt;J$24,J$24,J393))</f>
        <v>0</v>
      </c>
      <c r="AS393">
        <f>IF(L393&gt;L$23,L$23,IF(L393&lt;L$24,L$24,L393))</f>
        <v>0</v>
      </c>
      <c r="AT393">
        <f>IF(M393&gt;M$23,M$23,IF(M393&lt;M$24,M$24,M393))</f>
        <v>0</v>
      </c>
      <c r="AU393">
        <f>IF(O393&gt;O$23,O$23,IF(O393&lt;O$24,O$24,O393))</f>
        <v>0</v>
      </c>
      <c r="AV393">
        <f>IF(P393&gt;P$23,P$23,IF(P393&lt;P$24,P$24,P393))</f>
        <v>0</v>
      </c>
    </row>
    <row r="394" spans="1:48" x14ac:dyDescent="0.3">
      <c r="A394" s="1" t="s">
        <v>8</v>
      </c>
      <c r="B394" s="2">
        <v>43367</v>
      </c>
      <c r="C394">
        <v>0.62060000000000004</v>
      </c>
      <c r="D394">
        <v>2083203000</v>
      </c>
      <c r="E394" s="2">
        <v>43367</v>
      </c>
      <c r="F394">
        <v>493</v>
      </c>
      <c r="G394">
        <v>25527170</v>
      </c>
      <c r="H394" s="2">
        <v>43367</v>
      </c>
      <c r="I394">
        <v>203.32</v>
      </c>
      <c r="J394">
        <v>430671780</v>
      </c>
      <c r="K394" s="2">
        <v>43367</v>
      </c>
      <c r="L394">
        <v>27.425000000000001</v>
      </c>
      <c r="M394">
        <v>86403800</v>
      </c>
      <c r="N394" s="2">
        <v>43367</v>
      </c>
      <c r="O394">
        <v>106.55</v>
      </c>
      <c r="P394">
        <v>16812800</v>
      </c>
      <c r="R394">
        <f>IF(C394&gt;C$23,1,0)</f>
        <v>1</v>
      </c>
      <c r="S394">
        <f>IF(D394&gt;D$23,1,0)</f>
        <v>1</v>
      </c>
      <c r="T394">
        <f>IF(C394&lt;C$24,1,0)</f>
        <v>0</v>
      </c>
      <c r="U394">
        <f>IF(D394&lt;D$24,1,0)</f>
        <v>0</v>
      </c>
      <c r="V394">
        <f>IF(F394&gt;F$23,1,0)</f>
        <v>1</v>
      </c>
      <c r="W394">
        <f>IF(G394&gt;G$23,1,0)</f>
        <v>1</v>
      </c>
      <c r="X394">
        <f>IF(F394&lt;F$24,1,0)</f>
        <v>0</v>
      </c>
      <c r="Y394">
        <f>IF(G394&lt;G$24,1,0)</f>
        <v>0</v>
      </c>
      <c r="Z394">
        <f>IF(I394&gt;I$23,1,0)</f>
        <v>1</v>
      </c>
      <c r="AA394">
        <f>IF(J394&gt;J$23,1,0)</f>
        <v>1</v>
      </c>
      <c r="AB394">
        <f>IF(I394&lt;I$24,1,0)</f>
        <v>0</v>
      </c>
      <c r="AC394">
        <f>IF(J394&lt;J$24,1,0)</f>
        <v>0</v>
      </c>
      <c r="AD394">
        <f>IF(L394&gt;L$23,1,0)</f>
        <v>1</v>
      </c>
      <c r="AE394">
        <f>IF(M394&gt;M$23,1,0)</f>
        <v>1</v>
      </c>
      <c r="AF394">
        <f>IF(L394&lt;L$24,1,0)</f>
        <v>0</v>
      </c>
      <c r="AG394">
        <f>IF(M394&lt;M$24,1,0)</f>
        <v>0</v>
      </c>
      <c r="AH394">
        <f>IF(O394&gt;O$23,1,0)</f>
        <v>1</v>
      </c>
      <c r="AI394">
        <f>IF(P394&gt;P$23,1,0)</f>
        <v>1</v>
      </c>
      <c r="AJ394">
        <f>IF(O394&lt;O$24,1,0)</f>
        <v>0</v>
      </c>
      <c r="AK394">
        <f>IF(P394&lt;P$24,1,0)</f>
        <v>0</v>
      </c>
      <c r="AM394">
        <f>IF(C394&gt;C$23,C$23,IF(C394&lt;C$24,C$24,C394))</f>
        <v>0</v>
      </c>
      <c r="AN394">
        <f>IF(D394&gt;D$23,D$23,IF(D394&lt;D$24,D$24,D394))</f>
        <v>0</v>
      </c>
      <c r="AO394">
        <f>IF(F394&gt;F$23,F$23,IF(F394&lt;F$24,F$24,F394))</f>
        <v>0</v>
      </c>
      <c r="AP394">
        <f>IF(G394&gt;G$23,G$23,IF(G394&lt;G$24,G$24,G394))</f>
        <v>0</v>
      </c>
      <c r="AQ394">
        <f>IF(I394&gt;I$23,I$23,IF(I394&lt;I$24,I$24,I394))</f>
        <v>0</v>
      </c>
      <c r="AR394">
        <f>IF(J394&gt;J$23,J$23,IF(J394&lt;J$24,J$24,J394))</f>
        <v>0</v>
      </c>
      <c r="AS394">
        <f>IF(L394&gt;L$23,L$23,IF(L394&lt;L$24,L$24,L394))</f>
        <v>0</v>
      </c>
      <c r="AT394">
        <f>IF(M394&gt;M$23,M$23,IF(M394&lt;M$24,M$24,M394))</f>
        <v>0</v>
      </c>
      <c r="AU394">
        <f>IF(O394&gt;O$23,O$23,IF(O394&lt;O$24,O$24,O394))</f>
        <v>0</v>
      </c>
      <c r="AV394">
        <f>IF(P394&gt;P$23,P$23,IF(P394&lt;P$24,P$24,P394))</f>
        <v>0</v>
      </c>
    </row>
    <row r="395" spans="1:48" x14ac:dyDescent="0.3">
      <c r="A395" s="1" t="s">
        <v>8</v>
      </c>
      <c r="B395" s="2">
        <v>43374</v>
      </c>
      <c r="C395">
        <v>0.62180000000000002</v>
      </c>
      <c r="D395">
        <v>2452805000</v>
      </c>
      <c r="E395" s="2">
        <v>43374</v>
      </c>
      <c r="F395">
        <v>503</v>
      </c>
      <c r="G395">
        <v>24767800</v>
      </c>
      <c r="H395" s="2">
        <v>43374</v>
      </c>
      <c r="I395">
        <v>187.2</v>
      </c>
      <c r="J395">
        <v>400771440</v>
      </c>
      <c r="K395" s="2">
        <v>43374</v>
      </c>
      <c r="L395">
        <v>27.274999999999999</v>
      </c>
      <c r="M395">
        <v>85100700</v>
      </c>
      <c r="N395" s="2">
        <v>43374</v>
      </c>
      <c r="O395">
        <v>104.65</v>
      </c>
      <c r="P395">
        <v>11486100</v>
      </c>
      <c r="R395">
        <f>IF(C395&gt;C$23,1,0)</f>
        <v>1</v>
      </c>
      <c r="S395">
        <f>IF(D395&gt;D$23,1,0)</f>
        <v>1</v>
      </c>
      <c r="T395">
        <f>IF(C395&lt;C$24,1,0)</f>
        <v>0</v>
      </c>
      <c r="U395">
        <f>IF(D395&lt;D$24,1,0)</f>
        <v>0</v>
      </c>
      <c r="V395">
        <f>IF(F395&gt;F$23,1,0)</f>
        <v>1</v>
      </c>
      <c r="W395">
        <f>IF(G395&gt;G$23,1,0)</f>
        <v>1</v>
      </c>
      <c r="X395">
        <f>IF(F395&lt;F$24,1,0)</f>
        <v>0</v>
      </c>
      <c r="Y395">
        <f>IF(G395&lt;G$24,1,0)</f>
        <v>0</v>
      </c>
      <c r="Z395">
        <f>IF(I395&gt;I$23,1,0)</f>
        <v>1</v>
      </c>
      <c r="AA395">
        <f>IF(J395&gt;J$23,1,0)</f>
        <v>1</v>
      </c>
      <c r="AB395">
        <f>IF(I395&lt;I$24,1,0)</f>
        <v>0</v>
      </c>
      <c r="AC395">
        <f>IF(J395&lt;J$24,1,0)</f>
        <v>0</v>
      </c>
      <c r="AD395">
        <f>IF(L395&gt;L$23,1,0)</f>
        <v>1</v>
      </c>
      <c r="AE395">
        <f>IF(M395&gt;M$23,1,0)</f>
        <v>1</v>
      </c>
      <c r="AF395">
        <f>IF(L395&lt;L$24,1,0)</f>
        <v>0</v>
      </c>
      <c r="AG395">
        <f>IF(M395&lt;M$24,1,0)</f>
        <v>0</v>
      </c>
      <c r="AH395">
        <f>IF(O395&gt;O$23,1,0)</f>
        <v>1</v>
      </c>
      <c r="AI395">
        <f>IF(P395&gt;P$23,1,0)</f>
        <v>1</v>
      </c>
      <c r="AJ395">
        <f>IF(O395&lt;O$24,1,0)</f>
        <v>0</v>
      </c>
      <c r="AK395">
        <f>IF(P395&lt;P$24,1,0)</f>
        <v>0</v>
      </c>
      <c r="AM395">
        <f>IF(C395&gt;C$23,C$23,IF(C395&lt;C$24,C$24,C395))</f>
        <v>0</v>
      </c>
      <c r="AN395">
        <f>IF(D395&gt;D$23,D$23,IF(D395&lt;D$24,D$24,D395))</f>
        <v>0</v>
      </c>
      <c r="AO395">
        <f>IF(F395&gt;F$23,F$23,IF(F395&lt;F$24,F$24,F395))</f>
        <v>0</v>
      </c>
      <c r="AP395">
        <f>IF(G395&gt;G$23,G$23,IF(G395&lt;G$24,G$24,G395))</f>
        <v>0</v>
      </c>
      <c r="AQ395">
        <f>IF(I395&gt;I$23,I$23,IF(I395&lt;I$24,I$24,I395))</f>
        <v>0</v>
      </c>
      <c r="AR395">
        <f>IF(J395&gt;J$23,J$23,IF(J395&lt;J$24,J$24,J395))</f>
        <v>0</v>
      </c>
      <c r="AS395">
        <f>IF(L395&gt;L$23,L$23,IF(L395&lt;L$24,L$24,L395))</f>
        <v>0</v>
      </c>
      <c r="AT395">
        <f>IF(M395&gt;M$23,M$23,IF(M395&lt;M$24,M$24,M395))</f>
        <v>0</v>
      </c>
      <c r="AU395">
        <f>IF(O395&gt;O$23,O$23,IF(O395&lt;O$24,O$24,O395))</f>
        <v>0</v>
      </c>
      <c r="AV395">
        <f>IF(P395&gt;P$23,P$23,IF(P395&lt;P$24,P$24,P395))</f>
        <v>0</v>
      </c>
    </row>
    <row r="396" spans="1:48" x14ac:dyDescent="0.3">
      <c r="A396" s="1" t="s">
        <v>8</v>
      </c>
      <c r="B396" s="2">
        <v>43381</v>
      </c>
      <c r="C396">
        <v>0.58899999999999997</v>
      </c>
      <c r="D396">
        <v>2712744000</v>
      </c>
      <c r="E396" s="2">
        <v>43381</v>
      </c>
      <c r="F396">
        <v>465.1</v>
      </c>
      <c r="G396">
        <v>21184270</v>
      </c>
      <c r="H396" s="2">
        <v>43381</v>
      </c>
      <c r="I396">
        <v>191.85</v>
      </c>
      <c r="J396">
        <v>423491980</v>
      </c>
      <c r="K396" s="2">
        <v>43381</v>
      </c>
      <c r="L396">
        <v>27.12</v>
      </c>
      <c r="M396">
        <v>69528500</v>
      </c>
      <c r="N396" s="2">
        <v>43381</v>
      </c>
      <c r="O396">
        <v>102</v>
      </c>
      <c r="P396">
        <v>15468900</v>
      </c>
      <c r="R396">
        <f>IF(C396&gt;C$23,1,0)</f>
        <v>1</v>
      </c>
      <c r="S396">
        <f>IF(D396&gt;D$23,1,0)</f>
        <v>1</v>
      </c>
      <c r="T396">
        <f>IF(C396&lt;C$24,1,0)</f>
        <v>0</v>
      </c>
      <c r="U396">
        <f>IF(D396&lt;D$24,1,0)</f>
        <v>0</v>
      </c>
      <c r="V396">
        <f>IF(F396&gt;F$23,1,0)</f>
        <v>1</v>
      </c>
      <c r="W396">
        <f>IF(G396&gt;G$23,1,0)</f>
        <v>1</v>
      </c>
      <c r="X396">
        <f>IF(F396&lt;F$24,1,0)</f>
        <v>0</v>
      </c>
      <c r="Y396">
        <f>IF(G396&lt;G$24,1,0)</f>
        <v>0</v>
      </c>
      <c r="Z396">
        <f>IF(I396&gt;I$23,1,0)</f>
        <v>1</v>
      </c>
      <c r="AA396">
        <f>IF(J396&gt;J$23,1,0)</f>
        <v>1</v>
      </c>
      <c r="AB396">
        <f>IF(I396&lt;I$24,1,0)</f>
        <v>0</v>
      </c>
      <c r="AC396">
        <f>IF(J396&lt;J$24,1,0)</f>
        <v>0</v>
      </c>
      <c r="AD396">
        <f>IF(L396&gt;L$23,1,0)</f>
        <v>1</v>
      </c>
      <c r="AE396">
        <f>IF(M396&gt;M$23,1,0)</f>
        <v>1</v>
      </c>
      <c r="AF396">
        <f>IF(L396&lt;L$24,1,0)</f>
        <v>0</v>
      </c>
      <c r="AG396">
        <f>IF(M396&lt;M$24,1,0)</f>
        <v>0</v>
      </c>
      <c r="AH396">
        <f>IF(O396&gt;O$23,1,0)</f>
        <v>1</v>
      </c>
      <c r="AI396">
        <f>IF(P396&gt;P$23,1,0)</f>
        <v>1</v>
      </c>
      <c r="AJ396">
        <f>IF(O396&lt;O$24,1,0)</f>
        <v>0</v>
      </c>
      <c r="AK396">
        <f>IF(P396&lt;P$24,1,0)</f>
        <v>0</v>
      </c>
      <c r="AM396">
        <f>IF(C396&gt;C$23,C$23,IF(C396&lt;C$24,C$24,C396))</f>
        <v>0</v>
      </c>
      <c r="AN396">
        <f>IF(D396&gt;D$23,D$23,IF(D396&lt;D$24,D$24,D396))</f>
        <v>0</v>
      </c>
      <c r="AO396">
        <f>IF(F396&gt;F$23,F$23,IF(F396&lt;F$24,F$24,F396))</f>
        <v>0</v>
      </c>
      <c r="AP396">
        <f>IF(G396&gt;G$23,G$23,IF(G396&lt;G$24,G$24,G396))</f>
        <v>0</v>
      </c>
      <c r="AQ396">
        <f>IF(I396&gt;I$23,I$23,IF(I396&lt;I$24,I$24,I396))</f>
        <v>0</v>
      </c>
      <c r="AR396">
        <f>IF(J396&gt;J$23,J$23,IF(J396&lt;J$24,J$24,J396))</f>
        <v>0</v>
      </c>
      <c r="AS396">
        <f>IF(L396&gt;L$23,L$23,IF(L396&lt;L$24,L$24,L396))</f>
        <v>0</v>
      </c>
      <c r="AT396">
        <f>IF(M396&gt;M$23,M$23,IF(M396&lt;M$24,M$24,M396))</f>
        <v>0</v>
      </c>
      <c r="AU396">
        <f>IF(O396&gt;O$23,O$23,IF(O396&lt;O$24,O$24,O396))</f>
        <v>0</v>
      </c>
      <c r="AV396">
        <f>IF(P396&gt;P$23,P$23,IF(P396&lt;P$24,P$24,P396))</f>
        <v>0</v>
      </c>
    </row>
    <row r="397" spans="1:48" x14ac:dyDescent="0.3">
      <c r="A397" s="1" t="s">
        <v>8</v>
      </c>
      <c r="B397" s="2">
        <v>43388</v>
      </c>
      <c r="C397">
        <v>0.56089999999999995</v>
      </c>
      <c r="D397">
        <v>2887120000</v>
      </c>
      <c r="E397" s="2">
        <v>43388</v>
      </c>
      <c r="F397">
        <v>467</v>
      </c>
      <c r="G397">
        <v>13199010</v>
      </c>
      <c r="H397" s="2">
        <v>43388</v>
      </c>
      <c r="I397">
        <v>183.8</v>
      </c>
      <c r="J397">
        <v>342777280</v>
      </c>
      <c r="K397" s="2">
        <v>43388</v>
      </c>
      <c r="L397">
        <v>27.4</v>
      </c>
      <c r="M397">
        <v>49906500</v>
      </c>
      <c r="N397" s="2">
        <v>43388</v>
      </c>
      <c r="O397">
        <v>95.5</v>
      </c>
      <c r="P397">
        <v>22129400</v>
      </c>
      <c r="R397">
        <f>IF(C397&gt;C$23,1,0)</f>
        <v>1</v>
      </c>
      <c r="S397">
        <f>IF(D397&gt;D$23,1,0)</f>
        <v>1</v>
      </c>
      <c r="T397">
        <f>IF(C397&lt;C$24,1,0)</f>
        <v>0</v>
      </c>
      <c r="U397">
        <f>IF(D397&lt;D$24,1,0)</f>
        <v>0</v>
      </c>
      <c r="V397">
        <f>IF(F397&gt;F$23,1,0)</f>
        <v>1</v>
      </c>
      <c r="W397">
        <f>IF(G397&gt;G$23,1,0)</f>
        <v>1</v>
      </c>
      <c r="X397">
        <f>IF(F397&lt;F$24,1,0)</f>
        <v>0</v>
      </c>
      <c r="Y397">
        <f>IF(G397&lt;G$24,1,0)</f>
        <v>0</v>
      </c>
      <c r="Z397">
        <f>IF(I397&gt;I$23,1,0)</f>
        <v>1</v>
      </c>
      <c r="AA397">
        <f>IF(J397&gt;J$23,1,0)</f>
        <v>1</v>
      </c>
      <c r="AB397">
        <f>IF(I397&lt;I$24,1,0)</f>
        <v>0</v>
      </c>
      <c r="AC397">
        <f>IF(J397&lt;J$24,1,0)</f>
        <v>0</v>
      </c>
      <c r="AD397">
        <f>IF(L397&gt;L$23,1,0)</f>
        <v>1</v>
      </c>
      <c r="AE397">
        <f>IF(M397&gt;M$23,1,0)</f>
        <v>1</v>
      </c>
      <c r="AF397">
        <f>IF(L397&lt;L$24,1,0)</f>
        <v>0</v>
      </c>
      <c r="AG397">
        <f>IF(M397&lt;M$24,1,0)</f>
        <v>0</v>
      </c>
      <c r="AH397">
        <f>IF(O397&gt;O$23,1,0)</f>
        <v>1</v>
      </c>
      <c r="AI397">
        <f>IF(P397&gt;P$23,1,0)</f>
        <v>1</v>
      </c>
      <c r="AJ397">
        <f>IF(O397&lt;O$24,1,0)</f>
        <v>0</v>
      </c>
      <c r="AK397">
        <f>IF(P397&lt;P$24,1,0)</f>
        <v>0</v>
      </c>
      <c r="AM397">
        <f>IF(C397&gt;C$23,C$23,IF(C397&lt;C$24,C$24,C397))</f>
        <v>0</v>
      </c>
      <c r="AN397">
        <f>IF(D397&gt;D$23,D$23,IF(D397&lt;D$24,D$24,D397))</f>
        <v>0</v>
      </c>
      <c r="AO397">
        <f>IF(F397&gt;F$23,F$23,IF(F397&lt;F$24,F$24,F397))</f>
        <v>0</v>
      </c>
      <c r="AP397">
        <f>IF(G397&gt;G$23,G$23,IF(G397&lt;G$24,G$24,G397))</f>
        <v>0</v>
      </c>
      <c r="AQ397">
        <f>IF(I397&gt;I$23,I$23,IF(I397&lt;I$24,I$24,I397))</f>
        <v>0</v>
      </c>
      <c r="AR397">
        <f>IF(J397&gt;J$23,J$23,IF(J397&lt;J$24,J$24,J397))</f>
        <v>0</v>
      </c>
      <c r="AS397">
        <f>IF(L397&gt;L$23,L$23,IF(L397&lt;L$24,L$24,L397))</f>
        <v>0</v>
      </c>
      <c r="AT397">
        <f>IF(M397&gt;M$23,M$23,IF(M397&lt;M$24,M$24,M397))</f>
        <v>0</v>
      </c>
      <c r="AU397">
        <f>IF(O397&gt;O$23,O$23,IF(O397&lt;O$24,O$24,O397))</f>
        <v>0</v>
      </c>
      <c r="AV397">
        <f>IF(P397&gt;P$23,P$23,IF(P397&lt;P$24,P$24,P397))</f>
        <v>0</v>
      </c>
    </row>
    <row r="398" spans="1:48" x14ac:dyDescent="0.3">
      <c r="A398" s="1" t="s">
        <v>8</v>
      </c>
      <c r="B398" s="2">
        <v>43395</v>
      </c>
      <c r="C398">
        <v>0.53449999999999998</v>
      </c>
      <c r="D398">
        <v>3725477000</v>
      </c>
      <c r="E398" s="2">
        <v>43395</v>
      </c>
      <c r="F398">
        <v>453.3</v>
      </c>
      <c r="G398">
        <v>16049060</v>
      </c>
      <c r="H398" s="2">
        <v>43395</v>
      </c>
      <c r="I398">
        <v>181</v>
      </c>
      <c r="J398">
        <v>449918080</v>
      </c>
      <c r="K398" s="2">
        <v>43395</v>
      </c>
      <c r="L398">
        <v>26.38</v>
      </c>
      <c r="M398">
        <v>72572100</v>
      </c>
      <c r="N398" s="2">
        <v>43395</v>
      </c>
      <c r="O398">
        <v>91.6</v>
      </c>
      <c r="P398">
        <v>20902700</v>
      </c>
      <c r="R398">
        <f>IF(C398&gt;C$23,1,0)</f>
        <v>1</v>
      </c>
      <c r="S398">
        <f>IF(D398&gt;D$23,1,0)</f>
        <v>1</v>
      </c>
      <c r="T398">
        <f>IF(C398&lt;C$24,1,0)</f>
        <v>0</v>
      </c>
      <c r="U398">
        <f>IF(D398&lt;D$24,1,0)</f>
        <v>0</v>
      </c>
      <c r="V398">
        <f>IF(F398&gt;F$23,1,0)</f>
        <v>1</v>
      </c>
      <c r="W398">
        <f>IF(G398&gt;G$23,1,0)</f>
        <v>1</v>
      </c>
      <c r="X398">
        <f>IF(F398&lt;F$24,1,0)</f>
        <v>0</v>
      </c>
      <c r="Y398">
        <f>IF(G398&lt;G$24,1,0)</f>
        <v>0</v>
      </c>
      <c r="Z398">
        <f>IF(I398&gt;I$23,1,0)</f>
        <v>1</v>
      </c>
      <c r="AA398">
        <f>IF(J398&gt;J$23,1,0)</f>
        <v>1</v>
      </c>
      <c r="AB398">
        <f>IF(I398&lt;I$24,1,0)</f>
        <v>0</v>
      </c>
      <c r="AC398">
        <f>IF(J398&lt;J$24,1,0)</f>
        <v>0</v>
      </c>
      <c r="AD398">
        <f>IF(L398&gt;L$23,1,0)</f>
        <v>1</v>
      </c>
      <c r="AE398">
        <f>IF(M398&gt;M$23,1,0)</f>
        <v>1</v>
      </c>
      <c r="AF398">
        <f>IF(L398&lt;L$24,1,0)</f>
        <v>0</v>
      </c>
      <c r="AG398">
        <f>IF(M398&lt;M$24,1,0)</f>
        <v>0</v>
      </c>
      <c r="AH398">
        <f>IF(O398&gt;O$23,1,0)</f>
        <v>1</v>
      </c>
      <c r="AI398">
        <f>IF(P398&gt;P$23,1,0)</f>
        <v>1</v>
      </c>
      <c r="AJ398">
        <f>IF(O398&lt;O$24,1,0)</f>
        <v>0</v>
      </c>
      <c r="AK398">
        <f>IF(P398&lt;P$24,1,0)</f>
        <v>0</v>
      </c>
      <c r="AM398">
        <f>IF(C398&gt;C$23,C$23,IF(C398&lt;C$24,C$24,C398))</f>
        <v>0</v>
      </c>
      <c r="AN398">
        <f>IF(D398&gt;D$23,D$23,IF(D398&lt;D$24,D$24,D398))</f>
        <v>0</v>
      </c>
      <c r="AO398">
        <f>IF(F398&gt;F$23,F$23,IF(F398&lt;F$24,F$24,F398))</f>
        <v>0</v>
      </c>
      <c r="AP398">
        <f>IF(G398&gt;G$23,G$23,IF(G398&lt;G$24,G$24,G398))</f>
        <v>0</v>
      </c>
      <c r="AQ398">
        <f>IF(I398&gt;I$23,I$23,IF(I398&lt;I$24,I$24,I398))</f>
        <v>0</v>
      </c>
      <c r="AR398">
        <f>IF(J398&gt;J$23,J$23,IF(J398&lt;J$24,J$24,J398))</f>
        <v>0</v>
      </c>
      <c r="AS398">
        <f>IF(L398&gt;L$23,L$23,IF(L398&lt;L$24,L$24,L398))</f>
        <v>0</v>
      </c>
      <c r="AT398">
        <f>IF(M398&gt;M$23,M$23,IF(M398&lt;M$24,M$24,M398))</f>
        <v>0</v>
      </c>
      <c r="AU398">
        <f>IF(O398&gt;O$23,O$23,IF(O398&lt;O$24,O$24,O398))</f>
        <v>0</v>
      </c>
      <c r="AV398">
        <f>IF(P398&gt;P$23,P$23,IF(P398&lt;P$24,P$24,P398))</f>
        <v>0</v>
      </c>
    </row>
    <row r="399" spans="1:48" x14ac:dyDescent="0.3">
      <c r="A399" s="1" t="s">
        <v>8</v>
      </c>
      <c r="B399" s="2">
        <v>43402</v>
      </c>
      <c r="C399">
        <v>0.55149999999999999</v>
      </c>
      <c r="D399">
        <v>2485049000</v>
      </c>
      <c r="E399" s="2">
        <v>43402</v>
      </c>
      <c r="F399">
        <v>459.6</v>
      </c>
      <c r="G399">
        <v>14831620</v>
      </c>
      <c r="H399" s="2">
        <v>43402</v>
      </c>
      <c r="I399">
        <v>192.6</v>
      </c>
      <c r="J399">
        <v>335652860</v>
      </c>
      <c r="K399" s="2">
        <v>43402</v>
      </c>
      <c r="L399">
        <v>26.684999999999999</v>
      </c>
      <c r="M399">
        <v>76630000</v>
      </c>
      <c r="N399" s="2">
        <v>43402</v>
      </c>
      <c r="O399">
        <v>101.78</v>
      </c>
      <c r="P399">
        <v>36294450</v>
      </c>
      <c r="R399">
        <f>IF(C399&gt;C$23,1,0)</f>
        <v>1</v>
      </c>
      <c r="S399">
        <f>IF(D399&gt;D$23,1,0)</f>
        <v>1</v>
      </c>
      <c r="T399">
        <f>IF(C399&lt;C$24,1,0)</f>
        <v>0</v>
      </c>
      <c r="U399">
        <f>IF(D399&lt;D$24,1,0)</f>
        <v>0</v>
      </c>
      <c r="V399">
        <f>IF(F399&gt;F$23,1,0)</f>
        <v>1</v>
      </c>
      <c r="W399">
        <f>IF(G399&gt;G$23,1,0)</f>
        <v>1</v>
      </c>
      <c r="X399">
        <f>IF(F399&lt;F$24,1,0)</f>
        <v>0</v>
      </c>
      <c r="Y399">
        <f>IF(G399&lt;G$24,1,0)</f>
        <v>0</v>
      </c>
      <c r="Z399">
        <f>IF(I399&gt;I$23,1,0)</f>
        <v>1</v>
      </c>
      <c r="AA399">
        <f>IF(J399&gt;J$23,1,0)</f>
        <v>1</v>
      </c>
      <c r="AB399">
        <f>IF(I399&lt;I$24,1,0)</f>
        <v>0</v>
      </c>
      <c r="AC399">
        <f>IF(J399&lt;J$24,1,0)</f>
        <v>0</v>
      </c>
      <c r="AD399">
        <f>IF(L399&gt;L$23,1,0)</f>
        <v>1</v>
      </c>
      <c r="AE399">
        <f>IF(M399&gt;M$23,1,0)</f>
        <v>1</v>
      </c>
      <c r="AF399">
        <f>IF(L399&lt;L$24,1,0)</f>
        <v>0</v>
      </c>
      <c r="AG399">
        <f>IF(M399&lt;M$24,1,0)</f>
        <v>0</v>
      </c>
      <c r="AH399">
        <f>IF(O399&gt;O$23,1,0)</f>
        <v>1</v>
      </c>
      <c r="AI399">
        <f>IF(P399&gt;P$23,1,0)</f>
        <v>1</v>
      </c>
      <c r="AJ399">
        <f>IF(O399&lt;O$24,1,0)</f>
        <v>0</v>
      </c>
      <c r="AK399">
        <f>IF(P399&lt;P$24,1,0)</f>
        <v>0</v>
      </c>
      <c r="AM399">
        <f>IF(C399&gt;C$23,C$23,IF(C399&lt;C$24,C$24,C399))</f>
        <v>0</v>
      </c>
      <c r="AN399">
        <f>IF(D399&gt;D$23,D$23,IF(D399&lt;D$24,D$24,D399))</f>
        <v>0</v>
      </c>
      <c r="AO399">
        <f>IF(F399&gt;F$23,F$23,IF(F399&lt;F$24,F$24,F399))</f>
        <v>0</v>
      </c>
      <c r="AP399">
        <f>IF(G399&gt;G$23,G$23,IF(G399&lt;G$24,G$24,G399))</f>
        <v>0</v>
      </c>
      <c r="AQ399">
        <f>IF(I399&gt;I$23,I$23,IF(I399&lt;I$24,I$24,I399))</f>
        <v>0</v>
      </c>
      <c r="AR399">
        <f>IF(J399&gt;J$23,J$23,IF(J399&lt;J$24,J$24,J399))</f>
        <v>0</v>
      </c>
      <c r="AS399">
        <f>IF(L399&gt;L$23,L$23,IF(L399&lt;L$24,L$24,L399))</f>
        <v>0</v>
      </c>
      <c r="AT399">
        <f>IF(M399&gt;M$23,M$23,IF(M399&lt;M$24,M$24,M399))</f>
        <v>0</v>
      </c>
      <c r="AU399">
        <f>IF(O399&gt;O$23,O$23,IF(O399&lt;O$24,O$24,O399))</f>
        <v>0</v>
      </c>
      <c r="AV399">
        <f>IF(P399&gt;P$23,P$23,IF(P399&lt;P$24,P$24,P399))</f>
        <v>0</v>
      </c>
    </row>
    <row r="400" spans="1:48" x14ac:dyDescent="0.3">
      <c r="A400" s="1" t="s">
        <v>8</v>
      </c>
      <c r="B400" s="2">
        <v>43409</v>
      </c>
      <c r="C400">
        <v>0.55530000000000002</v>
      </c>
      <c r="D400">
        <v>2302786000</v>
      </c>
      <c r="E400" s="2">
        <v>43409</v>
      </c>
      <c r="F400">
        <v>468.6</v>
      </c>
      <c r="G400">
        <v>17244590</v>
      </c>
      <c r="H400" s="2">
        <v>43409</v>
      </c>
      <c r="I400">
        <v>195.75</v>
      </c>
      <c r="J400">
        <v>354640240</v>
      </c>
      <c r="K400" s="2">
        <v>43409</v>
      </c>
      <c r="L400">
        <v>27.364999999999998</v>
      </c>
      <c r="M400">
        <v>61301300</v>
      </c>
      <c r="N400" s="2">
        <v>43409</v>
      </c>
      <c r="O400">
        <v>95.14</v>
      </c>
      <c r="P400">
        <v>21732400</v>
      </c>
      <c r="R400">
        <f>IF(C400&gt;C$23,1,0)</f>
        <v>1</v>
      </c>
      <c r="S400">
        <f>IF(D400&gt;D$23,1,0)</f>
        <v>1</v>
      </c>
      <c r="T400">
        <f>IF(C400&lt;C$24,1,0)</f>
        <v>0</v>
      </c>
      <c r="U400">
        <f>IF(D400&lt;D$24,1,0)</f>
        <v>0</v>
      </c>
      <c r="V400">
        <f>IF(F400&gt;F$23,1,0)</f>
        <v>1</v>
      </c>
      <c r="W400">
        <f>IF(G400&gt;G$23,1,0)</f>
        <v>1</v>
      </c>
      <c r="X400">
        <f>IF(F400&lt;F$24,1,0)</f>
        <v>0</v>
      </c>
      <c r="Y400">
        <f>IF(G400&lt;G$24,1,0)</f>
        <v>0</v>
      </c>
      <c r="Z400">
        <f>IF(I400&gt;I$23,1,0)</f>
        <v>1</v>
      </c>
      <c r="AA400">
        <f>IF(J400&gt;J$23,1,0)</f>
        <v>1</v>
      </c>
      <c r="AB400">
        <f>IF(I400&lt;I$24,1,0)</f>
        <v>0</v>
      </c>
      <c r="AC400">
        <f>IF(J400&lt;J$24,1,0)</f>
        <v>0</v>
      </c>
      <c r="AD400">
        <f>IF(L400&gt;L$23,1,0)</f>
        <v>1</v>
      </c>
      <c r="AE400">
        <f>IF(M400&gt;M$23,1,0)</f>
        <v>1</v>
      </c>
      <c r="AF400">
        <f>IF(L400&lt;L$24,1,0)</f>
        <v>0</v>
      </c>
      <c r="AG400">
        <f>IF(M400&lt;M$24,1,0)</f>
        <v>0</v>
      </c>
      <c r="AH400">
        <f>IF(O400&gt;O$23,1,0)</f>
        <v>1</v>
      </c>
      <c r="AI400">
        <f>IF(P400&gt;P$23,1,0)</f>
        <v>1</v>
      </c>
      <c r="AJ400">
        <f>IF(O400&lt;O$24,1,0)</f>
        <v>0</v>
      </c>
      <c r="AK400">
        <f>IF(P400&lt;P$24,1,0)</f>
        <v>0</v>
      </c>
      <c r="AM400">
        <f>IF(C400&gt;C$23,C$23,IF(C400&lt;C$24,C$24,C400))</f>
        <v>0</v>
      </c>
      <c r="AN400">
        <f>IF(D400&gt;D$23,D$23,IF(D400&lt;D$24,D$24,D400))</f>
        <v>0</v>
      </c>
      <c r="AO400">
        <f>IF(F400&gt;F$23,F$23,IF(F400&lt;F$24,F$24,F400))</f>
        <v>0</v>
      </c>
      <c r="AP400">
        <f>IF(G400&gt;G$23,G$23,IF(G400&lt;G$24,G$24,G400))</f>
        <v>0</v>
      </c>
      <c r="AQ400">
        <f>IF(I400&gt;I$23,I$23,IF(I400&lt;I$24,I$24,I400))</f>
        <v>0</v>
      </c>
      <c r="AR400">
        <f>IF(J400&gt;J$23,J$23,IF(J400&lt;J$24,J$24,J400))</f>
        <v>0</v>
      </c>
      <c r="AS400">
        <f>IF(L400&gt;L$23,L$23,IF(L400&lt;L$24,L$24,L400))</f>
        <v>0</v>
      </c>
      <c r="AT400">
        <f>IF(M400&gt;M$23,M$23,IF(M400&lt;M$24,M$24,M400))</f>
        <v>0</v>
      </c>
      <c r="AU400">
        <f>IF(O400&gt;O$23,O$23,IF(O400&lt;O$24,O$24,O400))</f>
        <v>0</v>
      </c>
      <c r="AV400">
        <f>IF(P400&gt;P$23,P$23,IF(P400&lt;P$24,P$24,P400))</f>
        <v>0</v>
      </c>
    </row>
    <row r="401" spans="1:48" x14ac:dyDescent="0.3">
      <c r="A401" s="1" t="s">
        <v>8</v>
      </c>
      <c r="B401" s="2">
        <v>43416</v>
      </c>
      <c r="C401">
        <v>0.53790000000000004</v>
      </c>
      <c r="D401">
        <v>4181328000</v>
      </c>
      <c r="E401" s="2">
        <v>43416</v>
      </c>
      <c r="F401">
        <v>420.85</v>
      </c>
      <c r="G401">
        <v>32405140</v>
      </c>
      <c r="H401" s="2">
        <v>43416</v>
      </c>
      <c r="I401">
        <v>199.26</v>
      </c>
      <c r="J401">
        <v>372119610</v>
      </c>
      <c r="K401" s="2">
        <v>43416</v>
      </c>
      <c r="L401">
        <v>27.3</v>
      </c>
      <c r="M401">
        <v>48279300</v>
      </c>
      <c r="N401" s="2">
        <v>43416</v>
      </c>
      <c r="O401">
        <v>101.2</v>
      </c>
      <c r="P401">
        <v>28794430</v>
      </c>
      <c r="R401">
        <f>IF(C401&gt;C$23,1,0)</f>
        <v>1</v>
      </c>
      <c r="S401">
        <f>IF(D401&gt;D$23,1,0)</f>
        <v>1</v>
      </c>
      <c r="T401">
        <f>IF(C401&lt;C$24,1,0)</f>
        <v>0</v>
      </c>
      <c r="U401">
        <f>IF(D401&lt;D$24,1,0)</f>
        <v>0</v>
      </c>
      <c r="V401">
        <f>IF(F401&gt;F$23,1,0)</f>
        <v>1</v>
      </c>
      <c r="W401">
        <f>IF(G401&gt;G$23,1,0)</f>
        <v>1</v>
      </c>
      <c r="X401">
        <f>IF(F401&lt;F$24,1,0)</f>
        <v>0</v>
      </c>
      <c r="Y401">
        <f>IF(G401&lt;G$24,1,0)</f>
        <v>0</v>
      </c>
      <c r="Z401">
        <f>IF(I401&gt;I$23,1,0)</f>
        <v>1</v>
      </c>
      <c r="AA401">
        <f>IF(J401&gt;J$23,1,0)</f>
        <v>1</v>
      </c>
      <c r="AB401">
        <f>IF(I401&lt;I$24,1,0)</f>
        <v>0</v>
      </c>
      <c r="AC401">
        <f>IF(J401&lt;J$24,1,0)</f>
        <v>0</v>
      </c>
      <c r="AD401">
        <f>IF(L401&gt;L$23,1,0)</f>
        <v>1</v>
      </c>
      <c r="AE401">
        <f>IF(M401&gt;M$23,1,0)</f>
        <v>1</v>
      </c>
      <c r="AF401">
        <f>IF(L401&lt;L$24,1,0)</f>
        <v>0</v>
      </c>
      <c r="AG401">
        <f>IF(M401&lt;M$24,1,0)</f>
        <v>0</v>
      </c>
      <c r="AH401">
        <f>IF(O401&gt;O$23,1,0)</f>
        <v>1</v>
      </c>
      <c r="AI401">
        <f>IF(P401&gt;P$23,1,0)</f>
        <v>1</v>
      </c>
      <c r="AJ401">
        <f>IF(O401&lt;O$24,1,0)</f>
        <v>0</v>
      </c>
      <c r="AK401">
        <f>IF(P401&lt;P$24,1,0)</f>
        <v>0</v>
      </c>
      <c r="AM401">
        <f>IF(C401&gt;C$23,C$23,IF(C401&lt;C$24,C$24,C401))</f>
        <v>0</v>
      </c>
      <c r="AN401">
        <f>IF(D401&gt;D$23,D$23,IF(D401&lt;D$24,D$24,D401))</f>
        <v>0</v>
      </c>
      <c r="AO401">
        <f>IF(F401&gt;F$23,F$23,IF(F401&lt;F$24,F$24,F401))</f>
        <v>0</v>
      </c>
      <c r="AP401">
        <f>IF(G401&gt;G$23,G$23,IF(G401&lt;G$24,G$24,G401))</f>
        <v>0</v>
      </c>
      <c r="AQ401">
        <f>IF(I401&gt;I$23,I$23,IF(I401&lt;I$24,I$24,I401))</f>
        <v>0</v>
      </c>
      <c r="AR401">
        <f>IF(J401&gt;J$23,J$23,IF(J401&lt;J$24,J$24,J401))</f>
        <v>0</v>
      </c>
      <c r="AS401">
        <f>IF(L401&gt;L$23,L$23,IF(L401&lt;L$24,L$24,L401))</f>
        <v>0</v>
      </c>
      <c r="AT401">
        <f>IF(M401&gt;M$23,M$23,IF(M401&lt;M$24,M$24,M401))</f>
        <v>0</v>
      </c>
      <c r="AU401">
        <f>IF(O401&gt;O$23,O$23,IF(O401&lt;O$24,O$24,O401))</f>
        <v>0</v>
      </c>
      <c r="AV401">
        <f>IF(P401&gt;P$23,P$23,IF(P401&lt;P$24,P$24,P401))</f>
        <v>0</v>
      </c>
    </row>
    <row r="402" spans="1:48" x14ac:dyDescent="0.3">
      <c r="A402" s="1" t="s">
        <v>8</v>
      </c>
      <c r="B402" s="2">
        <v>43423</v>
      </c>
      <c r="C402">
        <v>0.54100000000000004</v>
      </c>
      <c r="D402">
        <v>2847558000</v>
      </c>
      <c r="E402" s="2">
        <v>43423</v>
      </c>
      <c r="F402">
        <v>405.2</v>
      </c>
      <c r="G402">
        <v>27068330</v>
      </c>
      <c r="H402" s="2">
        <v>43423</v>
      </c>
      <c r="I402">
        <v>197.3</v>
      </c>
      <c r="J402">
        <v>275761360</v>
      </c>
      <c r="K402" s="2">
        <v>43423</v>
      </c>
      <c r="L402">
        <v>27.2</v>
      </c>
      <c r="M402">
        <v>58199200</v>
      </c>
      <c r="N402" s="2">
        <v>43423</v>
      </c>
      <c r="O402">
        <v>113.74</v>
      </c>
      <c r="P402">
        <v>50148140</v>
      </c>
      <c r="R402">
        <f>IF(C402&gt;C$23,1,0)</f>
        <v>1</v>
      </c>
      <c r="S402">
        <f>IF(D402&gt;D$23,1,0)</f>
        <v>1</v>
      </c>
      <c r="T402">
        <f>IF(C402&lt;C$24,1,0)</f>
        <v>0</v>
      </c>
      <c r="U402">
        <f>IF(D402&lt;D$24,1,0)</f>
        <v>0</v>
      </c>
      <c r="V402">
        <f>IF(F402&gt;F$23,1,0)</f>
        <v>1</v>
      </c>
      <c r="W402">
        <f>IF(G402&gt;G$23,1,0)</f>
        <v>1</v>
      </c>
      <c r="X402">
        <f>IF(F402&lt;F$24,1,0)</f>
        <v>0</v>
      </c>
      <c r="Y402">
        <f>IF(G402&lt;G$24,1,0)</f>
        <v>0</v>
      </c>
      <c r="Z402">
        <f>IF(I402&gt;I$23,1,0)</f>
        <v>1</v>
      </c>
      <c r="AA402">
        <f>IF(J402&gt;J$23,1,0)</f>
        <v>1</v>
      </c>
      <c r="AB402">
        <f>IF(I402&lt;I$24,1,0)</f>
        <v>0</v>
      </c>
      <c r="AC402">
        <f>IF(J402&lt;J$24,1,0)</f>
        <v>0</v>
      </c>
      <c r="AD402">
        <f>IF(L402&gt;L$23,1,0)</f>
        <v>1</v>
      </c>
      <c r="AE402">
        <f>IF(M402&gt;M$23,1,0)</f>
        <v>1</v>
      </c>
      <c r="AF402">
        <f>IF(L402&lt;L$24,1,0)</f>
        <v>0</v>
      </c>
      <c r="AG402">
        <f>IF(M402&lt;M$24,1,0)</f>
        <v>0</v>
      </c>
      <c r="AH402">
        <f>IF(O402&gt;O$23,1,0)</f>
        <v>1</v>
      </c>
      <c r="AI402">
        <f>IF(P402&gt;P$23,1,0)</f>
        <v>1</v>
      </c>
      <c r="AJ402">
        <f>IF(O402&lt;O$24,1,0)</f>
        <v>0</v>
      </c>
      <c r="AK402">
        <f>IF(P402&lt;P$24,1,0)</f>
        <v>0</v>
      </c>
      <c r="AM402">
        <f>IF(C402&gt;C$23,C$23,IF(C402&lt;C$24,C$24,C402))</f>
        <v>0</v>
      </c>
      <c r="AN402">
        <f>IF(D402&gt;D$23,D$23,IF(D402&lt;D$24,D$24,D402))</f>
        <v>0</v>
      </c>
      <c r="AO402">
        <f>IF(F402&gt;F$23,F$23,IF(F402&lt;F$24,F$24,F402))</f>
        <v>0</v>
      </c>
      <c r="AP402">
        <f>IF(G402&gt;G$23,G$23,IF(G402&lt;G$24,G$24,G402))</f>
        <v>0</v>
      </c>
      <c r="AQ402">
        <f>IF(I402&gt;I$23,I$23,IF(I402&lt;I$24,I$24,I402))</f>
        <v>0</v>
      </c>
      <c r="AR402">
        <f>IF(J402&gt;J$23,J$23,IF(J402&lt;J$24,J$24,J402))</f>
        <v>0</v>
      </c>
      <c r="AS402">
        <f>IF(L402&gt;L$23,L$23,IF(L402&lt;L$24,L$24,L402))</f>
        <v>0</v>
      </c>
      <c r="AT402">
        <f>IF(M402&gt;M$23,M$23,IF(M402&lt;M$24,M$24,M402))</f>
        <v>0</v>
      </c>
      <c r="AU402">
        <f>IF(O402&gt;O$23,O$23,IF(O402&lt;O$24,O$24,O402))</f>
        <v>0</v>
      </c>
      <c r="AV402">
        <f>IF(P402&gt;P$23,P$23,IF(P402&lt;P$24,P$24,P402))</f>
        <v>0</v>
      </c>
    </row>
    <row r="403" spans="1:48" x14ac:dyDescent="0.3">
      <c r="A403" s="1" t="s">
        <v>8</v>
      </c>
      <c r="B403" s="2">
        <v>43430</v>
      </c>
      <c r="C403">
        <v>0.50460000000000005</v>
      </c>
      <c r="D403">
        <v>12506920000</v>
      </c>
      <c r="E403" s="2">
        <v>43430</v>
      </c>
      <c r="F403">
        <v>423.1</v>
      </c>
      <c r="G403">
        <v>23888140</v>
      </c>
      <c r="H403" s="2">
        <v>43430</v>
      </c>
      <c r="I403">
        <v>194</v>
      </c>
      <c r="J403">
        <v>415389000</v>
      </c>
      <c r="K403" s="2">
        <v>43430</v>
      </c>
      <c r="L403">
        <v>27.35</v>
      </c>
      <c r="M403">
        <v>64862500</v>
      </c>
      <c r="N403" s="2">
        <v>43430</v>
      </c>
      <c r="O403">
        <v>114.4</v>
      </c>
      <c r="P403">
        <v>48538110</v>
      </c>
      <c r="R403">
        <f>IF(C403&gt;C$23,1,0)</f>
        <v>1</v>
      </c>
      <c r="S403">
        <f>IF(D403&gt;D$23,1,0)</f>
        <v>1</v>
      </c>
      <c r="T403">
        <f>IF(C403&lt;C$24,1,0)</f>
        <v>0</v>
      </c>
      <c r="U403">
        <f>IF(D403&lt;D$24,1,0)</f>
        <v>0</v>
      </c>
      <c r="V403">
        <f>IF(F403&gt;F$23,1,0)</f>
        <v>1</v>
      </c>
      <c r="W403">
        <f>IF(G403&gt;G$23,1,0)</f>
        <v>1</v>
      </c>
      <c r="X403">
        <f>IF(F403&lt;F$24,1,0)</f>
        <v>0</v>
      </c>
      <c r="Y403">
        <f>IF(G403&lt;G$24,1,0)</f>
        <v>0</v>
      </c>
      <c r="Z403">
        <f>IF(I403&gt;I$23,1,0)</f>
        <v>1</v>
      </c>
      <c r="AA403">
        <f>IF(J403&gt;J$23,1,0)</f>
        <v>1</v>
      </c>
      <c r="AB403">
        <f>IF(I403&lt;I$24,1,0)</f>
        <v>0</v>
      </c>
      <c r="AC403">
        <f>IF(J403&lt;J$24,1,0)</f>
        <v>0</v>
      </c>
      <c r="AD403">
        <f>IF(L403&gt;L$23,1,0)</f>
        <v>1</v>
      </c>
      <c r="AE403">
        <f>IF(M403&gt;M$23,1,0)</f>
        <v>1</v>
      </c>
      <c r="AF403">
        <f>IF(L403&lt;L$24,1,0)</f>
        <v>0</v>
      </c>
      <c r="AG403">
        <f>IF(M403&lt;M$24,1,0)</f>
        <v>0</v>
      </c>
      <c r="AH403">
        <f>IF(O403&gt;O$23,1,0)</f>
        <v>1</v>
      </c>
      <c r="AI403">
        <f>IF(P403&gt;P$23,1,0)</f>
        <v>1</v>
      </c>
      <c r="AJ403">
        <f>IF(O403&lt;O$24,1,0)</f>
        <v>0</v>
      </c>
      <c r="AK403">
        <f>IF(P403&lt;P$24,1,0)</f>
        <v>0</v>
      </c>
      <c r="AM403">
        <f>IF(C403&gt;C$23,C$23,IF(C403&lt;C$24,C$24,C403))</f>
        <v>0</v>
      </c>
      <c r="AN403">
        <f>IF(D403&gt;D$23,D$23,IF(D403&lt;D$24,D$24,D403))</f>
        <v>0</v>
      </c>
      <c r="AO403">
        <f>IF(F403&gt;F$23,F$23,IF(F403&lt;F$24,F$24,F403))</f>
        <v>0</v>
      </c>
      <c r="AP403">
        <f>IF(G403&gt;G$23,G$23,IF(G403&lt;G$24,G$24,G403))</f>
        <v>0</v>
      </c>
      <c r="AQ403">
        <f>IF(I403&gt;I$23,I$23,IF(I403&lt;I$24,I$24,I403))</f>
        <v>0</v>
      </c>
      <c r="AR403">
        <f>IF(J403&gt;J$23,J$23,IF(J403&lt;J$24,J$24,J403))</f>
        <v>0</v>
      </c>
      <c r="AS403">
        <f>IF(L403&gt;L$23,L$23,IF(L403&lt;L$24,L$24,L403))</f>
        <v>0</v>
      </c>
      <c r="AT403">
        <f>IF(M403&gt;M$23,M$23,IF(M403&lt;M$24,M$24,M403))</f>
        <v>0</v>
      </c>
      <c r="AU403">
        <f>IF(O403&gt;O$23,O$23,IF(O403&lt;O$24,O$24,O403))</f>
        <v>0</v>
      </c>
      <c r="AV403">
        <f>IF(P403&gt;P$23,P$23,IF(P403&lt;P$24,P$24,P403))</f>
        <v>0</v>
      </c>
    </row>
    <row r="404" spans="1:48" x14ac:dyDescent="0.3">
      <c r="A404" s="1" t="s">
        <v>8</v>
      </c>
      <c r="B404" s="2">
        <v>43437</v>
      </c>
      <c r="C404">
        <v>0.505</v>
      </c>
      <c r="D404">
        <v>5716196000</v>
      </c>
      <c r="E404" s="2">
        <v>43437</v>
      </c>
      <c r="F404">
        <v>439</v>
      </c>
      <c r="G404">
        <v>21745740</v>
      </c>
      <c r="H404" s="2">
        <v>43437</v>
      </c>
      <c r="I404">
        <v>195.01</v>
      </c>
      <c r="J404">
        <v>316962820</v>
      </c>
      <c r="K404" s="2">
        <v>43437</v>
      </c>
      <c r="L404">
        <v>28.315000000000001</v>
      </c>
      <c r="M404">
        <v>69301000</v>
      </c>
      <c r="N404" s="2">
        <v>43437</v>
      </c>
      <c r="O404">
        <v>103.7</v>
      </c>
      <c r="P404">
        <v>39737400</v>
      </c>
      <c r="R404">
        <f>IF(C404&gt;C$23,1,0)</f>
        <v>1</v>
      </c>
      <c r="S404">
        <f>IF(D404&gt;D$23,1,0)</f>
        <v>1</v>
      </c>
      <c r="T404">
        <f>IF(C404&lt;C$24,1,0)</f>
        <v>0</v>
      </c>
      <c r="U404">
        <f>IF(D404&lt;D$24,1,0)</f>
        <v>0</v>
      </c>
      <c r="V404">
        <f>IF(F404&gt;F$23,1,0)</f>
        <v>1</v>
      </c>
      <c r="W404">
        <f>IF(G404&gt;G$23,1,0)</f>
        <v>1</v>
      </c>
      <c r="X404">
        <f>IF(F404&lt;F$24,1,0)</f>
        <v>0</v>
      </c>
      <c r="Y404">
        <f>IF(G404&lt;G$24,1,0)</f>
        <v>0</v>
      </c>
      <c r="Z404">
        <f>IF(I404&gt;I$23,1,0)</f>
        <v>1</v>
      </c>
      <c r="AA404">
        <f>IF(J404&gt;J$23,1,0)</f>
        <v>1</v>
      </c>
      <c r="AB404">
        <f>IF(I404&lt;I$24,1,0)</f>
        <v>0</v>
      </c>
      <c r="AC404">
        <f>IF(J404&lt;J$24,1,0)</f>
        <v>0</v>
      </c>
      <c r="AD404">
        <f>IF(L404&gt;L$23,1,0)</f>
        <v>1</v>
      </c>
      <c r="AE404">
        <f>IF(M404&gt;M$23,1,0)</f>
        <v>1</v>
      </c>
      <c r="AF404">
        <f>IF(L404&lt;L$24,1,0)</f>
        <v>0</v>
      </c>
      <c r="AG404">
        <f>IF(M404&lt;M$24,1,0)</f>
        <v>0</v>
      </c>
      <c r="AH404">
        <f>IF(O404&gt;O$23,1,0)</f>
        <v>1</v>
      </c>
      <c r="AI404">
        <f>IF(P404&gt;P$23,1,0)</f>
        <v>1</v>
      </c>
      <c r="AJ404">
        <f>IF(O404&lt;O$24,1,0)</f>
        <v>0</v>
      </c>
      <c r="AK404">
        <f>IF(P404&lt;P$24,1,0)</f>
        <v>0</v>
      </c>
      <c r="AM404">
        <f>IF(C404&gt;C$23,C$23,IF(C404&lt;C$24,C$24,C404))</f>
        <v>0</v>
      </c>
      <c r="AN404">
        <f>IF(D404&gt;D$23,D$23,IF(D404&lt;D$24,D$24,D404))</f>
        <v>0</v>
      </c>
      <c r="AO404">
        <f>IF(F404&gt;F$23,F$23,IF(F404&lt;F$24,F$24,F404))</f>
        <v>0</v>
      </c>
      <c r="AP404">
        <f>IF(G404&gt;G$23,G$23,IF(G404&lt;G$24,G$24,G404))</f>
        <v>0</v>
      </c>
      <c r="AQ404">
        <f>IF(I404&gt;I$23,I$23,IF(I404&lt;I$24,I$24,I404))</f>
        <v>0</v>
      </c>
      <c r="AR404">
        <f>IF(J404&gt;J$23,J$23,IF(J404&lt;J$24,J$24,J404))</f>
        <v>0</v>
      </c>
      <c r="AS404">
        <f>IF(L404&gt;L$23,L$23,IF(L404&lt;L$24,L$24,L404))</f>
        <v>0</v>
      </c>
      <c r="AT404">
        <f>IF(M404&gt;M$23,M$23,IF(M404&lt;M$24,M$24,M404))</f>
        <v>0</v>
      </c>
      <c r="AU404">
        <f>IF(O404&gt;O$23,O$23,IF(O404&lt;O$24,O$24,O404))</f>
        <v>0</v>
      </c>
      <c r="AV404">
        <f>IF(P404&gt;P$23,P$23,IF(P404&lt;P$24,P$24,P404))</f>
        <v>0</v>
      </c>
    </row>
    <row r="405" spans="1:48" x14ac:dyDescent="0.3">
      <c r="A405" s="1" t="s">
        <v>8</v>
      </c>
      <c r="B405" s="2">
        <v>43444</v>
      </c>
      <c r="C405">
        <v>0.49099999999999999</v>
      </c>
      <c r="D405">
        <v>4143724000</v>
      </c>
      <c r="E405" s="2">
        <v>43444</v>
      </c>
      <c r="F405">
        <v>418</v>
      </c>
      <c r="G405">
        <v>20334730</v>
      </c>
      <c r="H405" s="2">
        <v>43444</v>
      </c>
      <c r="I405">
        <v>184.93</v>
      </c>
      <c r="J405">
        <v>283905400</v>
      </c>
      <c r="K405" s="2">
        <v>43444</v>
      </c>
      <c r="L405">
        <v>28</v>
      </c>
      <c r="M405">
        <v>44496000</v>
      </c>
      <c r="N405" s="2">
        <v>43444</v>
      </c>
      <c r="O405">
        <v>102.1</v>
      </c>
      <c r="P405">
        <v>26606310</v>
      </c>
      <c r="R405">
        <f>IF(C405&gt;C$23,1,0)</f>
        <v>1</v>
      </c>
      <c r="S405">
        <f>IF(D405&gt;D$23,1,0)</f>
        <v>1</v>
      </c>
      <c r="T405">
        <f>IF(C405&lt;C$24,1,0)</f>
        <v>0</v>
      </c>
      <c r="U405">
        <f>IF(D405&lt;D$24,1,0)</f>
        <v>0</v>
      </c>
      <c r="V405">
        <f>IF(F405&gt;F$23,1,0)</f>
        <v>1</v>
      </c>
      <c r="W405">
        <f>IF(G405&gt;G$23,1,0)</f>
        <v>1</v>
      </c>
      <c r="X405">
        <f>IF(F405&lt;F$24,1,0)</f>
        <v>0</v>
      </c>
      <c r="Y405">
        <f>IF(G405&lt;G$24,1,0)</f>
        <v>0</v>
      </c>
      <c r="Z405">
        <f>IF(I405&gt;I$23,1,0)</f>
        <v>1</v>
      </c>
      <c r="AA405">
        <f>IF(J405&gt;J$23,1,0)</f>
        <v>1</v>
      </c>
      <c r="AB405">
        <f>IF(I405&lt;I$24,1,0)</f>
        <v>0</v>
      </c>
      <c r="AC405">
        <f>IF(J405&lt;J$24,1,0)</f>
        <v>0</v>
      </c>
      <c r="AD405">
        <f>IF(L405&gt;L$23,1,0)</f>
        <v>1</v>
      </c>
      <c r="AE405">
        <f>IF(M405&gt;M$23,1,0)</f>
        <v>1</v>
      </c>
      <c r="AF405">
        <f>IF(L405&lt;L$24,1,0)</f>
        <v>0</v>
      </c>
      <c r="AG405">
        <f>IF(M405&lt;M$24,1,0)</f>
        <v>0</v>
      </c>
      <c r="AH405">
        <f>IF(O405&gt;O$23,1,0)</f>
        <v>1</v>
      </c>
      <c r="AI405">
        <f>IF(P405&gt;P$23,1,0)</f>
        <v>1</v>
      </c>
      <c r="AJ405">
        <f>IF(O405&lt;O$24,1,0)</f>
        <v>0</v>
      </c>
      <c r="AK405">
        <f>IF(P405&lt;P$24,1,0)</f>
        <v>0</v>
      </c>
      <c r="AM405">
        <f>IF(C405&gt;C$23,C$23,IF(C405&lt;C$24,C$24,C405))</f>
        <v>0</v>
      </c>
      <c r="AN405">
        <f>IF(D405&gt;D$23,D$23,IF(D405&lt;D$24,D$24,D405))</f>
        <v>0</v>
      </c>
      <c r="AO405">
        <f>IF(F405&gt;F$23,F$23,IF(F405&lt;F$24,F$24,F405))</f>
        <v>0</v>
      </c>
      <c r="AP405">
        <f>IF(G405&gt;G$23,G$23,IF(G405&lt;G$24,G$24,G405))</f>
        <v>0</v>
      </c>
      <c r="AQ405">
        <f>IF(I405&gt;I$23,I$23,IF(I405&lt;I$24,I$24,I405))</f>
        <v>0</v>
      </c>
      <c r="AR405">
        <f>IF(J405&gt;J$23,J$23,IF(J405&lt;J$24,J$24,J405))</f>
        <v>0</v>
      </c>
      <c r="AS405">
        <f>IF(L405&gt;L$23,L$23,IF(L405&lt;L$24,L$24,L405))</f>
        <v>0</v>
      </c>
      <c r="AT405">
        <f>IF(M405&gt;M$23,M$23,IF(M405&lt;M$24,M$24,M405))</f>
        <v>0</v>
      </c>
      <c r="AU405">
        <f>IF(O405&gt;O$23,O$23,IF(O405&lt;O$24,O$24,O405))</f>
        <v>0</v>
      </c>
      <c r="AV405">
        <f>IF(P405&gt;P$23,P$23,IF(P405&lt;P$24,P$24,P405))</f>
        <v>0</v>
      </c>
    </row>
    <row r="406" spans="1:48" x14ac:dyDescent="0.3">
      <c r="A406" s="1" t="s">
        <v>8</v>
      </c>
      <c r="B406" s="2">
        <v>43451</v>
      </c>
      <c r="C406">
        <v>0.48299999999999998</v>
      </c>
      <c r="D406">
        <v>5719594000</v>
      </c>
      <c r="E406" s="2">
        <v>43451</v>
      </c>
      <c r="F406">
        <v>415</v>
      </c>
      <c r="G406">
        <v>18983120</v>
      </c>
      <c r="H406" s="2">
        <v>43451</v>
      </c>
      <c r="I406">
        <v>186.79</v>
      </c>
      <c r="J406">
        <v>349346480</v>
      </c>
      <c r="K406" s="2">
        <v>43451</v>
      </c>
      <c r="L406">
        <v>26.844999999999999</v>
      </c>
      <c r="M406">
        <v>107299300</v>
      </c>
      <c r="N406" s="2">
        <v>43451</v>
      </c>
      <c r="O406">
        <v>102.2</v>
      </c>
      <c r="P406">
        <v>26196290</v>
      </c>
      <c r="R406">
        <f>IF(C406&gt;C$23,1,0)</f>
        <v>1</v>
      </c>
      <c r="S406">
        <f>IF(D406&gt;D$23,1,0)</f>
        <v>1</v>
      </c>
      <c r="T406">
        <f>IF(C406&lt;C$24,1,0)</f>
        <v>0</v>
      </c>
      <c r="U406">
        <f>IF(D406&lt;D$24,1,0)</f>
        <v>0</v>
      </c>
      <c r="V406">
        <f>IF(F406&gt;F$23,1,0)</f>
        <v>1</v>
      </c>
      <c r="W406">
        <f>IF(G406&gt;G$23,1,0)</f>
        <v>1</v>
      </c>
      <c r="X406">
        <f>IF(F406&lt;F$24,1,0)</f>
        <v>0</v>
      </c>
      <c r="Y406">
        <f>IF(G406&lt;G$24,1,0)</f>
        <v>0</v>
      </c>
      <c r="Z406">
        <f>IF(I406&gt;I$23,1,0)</f>
        <v>1</v>
      </c>
      <c r="AA406">
        <f>IF(J406&gt;J$23,1,0)</f>
        <v>1</v>
      </c>
      <c r="AB406">
        <f>IF(I406&lt;I$24,1,0)</f>
        <v>0</v>
      </c>
      <c r="AC406">
        <f>IF(J406&lt;J$24,1,0)</f>
        <v>0</v>
      </c>
      <c r="AD406">
        <f>IF(L406&gt;L$23,1,0)</f>
        <v>1</v>
      </c>
      <c r="AE406">
        <f>IF(M406&gt;M$23,1,0)</f>
        <v>1</v>
      </c>
      <c r="AF406">
        <f>IF(L406&lt;L$24,1,0)</f>
        <v>0</v>
      </c>
      <c r="AG406">
        <f>IF(M406&lt;M$24,1,0)</f>
        <v>0</v>
      </c>
      <c r="AH406">
        <f>IF(O406&gt;O$23,1,0)</f>
        <v>1</v>
      </c>
      <c r="AI406">
        <f>IF(P406&gt;P$23,1,0)</f>
        <v>1</v>
      </c>
      <c r="AJ406">
        <f>IF(O406&lt;O$24,1,0)</f>
        <v>0</v>
      </c>
      <c r="AK406">
        <f>IF(P406&lt;P$24,1,0)</f>
        <v>0</v>
      </c>
      <c r="AM406">
        <f>IF(C406&gt;C$23,C$23,IF(C406&lt;C$24,C$24,C406))</f>
        <v>0</v>
      </c>
      <c r="AN406">
        <f>IF(D406&gt;D$23,D$23,IF(D406&lt;D$24,D$24,D406))</f>
        <v>0</v>
      </c>
      <c r="AO406">
        <f>IF(F406&gt;F$23,F$23,IF(F406&lt;F$24,F$24,F406))</f>
        <v>0</v>
      </c>
      <c r="AP406">
        <f>IF(G406&gt;G$23,G$23,IF(G406&lt;G$24,G$24,G406))</f>
        <v>0</v>
      </c>
      <c r="AQ406">
        <f>IF(I406&gt;I$23,I$23,IF(I406&lt;I$24,I$24,I406))</f>
        <v>0</v>
      </c>
      <c r="AR406">
        <f>IF(J406&gt;J$23,J$23,IF(J406&lt;J$24,J$24,J406))</f>
        <v>0</v>
      </c>
      <c r="AS406">
        <f>IF(L406&gt;L$23,L$23,IF(L406&lt;L$24,L$24,L406))</f>
        <v>0</v>
      </c>
      <c r="AT406">
        <f>IF(M406&gt;M$23,M$23,IF(M406&lt;M$24,M$24,M406))</f>
        <v>0</v>
      </c>
      <c r="AU406">
        <f>IF(O406&gt;O$23,O$23,IF(O406&lt;O$24,O$24,O406))</f>
        <v>0</v>
      </c>
      <c r="AV406">
        <f>IF(P406&gt;P$23,P$23,IF(P406&lt;P$24,P$24,P406))</f>
        <v>0</v>
      </c>
    </row>
    <row r="407" spans="1:48" x14ac:dyDescent="0.3">
      <c r="A407" s="1" t="s">
        <v>8</v>
      </c>
      <c r="B407" s="2">
        <v>43458</v>
      </c>
      <c r="C407">
        <v>0.48580000000000001</v>
      </c>
      <c r="D407">
        <v>3002602000</v>
      </c>
      <c r="E407" s="2">
        <v>43458</v>
      </c>
      <c r="F407">
        <v>430.95</v>
      </c>
      <c r="G407">
        <v>14322670</v>
      </c>
      <c r="H407" s="2">
        <v>43458</v>
      </c>
      <c r="I407">
        <v>186.34</v>
      </c>
      <c r="J407">
        <v>193295940</v>
      </c>
      <c r="K407" s="2">
        <v>43458</v>
      </c>
      <c r="L407">
        <v>26.875</v>
      </c>
      <c r="M407">
        <v>43601800</v>
      </c>
      <c r="N407" s="2">
        <v>43458</v>
      </c>
      <c r="O407">
        <v>101.26</v>
      </c>
      <c r="P407">
        <v>15637000</v>
      </c>
      <c r="R407">
        <f>IF(C407&gt;C$23,1,0)</f>
        <v>1</v>
      </c>
      <c r="S407">
        <f>IF(D407&gt;D$23,1,0)</f>
        <v>1</v>
      </c>
      <c r="T407">
        <f>IF(C407&lt;C$24,1,0)</f>
        <v>0</v>
      </c>
      <c r="U407">
        <f>IF(D407&lt;D$24,1,0)</f>
        <v>0</v>
      </c>
      <c r="V407">
        <f>IF(F407&gt;F$23,1,0)</f>
        <v>1</v>
      </c>
      <c r="W407">
        <f>IF(G407&gt;G$23,1,0)</f>
        <v>1</v>
      </c>
      <c r="X407">
        <f>IF(F407&lt;F$24,1,0)</f>
        <v>0</v>
      </c>
      <c r="Y407">
        <f>IF(G407&lt;G$24,1,0)</f>
        <v>0</v>
      </c>
      <c r="Z407">
        <f>IF(I407&gt;I$23,1,0)</f>
        <v>1</v>
      </c>
      <c r="AA407">
        <f>IF(J407&gt;J$23,1,0)</f>
        <v>1</v>
      </c>
      <c r="AB407">
        <f>IF(I407&lt;I$24,1,0)</f>
        <v>0</v>
      </c>
      <c r="AC407">
        <f>IF(J407&lt;J$24,1,0)</f>
        <v>0</v>
      </c>
      <c r="AD407">
        <f>IF(L407&gt;L$23,1,0)</f>
        <v>1</v>
      </c>
      <c r="AE407">
        <f>IF(M407&gt;M$23,1,0)</f>
        <v>1</v>
      </c>
      <c r="AF407">
        <f>IF(L407&lt;L$24,1,0)</f>
        <v>0</v>
      </c>
      <c r="AG407">
        <f>IF(M407&lt;M$24,1,0)</f>
        <v>0</v>
      </c>
      <c r="AH407">
        <f>IF(O407&gt;O$23,1,0)</f>
        <v>1</v>
      </c>
      <c r="AI407">
        <f>IF(P407&gt;P$23,1,0)</f>
        <v>1</v>
      </c>
      <c r="AJ407">
        <f>IF(O407&lt;O$24,1,0)</f>
        <v>0</v>
      </c>
      <c r="AK407">
        <f>IF(P407&lt;P$24,1,0)</f>
        <v>0</v>
      </c>
      <c r="AM407">
        <f>IF(C407&gt;C$23,C$23,IF(C407&lt;C$24,C$24,C407))</f>
        <v>0</v>
      </c>
      <c r="AN407">
        <f>IF(D407&gt;D$23,D$23,IF(D407&lt;D$24,D$24,D407))</f>
        <v>0</v>
      </c>
      <c r="AO407">
        <f>IF(F407&gt;F$23,F$23,IF(F407&lt;F$24,F$24,F407))</f>
        <v>0</v>
      </c>
      <c r="AP407">
        <f>IF(G407&gt;G$23,G$23,IF(G407&lt;G$24,G$24,G407))</f>
        <v>0</v>
      </c>
      <c r="AQ407">
        <f>IF(I407&gt;I$23,I$23,IF(I407&lt;I$24,I$24,I407))</f>
        <v>0</v>
      </c>
      <c r="AR407">
        <f>IF(J407&gt;J$23,J$23,IF(J407&lt;J$24,J$24,J407))</f>
        <v>0</v>
      </c>
      <c r="AS407">
        <f>IF(L407&gt;L$23,L$23,IF(L407&lt;L$24,L$24,L407))</f>
        <v>0</v>
      </c>
      <c r="AT407">
        <f>IF(M407&gt;M$23,M$23,IF(M407&lt;M$24,M$24,M407))</f>
        <v>0</v>
      </c>
      <c r="AU407">
        <f>IF(O407&gt;O$23,O$23,IF(O407&lt;O$24,O$24,O407))</f>
        <v>0</v>
      </c>
      <c r="AV407">
        <f>IF(P407&gt;P$23,P$23,IF(P407&lt;P$24,P$24,P407))</f>
        <v>0</v>
      </c>
    </row>
    <row r="408" spans="1:48" x14ac:dyDescent="0.3">
      <c r="A408" s="1" t="s">
        <v>8</v>
      </c>
      <c r="B408" s="2">
        <v>43465</v>
      </c>
      <c r="C408">
        <v>0.49209999999999998</v>
      </c>
      <c r="D408">
        <v>460436000</v>
      </c>
      <c r="E408" s="2">
        <v>43465</v>
      </c>
      <c r="F408">
        <v>430.4</v>
      </c>
      <c r="G408">
        <v>3161100</v>
      </c>
      <c r="H408" s="2">
        <v>43465</v>
      </c>
      <c r="I408">
        <v>190.99</v>
      </c>
      <c r="J408">
        <v>72642870</v>
      </c>
      <c r="K408" s="2">
        <v>43465</v>
      </c>
      <c r="L408">
        <v>27.045000000000002</v>
      </c>
      <c r="M408">
        <v>12237200</v>
      </c>
      <c r="N408" s="2">
        <v>43465</v>
      </c>
      <c r="O408">
        <v>101.1</v>
      </c>
      <c r="P408">
        <v>3021510</v>
      </c>
      <c r="R408">
        <f>IF(C408&gt;C$23,1,0)</f>
        <v>1</v>
      </c>
      <c r="S408">
        <f>IF(D408&gt;D$23,1,0)</f>
        <v>1</v>
      </c>
      <c r="T408">
        <f>IF(C408&lt;C$24,1,0)</f>
        <v>0</v>
      </c>
      <c r="U408">
        <f>IF(D408&lt;D$24,1,0)</f>
        <v>0</v>
      </c>
      <c r="V408">
        <f>IF(F408&gt;F$23,1,0)</f>
        <v>1</v>
      </c>
      <c r="W408">
        <f>IF(G408&gt;G$23,1,0)</f>
        <v>1</v>
      </c>
      <c r="X408">
        <f>IF(F408&lt;F$24,1,0)</f>
        <v>0</v>
      </c>
      <c r="Y408">
        <f>IF(G408&lt;G$24,1,0)</f>
        <v>0</v>
      </c>
      <c r="Z408">
        <f>IF(I408&gt;I$23,1,0)</f>
        <v>1</v>
      </c>
      <c r="AA408">
        <f>IF(J408&gt;J$23,1,0)</f>
        <v>1</v>
      </c>
      <c r="AB408">
        <f>IF(I408&lt;I$24,1,0)</f>
        <v>0</v>
      </c>
      <c r="AC408">
        <f>IF(J408&lt;J$24,1,0)</f>
        <v>0</v>
      </c>
      <c r="AD408">
        <f>IF(L408&gt;L$23,1,0)</f>
        <v>1</v>
      </c>
      <c r="AE408">
        <f>IF(M408&gt;M$23,1,0)</f>
        <v>1</v>
      </c>
      <c r="AF408">
        <f>IF(L408&lt;L$24,1,0)</f>
        <v>0</v>
      </c>
      <c r="AG408">
        <f>IF(M408&lt;M$24,1,0)</f>
        <v>0</v>
      </c>
      <c r="AH408">
        <f>IF(O408&gt;O$23,1,0)</f>
        <v>1</v>
      </c>
      <c r="AI408">
        <f>IF(P408&gt;P$23,1,0)</f>
        <v>1</v>
      </c>
      <c r="AJ408">
        <f>IF(O408&lt;O$24,1,0)</f>
        <v>0</v>
      </c>
      <c r="AK408">
        <f>IF(P408&lt;P$24,1,0)</f>
        <v>0</v>
      </c>
      <c r="AM408">
        <f>IF(C408&gt;C$23,C$23,IF(C408&lt;C$24,C$24,C408))</f>
        <v>0</v>
      </c>
      <c r="AN408">
        <f>IF(D408&gt;D$23,D$23,IF(D408&lt;D$24,D$24,D408))</f>
        <v>0</v>
      </c>
      <c r="AO408">
        <f>IF(F408&gt;F$23,F$23,IF(F408&lt;F$24,F$24,F408))</f>
        <v>0</v>
      </c>
      <c r="AP408">
        <f>IF(G408&gt;G$23,G$23,IF(G408&lt;G$24,G$24,G408))</f>
        <v>0</v>
      </c>
      <c r="AQ408">
        <f>IF(I408&gt;I$23,I$23,IF(I408&lt;I$24,I$24,I408))</f>
        <v>0</v>
      </c>
      <c r="AR408">
        <f>IF(J408&gt;J$23,J$23,IF(J408&lt;J$24,J$24,J408))</f>
        <v>0</v>
      </c>
      <c r="AS408">
        <f>IF(L408&gt;L$23,L$23,IF(L408&lt;L$24,L$24,L408))</f>
        <v>0</v>
      </c>
      <c r="AT408">
        <f>IF(M408&gt;M$23,M$23,IF(M408&lt;M$24,M$24,M408))</f>
        <v>0</v>
      </c>
      <c r="AU408">
        <f>IF(O408&gt;O$23,O$23,IF(O408&lt;O$24,O$24,O408))</f>
        <v>0</v>
      </c>
      <c r="AV408">
        <f>IF(P408&gt;P$23,P$23,IF(P408&lt;P$24,P$24,P408))</f>
        <v>0</v>
      </c>
    </row>
    <row r="409" spans="1:48" x14ac:dyDescent="0.3">
      <c r="A409" s="1" t="s">
        <v>8</v>
      </c>
      <c r="B409" s="2">
        <v>43472</v>
      </c>
      <c r="C409">
        <v>0.50700000000000001</v>
      </c>
      <c r="D409">
        <v>2464475000</v>
      </c>
      <c r="E409" s="2">
        <v>43472</v>
      </c>
      <c r="F409">
        <v>434.6</v>
      </c>
      <c r="G409">
        <v>9769710</v>
      </c>
      <c r="H409" s="2">
        <v>43472</v>
      </c>
      <c r="I409">
        <v>196.8</v>
      </c>
      <c r="J409">
        <v>229070500</v>
      </c>
      <c r="K409" s="2">
        <v>43472</v>
      </c>
      <c r="L409">
        <v>27.63</v>
      </c>
      <c r="M409">
        <v>36930200</v>
      </c>
      <c r="N409" s="2">
        <v>43472</v>
      </c>
      <c r="O409">
        <v>104.66</v>
      </c>
      <c r="P409">
        <v>18787750</v>
      </c>
      <c r="R409">
        <f>IF(C409&gt;C$23,1,0)</f>
        <v>1</v>
      </c>
      <c r="S409">
        <f>IF(D409&gt;D$23,1,0)</f>
        <v>1</v>
      </c>
      <c r="T409">
        <f>IF(C409&lt;C$24,1,0)</f>
        <v>0</v>
      </c>
      <c r="U409">
        <f>IF(D409&lt;D$24,1,0)</f>
        <v>0</v>
      </c>
      <c r="V409">
        <f>IF(F409&gt;F$23,1,0)</f>
        <v>1</v>
      </c>
      <c r="W409">
        <f>IF(G409&gt;G$23,1,0)</f>
        <v>1</v>
      </c>
      <c r="X409">
        <f>IF(F409&lt;F$24,1,0)</f>
        <v>0</v>
      </c>
      <c r="Y409">
        <f>IF(G409&lt;G$24,1,0)</f>
        <v>0</v>
      </c>
      <c r="Z409">
        <f>IF(I409&gt;I$23,1,0)</f>
        <v>1</v>
      </c>
      <c r="AA409">
        <f>IF(J409&gt;J$23,1,0)</f>
        <v>1</v>
      </c>
      <c r="AB409">
        <f>IF(I409&lt;I$24,1,0)</f>
        <v>0</v>
      </c>
      <c r="AC409">
        <f>IF(J409&lt;J$24,1,0)</f>
        <v>0</v>
      </c>
      <c r="AD409">
        <f>IF(L409&gt;L$23,1,0)</f>
        <v>1</v>
      </c>
      <c r="AE409">
        <f>IF(M409&gt;M$23,1,0)</f>
        <v>1</v>
      </c>
      <c r="AF409">
        <f>IF(L409&lt;L$24,1,0)</f>
        <v>0</v>
      </c>
      <c r="AG409">
        <f>IF(M409&lt;M$24,1,0)</f>
        <v>0</v>
      </c>
      <c r="AH409">
        <f>IF(O409&gt;O$23,1,0)</f>
        <v>1</v>
      </c>
      <c r="AI409">
        <f>IF(P409&gt;P$23,1,0)</f>
        <v>1</v>
      </c>
      <c r="AJ409">
        <f>IF(O409&lt;O$24,1,0)</f>
        <v>0</v>
      </c>
      <c r="AK409">
        <f>IF(P409&lt;P$24,1,0)</f>
        <v>0</v>
      </c>
      <c r="AM409">
        <f>IF(C409&gt;C$23,C$23,IF(C409&lt;C$24,C$24,C409))</f>
        <v>0</v>
      </c>
      <c r="AN409">
        <f>IF(D409&gt;D$23,D$23,IF(D409&lt;D$24,D$24,D409))</f>
        <v>0</v>
      </c>
      <c r="AO409">
        <f>IF(F409&gt;F$23,F$23,IF(F409&lt;F$24,F$24,F409))</f>
        <v>0</v>
      </c>
      <c r="AP409">
        <f>IF(G409&gt;G$23,G$23,IF(G409&lt;G$24,G$24,G409))</f>
        <v>0</v>
      </c>
      <c r="AQ409">
        <f>IF(I409&gt;I$23,I$23,IF(I409&lt;I$24,I$24,I409))</f>
        <v>0</v>
      </c>
      <c r="AR409">
        <f>IF(J409&gt;J$23,J$23,IF(J409&lt;J$24,J$24,J409))</f>
        <v>0</v>
      </c>
      <c r="AS409">
        <f>IF(L409&gt;L$23,L$23,IF(L409&lt;L$24,L$24,L409))</f>
        <v>0</v>
      </c>
      <c r="AT409">
        <f>IF(M409&gt;M$23,M$23,IF(M409&lt;M$24,M$24,M409))</f>
        <v>0</v>
      </c>
      <c r="AU409">
        <f>IF(O409&gt;O$23,O$23,IF(O409&lt;O$24,O$24,O409))</f>
        <v>0</v>
      </c>
      <c r="AV409">
        <f>IF(P409&gt;P$23,P$23,IF(P409&lt;P$24,P$24,P409))</f>
        <v>0</v>
      </c>
    </row>
    <row r="410" spans="1:48" x14ac:dyDescent="0.3">
      <c r="A410" s="1" t="s">
        <v>8</v>
      </c>
      <c r="B410" s="2">
        <v>43479</v>
      </c>
      <c r="C410">
        <v>0.51490000000000002</v>
      </c>
      <c r="D410">
        <v>2497122000</v>
      </c>
      <c r="E410" s="2">
        <v>43479</v>
      </c>
      <c r="F410">
        <v>419.7</v>
      </c>
      <c r="G410">
        <v>16261000</v>
      </c>
      <c r="H410" s="2">
        <v>43479</v>
      </c>
      <c r="I410">
        <v>208.44</v>
      </c>
      <c r="J410">
        <v>294017730</v>
      </c>
      <c r="K410" s="2">
        <v>43479</v>
      </c>
      <c r="L410">
        <v>28.024999999999999</v>
      </c>
      <c r="M410">
        <v>52990300</v>
      </c>
      <c r="N410" s="2">
        <v>43479</v>
      </c>
      <c r="O410">
        <v>107</v>
      </c>
      <c r="P410">
        <v>30515460</v>
      </c>
      <c r="R410">
        <f>IF(C410&gt;C$23,1,0)</f>
        <v>1</v>
      </c>
      <c r="S410">
        <f>IF(D410&gt;D$23,1,0)</f>
        <v>1</v>
      </c>
      <c r="T410">
        <f>IF(C410&lt;C$24,1,0)</f>
        <v>0</v>
      </c>
      <c r="U410">
        <f>IF(D410&lt;D$24,1,0)</f>
        <v>0</v>
      </c>
      <c r="V410">
        <f>IF(F410&gt;F$23,1,0)</f>
        <v>1</v>
      </c>
      <c r="W410">
        <f>IF(G410&gt;G$23,1,0)</f>
        <v>1</v>
      </c>
      <c r="X410">
        <f>IF(F410&lt;F$24,1,0)</f>
        <v>0</v>
      </c>
      <c r="Y410">
        <f>IF(G410&lt;G$24,1,0)</f>
        <v>0</v>
      </c>
      <c r="Z410">
        <f>IF(I410&gt;I$23,1,0)</f>
        <v>1</v>
      </c>
      <c r="AA410">
        <f>IF(J410&gt;J$23,1,0)</f>
        <v>1</v>
      </c>
      <c r="AB410">
        <f>IF(I410&lt;I$24,1,0)</f>
        <v>0</v>
      </c>
      <c r="AC410">
        <f>IF(J410&lt;J$24,1,0)</f>
        <v>0</v>
      </c>
      <c r="AD410">
        <f>IF(L410&gt;L$23,1,0)</f>
        <v>1</v>
      </c>
      <c r="AE410">
        <f>IF(M410&gt;M$23,1,0)</f>
        <v>1</v>
      </c>
      <c r="AF410">
        <f>IF(L410&lt;L$24,1,0)</f>
        <v>0</v>
      </c>
      <c r="AG410">
        <f>IF(M410&lt;M$24,1,0)</f>
        <v>0</v>
      </c>
      <c r="AH410">
        <f>IF(O410&gt;O$23,1,0)</f>
        <v>1</v>
      </c>
      <c r="AI410">
        <f>IF(P410&gt;P$23,1,0)</f>
        <v>1</v>
      </c>
      <c r="AJ410">
        <f>IF(O410&lt;O$24,1,0)</f>
        <v>0</v>
      </c>
      <c r="AK410">
        <f>IF(P410&lt;P$24,1,0)</f>
        <v>0</v>
      </c>
      <c r="AM410">
        <f>IF(C410&gt;C$23,C$23,IF(C410&lt;C$24,C$24,C410))</f>
        <v>0</v>
      </c>
      <c r="AN410">
        <f>IF(D410&gt;D$23,D$23,IF(D410&lt;D$24,D$24,D410))</f>
        <v>0</v>
      </c>
      <c r="AO410">
        <f>IF(F410&gt;F$23,F$23,IF(F410&lt;F$24,F$24,F410))</f>
        <v>0</v>
      </c>
      <c r="AP410">
        <f>IF(G410&gt;G$23,G$23,IF(G410&lt;G$24,G$24,G410))</f>
        <v>0</v>
      </c>
      <c r="AQ410">
        <f>IF(I410&gt;I$23,I$23,IF(I410&lt;I$24,I$24,I410))</f>
        <v>0</v>
      </c>
      <c r="AR410">
        <f>IF(J410&gt;J$23,J$23,IF(J410&lt;J$24,J$24,J410))</f>
        <v>0</v>
      </c>
      <c r="AS410">
        <f>IF(L410&gt;L$23,L$23,IF(L410&lt;L$24,L$24,L410))</f>
        <v>0</v>
      </c>
      <c r="AT410">
        <f>IF(M410&gt;M$23,M$23,IF(M410&lt;M$24,M$24,M410))</f>
        <v>0</v>
      </c>
      <c r="AU410">
        <f>IF(O410&gt;O$23,O$23,IF(O410&lt;O$24,O$24,O410))</f>
        <v>0</v>
      </c>
      <c r="AV410">
        <f>IF(P410&gt;P$23,P$23,IF(P410&lt;P$24,P$24,P410))</f>
        <v>0</v>
      </c>
    </row>
    <row r="411" spans="1:48" x14ac:dyDescent="0.3">
      <c r="A411" s="1" t="s">
        <v>8</v>
      </c>
      <c r="B411" s="2">
        <v>43486</v>
      </c>
      <c r="C411">
        <v>0.50929999999999997</v>
      </c>
      <c r="D411">
        <v>2755619000</v>
      </c>
      <c r="E411" s="2">
        <v>43486</v>
      </c>
      <c r="F411">
        <v>414</v>
      </c>
      <c r="G411">
        <v>25668140</v>
      </c>
      <c r="H411" s="2">
        <v>43486</v>
      </c>
      <c r="I411">
        <v>212</v>
      </c>
      <c r="J411">
        <v>323113340</v>
      </c>
      <c r="K411" s="2">
        <v>43486</v>
      </c>
      <c r="L411">
        <v>27.535</v>
      </c>
      <c r="M411">
        <v>47711400</v>
      </c>
      <c r="N411" s="2">
        <v>43486</v>
      </c>
      <c r="O411">
        <v>105.7</v>
      </c>
      <c r="P411">
        <v>17292850</v>
      </c>
      <c r="R411">
        <f>IF(C411&gt;C$23,1,0)</f>
        <v>1</v>
      </c>
      <c r="S411">
        <f>IF(D411&gt;D$23,1,0)</f>
        <v>1</v>
      </c>
      <c r="T411">
        <f>IF(C411&lt;C$24,1,0)</f>
        <v>0</v>
      </c>
      <c r="U411">
        <f>IF(D411&lt;D$24,1,0)</f>
        <v>0</v>
      </c>
      <c r="V411">
        <f>IF(F411&gt;F$23,1,0)</f>
        <v>1</v>
      </c>
      <c r="W411">
        <f>IF(G411&gt;G$23,1,0)</f>
        <v>1</v>
      </c>
      <c r="X411">
        <f>IF(F411&lt;F$24,1,0)</f>
        <v>0</v>
      </c>
      <c r="Y411">
        <f>IF(G411&lt;G$24,1,0)</f>
        <v>0</v>
      </c>
      <c r="Z411">
        <f>IF(I411&gt;I$23,1,0)</f>
        <v>1</v>
      </c>
      <c r="AA411">
        <f>IF(J411&gt;J$23,1,0)</f>
        <v>1</v>
      </c>
      <c r="AB411">
        <f>IF(I411&lt;I$24,1,0)</f>
        <v>0</v>
      </c>
      <c r="AC411">
        <f>IF(J411&lt;J$24,1,0)</f>
        <v>0</v>
      </c>
      <c r="AD411">
        <f>IF(L411&gt;L$23,1,0)</f>
        <v>1</v>
      </c>
      <c r="AE411">
        <f>IF(M411&gt;M$23,1,0)</f>
        <v>1</v>
      </c>
      <c r="AF411">
        <f>IF(L411&lt;L$24,1,0)</f>
        <v>0</v>
      </c>
      <c r="AG411">
        <f>IF(M411&lt;M$24,1,0)</f>
        <v>0</v>
      </c>
      <c r="AH411">
        <f>IF(O411&gt;O$23,1,0)</f>
        <v>1</v>
      </c>
      <c r="AI411">
        <f>IF(P411&gt;P$23,1,0)</f>
        <v>1</v>
      </c>
      <c r="AJ411">
        <f>IF(O411&lt;O$24,1,0)</f>
        <v>0</v>
      </c>
      <c r="AK411">
        <f>IF(P411&lt;P$24,1,0)</f>
        <v>0</v>
      </c>
      <c r="AM411">
        <f>IF(C411&gt;C$23,C$23,IF(C411&lt;C$24,C$24,C411))</f>
        <v>0</v>
      </c>
      <c r="AN411">
        <f>IF(D411&gt;D$23,D$23,IF(D411&lt;D$24,D$24,D411))</f>
        <v>0</v>
      </c>
      <c r="AO411">
        <f>IF(F411&gt;F$23,F$23,IF(F411&lt;F$24,F$24,F411))</f>
        <v>0</v>
      </c>
      <c r="AP411">
        <f>IF(G411&gt;G$23,G$23,IF(G411&lt;G$24,G$24,G411))</f>
        <v>0</v>
      </c>
      <c r="AQ411">
        <f>IF(I411&gt;I$23,I$23,IF(I411&lt;I$24,I$24,I411))</f>
        <v>0</v>
      </c>
      <c r="AR411">
        <f>IF(J411&gt;J$23,J$23,IF(J411&lt;J$24,J$24,J411))</f>
        <v>0</v>
      </c>
      <c r="AS411">
        <f>IF(L411&gt;L$23,L$23,IF(L411&lt;L$24,L$24,L411))</f>
        <v>0</v>
      </c>
      <c r="AT411">
        <f>IF(M411&gt;M$23,M$23,IF(M411&lt;M$24,M$24,M411))</f>
        <v>0</v>
      </c>
      <c r="AU411">
        <f>IF(O411&gt;O$23,O$23,IF(O411&lt;O$24,O$24,O411))</f>
        <v>0</v>
      </c>
      <c r="AV411">
        <f>IF(P411&gt;P$23,P$23,IF(P411&lt;P$24,P$24,P411))</f>
        <v>0</v>
      </c>
    </row>
    <row r="412" spans="1:48" x14ac:dyDescent="0.3">
      <c r="A412" s="1" t="s">
        <v>8</v>
      </c>
      <c r="B412" s="2">
        <v>43493</v>
      </c>
      <c r="C412">
        <v>0.51319999999999999</v>
      </c>
      <c r="D412">
        <v>2316490000</v>
      </c>
      <c r="E412" s="2">
        <v>43493</v>
      </c>
      <c r="F412">
        <v>411.95</v>
      </c>
      <c r="G412">
        <v>17624240</v>
      </c>
      <c r="H412" s="2">
        <v>43493</v>
      </c>
      <c r="I412">
        <v>216.29</v>
      </c>
      <c r="J412">
        <v>315090300</v>
      </c>
      <c r="K412" s="2">
        <v>43493</v>
      </c>
      <c r="L412">
        <v>27.414999999999999</v>
      </c>
      <c r="M412">
        <v>53801700</v>
      </c>
      <c r="N412" s="2">
        <v>43493</v>
      </c>
      <c r="O412">
        <v>105.22</v>
      </c>
      <c r="P412">
        <v>26472670</v>
      </c>
      <c r="R412">
        <f>IF(C412&gt;C$23,1,0)</f>
        <v>1</v>
      </c>
      <c r="S412">
        <f>IF(D412&gt;D$23,1,0)</f>
        <v>1</v>
      </c>
      <c r="T412">
        <f>IF(C412&lt;C$24,1,0)</f>
        <v>0</v>
      </c>
      <c r="U412">
        <f>IF(D412&lt;D$24,1,0)</f>
        <v>0</v>
      </c>
      <c r="V412">
        <f>IF(F412&gt;F$23,1,0)</f>
        <v>1</v>
      </c>
      <c r="W412">
        <f>IF(G412&gt;G$23,1,0)</f>
        <v>1</v>
      </c>
      <c r="X412">
        <f>IF(F412&lt;F$24,1,0)</f>
        <v>0</v>
      </c>
      <c r="Y412">
        <f>IF(G412&lt;G$24,1,0)</f>
        <v>0</v>
      </c>
      <c r="Z412">
        <f>IF(I412&gt;I$23,1,0)</f>
        <v>1</v>
      </c>
      <c r="AA412">
        <f>IF(J412&gt;J$23,1,0)</f>
        <v>1</v>
      </c>
      <c r="AB412">
        <f>IF(I412&lt;I$24,1,0)</f>
        <v>0</v>
      </c>
      <c r="AC412">
        <f>IF(J412&lt;J$24,1,0)</f>
        <v>0</v>
      </c>
      <c r="AD412">
        <f>IF(L412&gt;L$23,1,0)</f>
        <v>1</v>
      </c>
      <c r="AE412">
        <f>IF(M412&gt;M$23,1,0)</f>
        <v>1</v>
      </c>
      <c r="AF412">
        <f>IF(L412&lt;L$24,1,0)</f>
        <v>0</v>
      </c>
      <c r="AG412">
        <f>IF(M412&lt;M$24,1,0)</f>
        <v>0</v>
      </c>
      <c r="AH412">
        <f>IF(O412&gt;O$23,1,0)</f>
        <v>1</v>
      </c>
      <c r="AI412">
        <f>IF(P412&gt;P$23,1,0)</f>
        <v>1</v>
      </c>
      <c r="AJ412">
        <f>IF(O412&lt;O$24,1,0)</f>
        <v>0</v>
      </c>
      <c r="AK412">
        <f>IF(P412&lt;P$24,1,0)</f>
        <v>0</v>
      </c>
      <c r="AM412">
        <f>IF(C412&gt;C$23,C$23,IF(C412&lt;C$24,C$24,C412))</f>
        <v>0</v>
      </c>
      <c r="AN412">
        <f>IF(D412&gt;D$23,D$23,IF(D412&lt;D$24,D$24,D412))</f>
        <v>0</v>
      </c>
      <c r="AO412">
        <f>IF(F412&gt;F$23,F$23,IF(F412&lt;F$24,F$24,F412))</f>
        <v>0</v>
      </c>
      <c r="AP412">
        <f>IF(G412&gt;G$23,G$23,IF(G412&lt;G$24,G$24,G412))</f>
        <v>0</v>
      </c>
      <c r="AQ412">
        <f>IF(I412&gt;I$23,I$23,IF(I412&lt;I$24,I$24,I412))</f>
        <v>0</v>
      </c>
      <c r="AR412">
        <f>IF(J412&gt;J$23,J$23,IF(J412&lt;J$24,J$24,J412))</f>
        <v>0</v>
      </c>
      <c r="AS412">
        <f>IF(L412&gt;L$23,L$23,IF(L412&lt;L$24,L$24,L412))</f>
        <v>0</v>
      </c>
      <c r="AT412">
        <f>IF(M412&gt;M$23,M$23,IF(M412&lt;M$24,M$24,M412))</f>
        <v>0</v>
      </c>
      <c r="AU412">
        <f>IF(O412&gt;O$23,O$23,IF(O412&lt;O$24,O$24,O412))</f>
        <v>0</v>
      </c>
      <c r="AV412">
        <f>IF(P412&gt;P$23,P$23,IF(P412&lt;P$24,P$24,P412))</f>
        <v>0</v>
      </c>
    </row>
    <row r="413" spans="1:48" x14ac:dyDescent="0.3">
      <c r="A413" s="1" t="s">
        <v>8</v>
      </c>
      <c r="B413" s="2">
        <v>43500</v>
      </c>
      <c r="C413">
        <v>0.5252</v>
      </c>
      <c r="D413">
        <v>2806322000</v>
      </c>
      <c r="E413" s="2">
        <v>43500</v>
      </c>
      <c r="F413">
        <v>411.6</v>
      </c>
      <c r="G413">
        <v>23884450</v>
      </c>
      <c r="H413" s="2">
        <v>43500</v>
      </c>
      <c r="I413">
        <v>210.43</v>
      </c>
      <c r="J413">
        <v>254239020</v>
      </c>
      <c r="K413" s="2">
        <v>43500</v>
      </c>
      <c r="L413">
        <v>26.844999999999999</v>
      </c>
      <c r="M413">
        <v>32466300</v>
      </c>
      <c r="N413" s="2">
        <v>43500</v>
      </c>
      <c r="O413">
        <v>101.9</v>
      </c>
      <c r="P413">
        <v>31287310</v>
      </c>
      <c r="R413">
        <f>IF(C413&gt;C$23,1,0)</f>
        <v>1</v>
      </c>
      <c r="S413">
        <f>IF(D413&gt;D$23,1,0)</f>
        <v>1</v>
      </c>
      <c r="T413">
        <f>IF(C413&lt;C$24,1,0)</f>
        <v>0</v>
      </c>
      <c r="U413">
        <f>IF(D413&lt;D$24,1,0)</f>
        <v>0</v>
      </c>
      <c r="V413">
        <f>IF(F413&gt;F$23,1,0)</f>
        <v>1</v>
      </c>
      <c r="W413">
        <f>IF(G413&gt;G$23,1,0)</f>
        <v>1</v>
      </c>
      <c r="X413">
        <f>IF(F413&lt;F$24,1,0)</f>
        <v>0</v>
      </c>
      <c r="Y413">
        <f>IF(G413&lt;G$24,1,0)</f>
        <v>0</v>
      </c>
      <c r="Z413">
        <f>IF(I413&gt;I$23,1,0)</f>
        <v>1</v>
      </c>
      <c r="AA413">
        <f>IF(J413&gt;J$23,1,0)</f>
        <v>1</v>
      </c>
      <c r="AB413">
        <f>IF(I413&lt;I$24,1,0)</f>
        <v>0</v>
      </c>
      <c r="AC413">
        <f>IF(J413&lt;J$24,1,0)</f>
        <v>0</v>
      </c>
      <c r="AD413">
        <f>IF(L413&gt;L$23,1,0)</f>
        <v>1</v>
      </c>
      <c r="AE413">
        <f>IF(M413&gt;M$23,1,0)</f>
        <v>1</v>
      </c>
      <c r="AF413">
        <f>IF(L413&lt;L$24,1,0)</f>
        <v>0</v>
      </c>
      <c r="AG413">
        <f>IF(M413&lt;M$24,1,0)</f>
        <v>0</v>
      </c>
      <c r="AH413">
        <f>IF(O413&gt;O$23,1,0)</f>
        <v>1</v>
      </c>
      <c r="AI413">
        <f>IF(P413&gt;P$23,1,0)</f>
        <v>1</v>
      </c>
      <c r="AJ413">
        <f>IF(O413&lt;O$24,1,0)</f>
        <v>0</v>
      </c>
      <c r="AK413">
        <f>IF(P413&lt;P$24,1,0)</f>
        <v>0</v>
      </c>
      <c r="AM413">
        <f>IF(C413&gt;C$23,C$23,IF(C413&lt;C$24,C$24,C413))</f>
        <v>0</v>
      </c>
      <c r="AN413">
        <f>IF(D413&gt;D$23,D$23,IF(D413&lt;D$24,D$24,D413))</f>
        <v>0</v>
      </c>
      <c r="AO413">
        <f>IF(F413&gt;F$23,F$23,IF(F413&lt;F$24,F$24,F413))</f>
        <v>0</v>
      </c>
      <c r="AP413">
        <f>IF(G413&gt;G$23,G$23,IF(G413&lt;G$24,G$24,G413))</f>
        <v>0</v>
      </c>
      <c r="AQ413">
        <f>IF(I413&gt;I$23,I$23,IF(I413&lt;I$24,I$24,I413))</f>
        <v>0</v>
      </c>
      <c r="AR413">
        <f>IF(J413&gt;J$23,J$23,IF(J413&lt;J$24,J$24,J413))</f>
        <v>0</v>
      </c>
      <c r="AS413">
        <f>IF(L413&gt;L$23,L$23,IF(L413&lt;L$24,L$24,L413))</f>
        <v>0</v>
      </c>
      <c r="AT413">
        <f>IF(M413&gt;M$23,M$23,IF(M413&lt;M$24,M$24,M413))</f>
        <v>0</v>
      </c>
      <c r="AU413">
        <f>IF(O413&gt;O$23,O$23,IF(O413&lt;O$24,O$24,O413))</f>
        <v>0</v>
      </c>
      <c r="AV413">
        <f>IF(P413&gt;P$23,P$23,IF(P413&lt;P$24,P$24,P413))</f>
        <v>0</v>
      </c>
    </row>
    <row r="414" spans="1:48" x14ac:dyDescent="0.3">
      <c r="A414" s="1" t="s">
        <v>8</v>
      </c>
      <c r="B414" s="2">
        <v>43507</v>
      </c>
      <c r="C414">
        <v>0.51849999999999996</v>
      </c>
      <c r="D414">
        <v>2230957000</v>
      </c>
      <c r="E414" s="2">
        <v>43507</v>
      </c>
      <c r="F414">
        <v>403.5</v>
      </c>
      <c r="G414">
        <v>27356580</v>
      </c>
      <c r="H414" s="2">
        <v>43507</v>
      </c>
      <c r="I414">
        <v>208</v>
      </c>
      <c r="J414">
        <v>441904690</v>
      </c>
      <c r="K414" s="2">
        <v>43507</v>
      </c>
      <c r="L414">
        <v>26.83</v>
      </c>
      <c r="M414">
        <v>67674600</v>
      </c>
      <c r="N414" s="2">
        <v>43507</v>
      </c>
      <c r="O414">
        <v>101.62</v>
      </c>
      <c r="P414">
        <v>21809780</v>
      </c>
      <c r="R414">
        <f>IF(C414&gt;C$23,1,0)</f>
        <v>1</v>
      </c>
      <c r="S414">
        <f>IF(D414&gt;D$23,1,0)</f>
        <v>1</v>
      </c>
      <c r="T414">
        <f>IF(C414&lt;C$24,1,0)</f>
        <v>0</v>
      </c>
      <c r="U414">
        <f>IF(D414&lt;D$24,1,0)</f>
        <v>0</v>
      </c>
      <c r="V414">
        <f>IF(F414&gt;F$23,1,0)</f>
        <v>1</v>
      </c>
      <c r="W414">
        <f>IF(G414&gt;G$23,1,0)</f>
        <v>1</v>
      </c>
      <c r="X414">
        <f>IF(F414&lt;F$24,1,0)</f>
        <v>0</v>
      </c>
      <c r="Y414">
        <f>IF(G414&lt;G$24,1,0)</f>
        <v>0</v>
      </c>
      <c r="Z414">
        <f>IF(I414&gt;I$23,1,0)</f>
        <v>1</v>
      </c>
      <c r="AA414">
        <f>IF(J414&gt;J$23,1,0)</f>
        <v>1</v>
      </c>
      <c r="AB414">
        <f>IF(I414&lt;I$24,1,0)</f>
        <v>0</v>
      </c>
      <c r="AC414">
        <f>IF(J414&lt;J$24,1,0)</f>
        <v>0</v>
      </c>
      <c r="AD414">
        <f>IF(L414&gt;L$23,1,0)</f>
        <v>1</v>
      </c>
      <c r="AE414">
        <f>IF(M414&gt;M$23,1,0)</f>
        <v>1</v>
      </c>
      <c r="AF414">
        <f>IF(L414&lt;L$24,1,0)</f>
        <v>0</v>
      </c>
      <c r="AG414">
        <f>IF(M414&lt;M$24,1,0)</f>
        <v>0</v>
      </c>
      <c r="AH414">
        <f>IF(O414&gt;O$23,1,0)</f>
        <v>1</v>
      </c>
      <c r="AI414">
        <f>IF(P414&gt;P$23,1,0)</f>
        <v>1</v>
      </c>
      <c r="AJ414">
        <f>IF(O414&lt;O$24,1,0)</f>
        <v>0</v>
      </c>
      <c r="AK414">
        <f>IF(P414&lt;P$24,1,0)</f>
        <v>0</v>
      </c>
      <c r="AM414">
        <f>IF(C414&gt;C$23,C$23,IF(C414&lt;C$24,C$24,C414))</f>
        <v>0</v>
      </c>
      <c r="AN414">
        <f>IF(D414&gt;D$23,D$23,IF(D414&lt;D$24,D$24,D414))</f>
        <v>0</v>
      </c>
      <c r="AO414">
        <f>IF(F414&gt;F$23,F$23,IF(F414&lt;F$24,F$24,F414))</f>
        <v>0</v>
      </c>
      <c r="AP414">
        <f>IF(G414&gt;G$23,G$23,IF(G414&lt;G$24,G$24,G414))</f>
        <v>0</v>
      </c>
      <c r="AQ414">
        <f>IF(I414&gt;I$23,I$23,IF(I414&lt;I$24,I$24,I414))</f>
        <v>0</v>
      </c>
      <c r="AR414">
        <f>IF(J414&gt;J$23,J$23,IF(J414&lt;J$24,J$24,J414))</f>
        <v>0</v>
      </c>
      <c r="AS414">
        <f>IF(L414&gt;L$23,L$23,IF(L414&lt;L$24,L$24,L414))</f>
        <v>0</v>
      </c>
      <c r="AT414">
        <f>IF(M414&gt;M$23,M$23,IF(M414&lt;M$24,M$24,M414))</f>
        <v>0</v>
      </c>
      <c r="AU414">
        <f>IF(O414&gt;O$23,O$23,IF(O414&lt;O$24,O$24,O414))</f>
        <v>0</v>
      </c>
      <c r="AV414">
        <f>IF(P414&gt;P$23,P$23,IF(P414&lt;P$24,P$24,P414))</f>
        <v>0</v>
      </c>
    </row>
    <row r="415" spans="1:48" x14ac:dyDescent="0.3">
      <c r="A415" s="1" t="s">
        <v>8</v>
      </c>
      <c r="B415" s="2">
        <v>43514</v>
      </c>
      <c r="C415">
        <v>0.5071</v>
      </c>
      <c r="D415">
        <v>1805982000</v>
      </c>
      <c r="E415" s="2">
        <v>43514</v>
      </c>
      <c r="F415">
        <v>401.5</v>
      </c>
      <c r="G415">
        <v>15685130</v>
      </c>
      <c r="H415" s="2">
        <v>43514</v>
      </c>
      <c r="I415">
        <v>205.25</v>
      </c>
      <c r="J415">
        <v>323407480</v>
      </c>
      <c r="K415" s="2">
        <v>43514</v>
      </c>
      <c r="L415">
        <v>26.475000000000001</v>
      </c>
      <c r="M415">
        <v>45257500</v>
      </c>
      <c r="N415" s="2">
        <v>43514</v>
      </c>
      <c r="O415">
        <v>100.12</v>
      </c>
      <c r="P415">
        <v>17704030</v>
      </c>
      <c r="R415">
        <f>IF(C415&gt;C$23,1,0)</f>
        <v>1</v>
      </c>
      <c r="S415">
        <f>IF(D415&gt;D$23,1,0)</f>
        <v>1</v>
      </c>
      <c r="T415">
        <f>IF(C415&lt;C$24,1,0)</f>
        <v>0</v>
      </c>
      <c r="U415">
        <f>IF(D415&lt;D$24,1,0)</f>
        <v>0</v>
      </c>
      <c r="V415">
        <f>IF(F415&gt;F$23,1,0)</f>
        <v>1</v>
      </c>
      <c r="W415">
        <f>IF(G415&gt;G$23,1,0)</f>
        <v>1</v>
      </c>
      <c r="X415">
        <f>IF(F415&lt;F$24,1,0)</f>
        <v>0</v>
      </c>
      <c r="Y415">
        <f>IF(G415&lt;G$24,1,0)</f>
        <v>0</v>
      </c>
      <c r="Z415">
        <f>IF(I415&gt;I$23,1,0)</f>
        <v>1</v>
      </c>
      <c r="AA415">
        <f>IF(J415&gt;J$23,1,0)</f>
        <v>1</v>
      </c>
      <c r="AB415">
        <f>IF(I415&lt;I$24,1,0)</f>
        <v>0</v>
      </c>
      <c r="AC415">
        <f>IF(J415&lt;J$24,1,0)</f>
        <v>0</v>
      </c>
      <c r="AD415">
        <f>IF(L415&gt;L$23,1,0)</f>
        <v>1</v>
      </c>
      <c r="AE415">
        <f>IF(M415&gt;M$23,1,0)</f>
        <v>1</v>
      </c>
      <c r="AF415">
        <f>IF(L415&lt;L$24,1,0)</f>
        <v>0</v>
      </c>
      <c r="AG415">
        <f>IF(M415&lt;M$24,1,0)</f>
        <v>0</v>
      </c>
      <c r="AH415">
        <f>IF(O415&gt;O$23,1,0)</f>
        <v>1</v>
      </c>
      <c r="AI415">
        <f>IF(P415&gt;P$23,1,0)</f>
        <v>1</v>
      </c>
      <c r="AJ415">
        <f>IF(O415&lt;O$24,1,0)</f>
        <v>0</v>
      </c>
      <c r="AK415">
        <f>IF(P415&lt;P$24,1,0)</f>
        <v>0</v>
      </c>
      <c r="AM415">
        <f>IF(C415&gt;C$23,C$23,IF(C415&lt;C$24,C$24,C415))</f>
        <v>0</v>
      </c>
      <c r="AN415">
        <f>IF(D415&gt;D$23,D$23,IF(D415&lt;D$24,D$24,D415))</f>
        <v>0</v>
      </c>
      <c r="AO415">
        <f>IF(F415&gt;F$23,F$23,IF(F415&lt;F$24,F$24,F415))</f>
        <v>0</v>
      </c>
      <c r="AP415">
        <f>IF(G415&gt;G$23,G$23,IF(G415&lt;G$24,G$24,G415))</f>
        <v>0</v>
      </c>
      <c r="AQ415">
        <f>IF(I415&gt;I$23,I$23,IF(I415&lt;I$24,I$24,I415))</f>
        <v>0</v>
      </c>
      <c r="AR415">
        <f>IF(J415&gt;J$23,J$23,IF(J415&lt;J$24,J$24,J415))</f>
        <v>0</v>
      </c>
      <c r="AS415">
        <f>IF(L415&gt;L$23,L$23,IF(L415&lt;L$24,L$24,L415))</f>
        <v>0</v>
      </c>
      <c r="AT415">
        <f>IF(M415&gt;M$23,M$23,IF(M415&lt;M$24,M$24,M415))</f>
        <v>0</v>
      </c>
      <c r="AU415">
        <f>IF(O415&gt;O$23,O$23,IF(O415&lt;O$24,O$24,O415))</f>
        <v>0</v>
      </c>
      <c r="AV415">
        <f>IF(P415&gt;P$23,P$23,IF(P415&lt;P$24,P$24,P415))</f>
        <v>0</v>
      </c>
    </row>
    <row r="416" spans="1:48" x14ac:dyDescent="0.3">
      <c r="A416" s="1" t="s">
        <v>8</v>
      </c>
      <c r="B416" s="2">
        <v>43521</v>
      </c>
      <c r="C416">
        <v>0.49990000000000001</v>
      </c>
      <c r="D416">
        <v>2305291000</v>
      </c>
      <c r="E416" s="2">
        <v>43521</v>
      </c>
      <c r="F416">
        <v>398.25</v>
      </c>
      <c r="G416">
        <v>14495920</v>
      </c>
      <c r="H416" s="2">
        <v>43521</v>
      </c>
      <c r="I416">
        <v>206.54</v>
      </c>
      <c r="J416">
        <v>283815020</v>
      </c>
      <c r="K416" s="2">
        <v>43521</v>
      </c>
      <c r="L416">
        <v>25.56</v>
      </c>
      <c r="M416">
        <v>68018500</v>
      </c>
      <c r="N416" s="2">
        <v>43521</v>
      </c>
      <c r="O416">
        <v>96.76</v>
      </c>
      <c r="P416">
        <v>27244040</v>
      </c>
      <c r="R416">
        <f>IF(C416&gt;C$23,1,0)</f>
        <v>1</v>
      </c>
      <c r="S416">
        <f>IF(D416&gt;D$23,1,0)</f>
        <v>1</v>
      </c>
      <c r="T416">
        <f>IF(C416&lt;C$24,1,0)</f>
        <v>0</v>
      </c>
      <c r="U416">
        <f>IF(D416&lt;D$24,1,0)</f>
        <v>0</v>
      </c>
      <c r="V416">
        <f>IF(F416&gt;F$23,1,0)</f>
        <v>1</v>
      </c>
      <c r="W416">
        <f>IF(G416&gt;G$23,1,0)</f>
        <v>1</v>
      </c>
      <c r="X416">
        <f>IF(F416&lt;F$24,1,0)</f>
        <v>0</v>
      </c>
      <c r="Y416">
        <f>IF(G416&lt;G$24,1,0)</f>
        <v>0</v>
      </c>
      <c r="Z416">
        <f>IF(I416&gt;I$23,1,0)</f>
        <v>1</v>
      </c>
      <c r="AA416">
        <f>IF(J416&gt;J$23,1,0)</f>
        <v>1</v>
      </c>
      <c r="AB416">
        <f>IF(I416&lt;I$24,1,0)</f>
        <v>0</v>
      </c>
      <c r="AC416">
        <f>IF(J416&lt;J$24,1,0)</f>
        <v>0</v>
      </c>
      <c r="AD416">
        <f>IF(L416&gt;L$23,1,0)</f>
        <v>1</v>
      </c>
      <c r="AE416">
        <f>IF(M416&gt;M$23,1,0)</f>
        <v>1</v>
      </c>
      <c r="AF416">
        <f>IF(L416&lt;L$24,1,0)</f>
        <v>0</v>
      </c>
      <c r="AG416">
        <f>IF(M416&lt;M$24,1,0)</f>
        <v>0</v>
      </c>
      <c r="AH416">
        <f>IF(O416&gt;O$23,1,0)</f>
        <v>1</v>
      </c>
      <c r="AI416">
        <f>IF(P416&gt;P$23,1,0)</f>
        <v>1</v>
      </c>
      <c r="AJ416">
        <f>IF(O416&lt;O$24,1,0)</f>
        <v>0</v>
      </c>
      <c r="AK416">
        <f>IF(P416&lt;P$24,1,0)</f>
        <v>0</v>
      </c>
      <c r="AM416">
        <f>IF(C416&gt;C$23,C$23,IF(C416&lt;C$24,C$24,C416))</f>
        <v>0</v>
      </c>
      <c r="AN416">
        <f>IF(D416&gt;D$23,D$23,IF(D416&lt;D$24,D$24,D416))</f>
        <v>0</v>
      </c>
      <c r="AO416">
        <f>IF(F416&gt;F$23,F$23,IF(F416&lt;F$24,F$24,F416))</f>
        <v>0</v>
      </c>
      <c r="AP416">
        <f>IF(G416&gt;G$23,G$23,IF(G416&lt;G$24,G$24,G416))</f>
        <v>0</v>
      </c>
      <c r="AQ416">
        <f>IF(I416&gt;I$23,I$23,IF(I416&lt;I$24,I$24,I416))</f>
        <v>0</v>
      </c>
      <c r="AR416">
        <f>IF(J416&gt;J$23,J$23,IF(J416&lt;J$24,J$24,J416))</f>
        <v>0</v>
      </c>
      <c r="AS416">
        <f>IF(L416&gt;L$23,L$23,IF(L416&lt;L$24,L$24,L416))</f>
        <v>0</v>
      </c>
      <c r="AT416">
        <f>IF(M416&gt;M$23,M$23,IF(M416&lt;M$24,M$24,M416))</f>
        <v>0</v>
      </c>
      <c r="AU416">
        <f>IF(O416&gt;O$23,O$23,IF(O416&lt;O$24,O$24,O416))</f>
        <v>0</v>
      </c>
      <c r="AV416">
        <f>IF(P416&gt;P$23,P$23,IF(P416&lt;P$24,P$24,P416))</f>
        <v>0</v>
      </c>
    </row>
    <row r="417" spans="1:48" x14ac:dyDescent="0.3">
      <c r="A417" s="1" t="s">
        <v>8</v>
      </c>
      <c r="B417" s="2">
        <v>43528</v>
      </c>
      <c r="C417">
        <v>0.49409999999999998</v>
      </c>
      <c r="D417">
        <v>949119000</v>
      </c>
      <c r="E417" s="2">
        <v>43528</v>
      </c>
      <c r="F417">
        <v>402</v>
      </c>
      <c r="G417">
        <v>8491370</v>
      </c>
      <c r="H417" s="2">
        <v>43528</v>
      </c>
      <c r="I417">
        <v>203.95</v>
      </c>
      <c r="J417">
        <v>176748330</v>
      </c>
      <c r="K417" s="2">
        <v>43528</v>
      </c>
      <c r="L417">
        <v>25.2</v>
      </c>
      <c r="M417">
        <v>41025800</v>
      </c>
      <c r="N417" s="2">
        <v>43528</v>
      </c>
      <c r="O417">
        <v>99.68</v>
      </c>
      <c r="P417">
        <v>25385140</v>
      </c>
      <c r="R417">
        <f>IF(C417&gt;C$23,1,0)</f>
        <v>1</v>
      </c>
      <c r="S417">
        <f>IF(D417&gt;D$23,1,0)</f>
        <v>1</v>
      </c>
      <c r="T417">
        <f>IF(C417&lt;C$24,1,0)</f>
        <v>0</v>
      </c>
      <c r="U417">
        <f>IF(D417&lt;D$24,1,0)</f>
        <v>0</v>
      </c>
      <c r="V417">
        <f>IF(F417&gt;F$23,1,0)</f>
        <v>1</v>
      </c>
      <c r="W417">
        <f>IF(G417&gt;G$23,1,0)</f>
        <v>1</v>
      </c>
      <c r="X417">
        <f>IF(F417&lt;F$24,1,0)</f>
        <v>0</v>
      </c>
      <c r="Y417">
        <f>IF(G417&lt;G$24,1,0)</f>
        <v>0</v>
      </c>
      <c r="Z417">
        <f>IF(I417&gt;I$23,1,0)</f>
        <v>1</v>
      </c>
      <c r="AA417">
        <f>IF(J417&gt;J$23,1,0)</f>
        <v>1</v>
      </c>
      <c r="AB417">
        <f>IF(I417&lt;I$24,1,0)</f>
        <v>0</v>
      </c>
      <c r="AC417">
        <f>IF(J417&lt;J$24,1,0)</f>
        <v>0</v>
      </c>
      <c r="AD417">
        <f>IF(L417&gt;L$23,1,0)</f>
        <v>1</v>
      </c>
      <c r="AE417">
        <f>IF(M417&gt;M$23,1,0)</f>
        <v>1</v>
      </c>
      <c r="AF417">
        <f>IF(L417&lt;L$24,1,0)</f>
        <v>0</v>
      </c>
      <c r="AG417">
        <f>IF(M417&lt;M$24,1,0)</f>
        <v>0</v>
      </c>
      <c r="AH417">
        <f>IF(O417&gt;O$23,1,0)</f>
        <v>1</v>
      </c>
      <c r="AI417">
        <f>IF(P417&gt;P$23,1,0)</f>
        <v>1</v>
      </c>
      <c r="AJ417">
        <f>IF(O417&lt;O$24,1,0)</f>
        <v>0</v>
      </c>
      <c r="AK417">
        <f>IF(P417&lt;P$24,1,0)</f>
        <v>0</v>
      </c>
      <c r="AM417">
        <f>IF(C417&gt;C$23,C$23,IF(C417&lt;C$24,C$24,C417))</f>
        <v>0</v>
      </c>
      <c r="AN417">
        <f>IF(D417&gt;D$23,D$23,IF(D417&lt;D$24,D$24,D417))</f>
        <v>0</v>
      </c>
      <c r="AO417">
        <f>IF(F417&gt;F$23,F$23,IF(F417&lt;F$24,F$24,F417))</f>
        <v>0</v>
      </c>
      <c r="AP417">
        <f>IF(G417&gt;G$23,G$23,IF(G417&lt;G$24,G$24,G417))</f>
        <v>0</v>
      </c>
      <c r="AQ417">
        <f>IF(I417&gt;I$23,I$23,IF(I417&lt;I$24,I$24,I417))</f>
        <v>0</v>
      </c>
      <c r="AR417">
        <f>IF(J417&gt;J$23,J$23,IF(J417&lt;J$24,J$24,J417))</f>
        <v>0</v>
      </c>
      <c r="AS417">
        <f>IF(L417&gt;L$23,L$23,IF(L417&lt;L$24,L$24,L417))</f>
        <v>0</v>
      </c>
      <c r="AT417">
        <f>IF(M417&gt;M$23,M$23,IF(M417&lt;M$24,M$24,M417))</f>
        <v>0</v>
      </c>
      <c r="AU417">
        <f>IF(O417&gt;O$23,O$23,IF(O417&lt;O$24,O$24,O417))</f>
        <v>0</v>
      </c>
      <c r="AV417">
        <f>IF(P417&gt;P$23,P$23,IF(P417&lt;P$24,P$24,P417))</f>
        <v>0</v>
      </c>
    </row>
    <row r="418" spans="1:48" x14ac:dyDescent="0.3">
      <c r="A418" s="1" t="s">
        <v>8</v>
      </c>
      <c r="B418" s="2">
        <v>43535</v>
      </c>
      <c r="C418">
        <v>0.50239999999999996</v>
      </c>
      <c r="D418">
        <v>1981965000</v>
      </c>
      <c r="E418" s="2">
        <v>43535</v>
      </c>
      <c r="F418">
        <v>401.25</v>
      </c>
      <c r="G418">
        <v>16471160</v>
      </c>
      <c r="H418" s="2">
        <v>43535</v>
      </c>
      <c r="I418">
        <v>203.55</v>
      </c>
      <c r="J418">
        <v>192531980</v>
      </c>
      <c r="K418" s="2">
        <v>43535</v>
      </c>
      <c r="L418">
        <v>24.2</v>
      </c>
      <c r="M418">
        <v>149350400</v>
      </c>
      <c r="N418" s="2">
        <v>43535</v>
      </c>
      <c r="O418">
        <v>100.08</v>
      </c>
      <c r="P418">
        <v>25716810</v>
      </c>
      <c r="R418">
        <f>IF(C418&gt;C$23,1,0)</f>
        <v>1</v>
      </c>
      <c r="S418">
        <f>IF(D418&gt;D$23,1,0)</f>
        <v>1</v>
      </c>
      <c r="T418">
        <f>IF(C418&lt;C$24,1,0)</f>
        <v>0</v>
      </c>
      <c r="U418">
        <f>IF(D418&lt;D$24,1,0)</f>
        <v>0</v>
      </c>
      <c r="V418">
        <f>IF(F418&gt;F$23,1,0)</f>
        <v>1</v>
      </c>
      <c r="W418">
        <f>IF(G418&gt;G$23,1,0)</f>
        <v>1</v>
      </c>
      <c r="X418">
        <f>IF(F418&lt;F$24,1,0)</f>
        <v>0</v>
      </c>
      <c r="Y418">
        <f>IF(G418&lt;G$24,1,0)</f>
        <v>0</v>
      </c>
      <c r="Z418">
        <f>IF(I418&gt;I$23,1,0)</f>
        <v>1</v>
      </c>
      <c r="AA418">
        <f>IF(J418&gt;J$23,1,0)</f>
        <v>1</v>
      </c>
      <c r="AB418">
        <f>IF(I418&lt;I$24,1,0)</f>
        <v>0</v>
      </c>
      <c r="AC418">
        <f>IF(J418&lt;J$24,1,0)</f>
        <v>0</v>
      </c>
      <c r="AD418">
        <f>IF(L418&gt;L$23,1,0)</f>
        <v>1</v>
      </c>
      <c r="AE418">
        <f>IF(M418&gt;M$23,1,0)</f>
        <v>1</v>
      </c>
      <c r="AF418">
        <f>IF(L418&lt;L$24,1,0)</f>
        <v>0</v>
      </c>
      <c r="AG418">
        <f>IF(M418&lt;M$24,1,0)</f>
        <v>0</v>
      </c>
      <c r="AH418">
        <f>IF(O418&gt;O$23,1,0)</f>
        <v>1</v>
      </c>
      <c r="AI418">
        <f>IF(P418&gt;P$23,1,0)</f>
        <v>1</v>
      </c>
      <c r="AJ418">
        <f>IF(O418&lt;O$24,1,0)</f>
        <v>0</v>
      </c>
      <c r="AK418">
        <f>IF(P418&lt;P$24,1,0)</f>
        <v>0</v>
      </c>
      <c r="AM418">
        <f>IF(C418&gt;C$23,C$23,IF(C418&lt;C$24,C$24,C418))</f>
        <v>0</v>
      </c>
      <c r="AN418">
        <f>IF(D418&gt;D$23,D$23,IF(D418&lt;D$24,D$24,D418))</f>
        <v>0</v>
      </c>
      <c r="AO418">
        <f>IF(F418&gt;F$23,F$23,IF(F418&lt;F$24,F$24,F418))</f>
        <v>0</v>
      </c>
      <c r="AP418">
        <f>IF(G418&gt;G$23,G$23,IF(G418&lt;G$24,G$24,G418))</f>
        <v>0</v>
      </c>
      <c r="AQ418">
        <f>IF(I418&gt;I$23,I$23,IF(I418&lt;I$24,I$24,I418))</f>
        <v>0</v>
      </c>
      <c r="AR418">
        <f>IF(J418&gt;J$23,J$23,IF(J418&lt;J$24,J$24,J418))</f>
        <v>0</v>
      </c>
      <c r="AS418">
        <f>IF(L418&gt;L$23,L$23,IF(L418&lt;L$24,L$24,L418))</f>
        <v>0</v>
      </c>
      <c r="AT418">
        <f>IF(M418&gt;M$23,M$23,IF(M418&lt;M$24,M$24,M418))</f>
        <v>0</v>
      </c>
      <c r="AU418">
        <f>IF(O418&gt;O$23,O$23,IF(O418&lt;O$24,O$24,O418))</f>
        <v>0</v>
      </c>
      <c r="AV418">
        <f>IF(P418&gt;P$23,P$23,IF(P418&lt;P$24,P$24,P418))</f>
        <v>0</v>
      </c>
    </row>
    <row r="419" spans="1:48" x14ac:dyDescent="0.3">
      <c r="A419" s="1" t="s">
        <v>8</v>
      </c>
      <c r="B419" s="2">
        <v>43542</v>
      </c>
      <c r="C419">
        <v>0.50490000000000002</v>
      </c>
      <c r="D419">
        <v>1949751000</v>
      </c>
      <c r="E419" s="2">
        <v>43542</v>
      </c>
      <c r="F419">
        <v>408.4</v>
      </c>
      <c r="G419">
        <v>16329110</v>
      </c>
      <c r="H419" s="2">
        <v>43542</v>
      </c>
      <c r="I419">
        <v>207.7</v>
      </c>
      <c r="J419">
        <v>260231340</v>
      </c>
      <c r="K419" s="2">
        <v>43542</v>
      </c>
      <c r="L419">
        <v>24.524999999999999</v>
      </c>
      <c r="M419">
        <v>123158100</v>
      </c>
      <c r="N419" s="2">
        <v>43542</v>
      </c>
      <c r="O419">
        <v>97.66</v>
      </c>
      <c r="P419">
        <v>18144710</v>
      </c>
      <c r="R419">
        <f>IF(C419&gt;C$23,1,0)</f>
        <v>1</v>
      </c>
      <c r="S419">
        <f>IF(D419&gt;D$23,1,0)</f>
        <v>1</v>
      </c>
      <c r="T419">
        <f>IF(C419&lt;C$24,1,0)</f>
        <v>0</v>
      </c>
      <c r="U419">
        <f>IF(D419&lt;D$24,1,0)</f>
        <v>0</v>
      </c>
      <c r="V419">
        <f>IF(F419&gt;F$23,1,0)</f>
        <v>1</v>
      </c>
      <c r="W419">
        <f>IF(G419&gt;G$23,1,0)</f>
        <v>1</v>
      </c>
      <c r="X419">
        <f>IF(F419&lt;F$24,1,0)</f>
        <v>0</v>
      </c>
      <c r="Y419">
        <f>IF(G419&lt;G$24,1,0)</f>
        <v>0</v>
      </c>
      <c r="Z419">
        <f>IF(I419&gt;I$23,1,0)</f>
        <v>1</v>
      </c>
      <c r="AA419">
        <f>IF(J419&gt;J$23,1,0)</f>
        <v>1</v>
      </c>
      <c r="AB419">
        <f>IF(I419&lt;I$24,1,0)</f>
        <v>0</v>
      </c>
      <c r="AC419">
        <f>IF(J419&lt;J$24,1,0)</f>
        <v>0</v>
      </c>
      <c r="AD419">
        <f>IF(L419&gt;L$23,1,0)</f>
        <v>1</v>
      </c>
      <c r="AE419">
        <f>IF(M419&gt;M$23,1,0)</f>
        <v>1</v>
      </c>
      <c r="AF419">
        <f>IF(L419&lt;L$24,1,0)</f>
        <v>0</v>
      </c>
      <c r="AG419">
        <f>IF(M419&lt;M$24,1,0)</f>
        <v>0</v>
      </c>
      <c r="AH419">
        <f>IF(O419&gt;O$23,1,0)</f>
        <v>1</v>
      </c>
      <c r="AI419">
        <f>IF(P419&gt;P$23,1,0)</f>
        <v>1</v>
      </c>
      <c r="AJ419">
        <f>IF(O419&lt;O$24,1,0)</f>
        <v>0</v>
      </c>
      <c r="AK419">
        <f>IF(P419&lt;P$24,1,0)</f>
        <v>0</v>
      </c>
      <c r="AM419">
        <f>IF(C419&gt;C$23,C$23,IF(C419&lt;C$24,C$24,C419))</f>
        <v>0</v>
      </c>
      <c r="AN419">
        <f>IF(D419&gt;D$23,D$23,IF(D419&lt;D$24,D$24,D419))</f>
        <v>0</v>
      </c>
      <c r="AO419">
        <f>IF(F419&gt;F$23,F$23,IF(F419&lt;F$24,F$24,F419))</f>
        <v>0</v>
      </c>
      <c r="AP419">
        <f>IF(G419&gt;G$23,G$23,IF(G419&lt;G$24,G$24,G419))</f>
        <v>0</v>
      </c>
      <c r="AQ419">
        <f>IF(I419&gt;I$23,I$23,IF(I419&lt;I$24,I$24,I419))</f>
        <v>0</v>
      </c>
      <c r="AR419">
        <f>IF(J419&gt;J$23,J$23,IF(J419&lt;J$24,J$24,J419))</f>
        <v>0</v>
      </c>
      <c r="AS419">
        <f>IF(L419&gt;L$23,L$23,IF(L419&lt;L$24,L$24,L419))</f>
        <v>0</v>
      </c>
      <c r="AT419">
        <f>IF(M419&gt;M$23,M$23,IF(M419&lt;M$24,M$24,M419))</f>
        <v>0</v>
      </c>
      <c r="AU419">
        <f>IF(O419&gt;O$23,O$23,IF(O419&lt;O$24,O$24,O419))</f>
        <v>0</v>
      </c>
      <c r="AV419">
        <f>IF(P419&gt;P$23,P$23,IF(P419&lt;P$24,P$24,P419))</f>
        <v>0</v>
      </c>
    </row>
    <row r="420" spans="1:48" x14ac:dyDescent="0.3">
      <c r="A420" s="1" t="s">
        <v>8</v>
      </c>
      <c r="B420" s="2">
        <v>43549</v>
      </c>
      <c r="C420">
        <v>0.50080000000000002</v>
      </c>
      <c r="D420">
        <v>1150205000</v>
      </c>
      <c r="E420" s="2">
        <v>43549</v>
      </c>
      <c r="F420">
        <v>412</v>
      </c>
      <c r="G420">
        <v>14561970</v>
      </c>
      <c r="H420" s="2">
        <v>43549</v>
      </c>
      <c r="I420">
        <v>214.42</v>
      </c>
      <c r="J420">
        <v>394307160</v>
      </c>
      <c r="K420" s="2">
        <v>43549</v>
      </c>
      <c r="L420">
        <v>24.875</v>
      </c>
      <c r="M420">
        <v>64727700</v>
      </c>
      <c r="N420" s="2">
        <v>43549</v>
      </c>
      <c r="O420">
        <v>96.3</v>
      </c>
      <c r="P420">
        <v>14330200</v>
      </c>
      <c r="R420">
        <f>IF(C420&gt;C$23,1,0)</f>
        <v>1</v>
      </c>
      <c r="S420">
        <f>IF(D420&gt;D$23,1,0)</f>
        <v>1</v>
      </c>
      <c r="T420">
        <f>IF(C420&lt;C$24,1,0)</f>
        <v>0</v>
      </c>
      <c r="U420">
        <f>IF(D420&lt;D$24,1,0)</f>
        <v>0</v>
      </c>
      <c r="V420">
        <f>IF(F420&gt;F$23,1,0)</f>
        <v>1</v>
      </c>
      <c r="W420">
        <f>IF(G420&gt;G$23,1,0)</f>
        <v>1</v>
      </c>
      <c r="X420">
        <f>IF(F420&lt;F$24,1,0)</f>
        <v>0</v>
      </c>
      <c r="Y420">
        <f>IF(G420&lt;G$24,1,0)</f>
        <v>0</v>
      </c>
      <c r="Z420">
        <f>IF(I420&gt;I$23,1,0)</f>
        <v>1</v>
      </c>
      <c r="AA420">
        <f>IF(J420&gt;J$23,1,0)</f>
        <v>1</v>
      </c>
      <c r="AB420">
        <f>IF(I420&lt;I$24,1,0)</f>
        <v>0</v>
      </c>
      <c r="AC420">
        <f>IF(J420&lt;J$24,1,0)</f>
        <v>0</v>
      </c>
      <c r="AD420">
        <f>IF(L420&gt;L$23,1,0)</f>
        <v>1</v>
      </c>
      <c r="AE420">
        <f>IF(M420&gt;M$23,1,0)</f>
        <v>1</v>
      </c>
      <c r="AF420">
        <f>IF(L420&lt;L$24,1,0)</f>
        <v>0</v>
      </c>
      <c r="AG420">
        <f>IF(M420&lt;M$24,1,0)</f>
        <v>0</v>
      </c>
      <c r="AH420">
        <f>IF(O420&gt;O$23,1,0)</f>
        <v>1</v>
      </c>
      <c r="AI420">
        <f>IF(P420&gt;P$23,1,0)</f>
        <v>1</v>
      </c>
      <c r="AJ420">
        <f>IF(O420&lt;O$24,1,0)</f>
        <v>0</v>
      </c>
      <c r="AK420">
        <f>IF(P420&lt;P$24,1,0)</f>
        <v>0</v>
      </c>
      <c r="AM420">
        <f>IF(C420&gt;C$23,C$23,IF(C420&lt;C$24,C$24,C420))</f>
        <v>0</v>
      </c>
      <c r="AN420">
        <f>IF(D420&gt;D$23,D$23,IF(D420&lt;D$24,D$24,D420))</f>
        <v>0</v>
      </c>
      <c r="AO420">
        <f>IF(F420&gt;F$23,F$23,IF(F420&lt;F$24,F$24,F420))</f>
        <v>0</v>
      </c>
      <c r="AP420">
        <f>IF(G420&gt;G$23,G$23,IF(G420&lt;G$24,G$24,G420))</f>
        <v>0</v>
      </c>
      <c r="AQ420">
        <f>IF(I420&gt;I$23,I$23,IF(I420&lt;I$24,I$24,I420))</f>
        <v>0</v>
      </c>
      <c r="AR420">
        <f>IF(J420&gt;J$23,J$23,IF(J420&lt;J$24,J$24,J420))</f>
        <v>0</v>
      </c>
      <c r="AS420">
        <f>IF(L420&gt;L$23,L$23,IF(L420&lt;L$24,L$24,L420))</f>
        <v>0</v>
      </c>
      <c r="AT420">
        <f>IF(M420&gt;M$23,M$23,IF(M420&lt;M$24,M$24,M420))</f>
        <v>0</v>
      </c>
      <c r="AU420">
        <f>IF(O420&gt;O$23,O$23,IF(O420&lt;O$24,O$24,O420))</f>
        <v>0</v>
      </c>
      <c r="AV420">
        <f>IF(P420&gt;P$23,P$23,IF(P420&lt;P$24,P$24,P420))</f>
        <v>0</v>
      </c>
    </row>
    <row r="421" spans="1:48" x14ac:dyDescent="0.3">
      <c r="A421" s="1" t="s">
        <v>8</v>
      </c>
      <c r="B421" s="2">
        <v>43556</v>
      </c>
      <c r="C421">
        <v>0.50309999999999999</v>
      </c>
      <c r="D421">
        <v>1345433000</v>
      </c>
      <c r="E421" s="2">
        <v>43556</v>
      </c>
      <c r="F421">
        <v>421.5</v>
      </c>
      <c r="G421">
        <v>14904450</v>
      </c>
      <c r="H421" s="2">
        <v>43556</v>
      </c>
      <c r="I421">
        <v>227.5</v>
      </c>
      <c r="J421">
        <v>322640440</v>
      </c>
      <c r="K421" s="2">
        <v>43556</v>
      </c>
      <c r="L421">
        <v>25.364999999999998</v>
      </c>
      <c r="M421">
        <v>73615500</v>
      </c>
      <c r="N421" s="2">
        <v>43556</v>
      </c>
      <c r="O421">
        <v>99.54</v>
      </c>
      <c r="P421">
        <v>11614670</v>
      </c>
      <c r="R421">
        <f>IF(C421&gt;C$23,1,0)</f>
        <v>1</v>
      </c>
      <c r="S421">
        <f>IF(D421&gt;D$23,1,0)</f>
        <v>1</v>
      </c>
      <c r="T421">
        <f>IF(C421&lt;C$24,1,0)</f>
        <v>0</v>
      </c>
      <c r="U421">
        <f>IF(D421&lt;D$24,1,0)</f>
        <v>0</v>
      </c>
      <c r="V421">
        <f>IF(F421&gt;F$23,1,0)</f>
        <v>1</v>
      </c>
      <c r="W421">
        <f>IF(G421&gt;G$23,1,0)</f>
        <v>1</v>
      </c>
      <c r="X421">
        <f>IF(F421&lt;F$24,1,0)</f>
        <v>0</v>
      </c>
      <c r="Y421">
        <f>IF(G421&lt;G$24,1,0)</f>
        <v>0</v>
      </c>
      <c r="Z421">
        <f>IF(I421&gt;I$23,1,0)</f>
        <v>1</v>
      </c>
      <c r="AA421">
        <f>IF(J421&gt;J$23,1,0)</f>
        <v>1</v>
      </c>
      <c r="AB421">
        <f>IF(I421&lt;I$24,1,0)</f>
        <v>0</v>
      </c>
      <c r="AC421">
        <f>IF(J421&lt;J$24,1,0)</f>
        <v>0</v>
      </c>
      <c r="AD421">
        <f>IF(L421&gt;L$23,1,0)</f>
        <v>1</v>
      </c>
      <c r="AE421">
        <f>IF(M421&gt;M$23,1,0)</f>
        <v>1</v>
      </c>
      <c r="AF421">
        <f>IF(L421&lt;L$24,1,0)</f>
        <v>0</v>
      </c>
      <c r="AG421">
        <f>IF(M421&lt;M$24,1,0)</f>
        <v>0</v>
      </c>
      <c r="AH421">
        <f>IF(O421&gt;O$23,1,0)</f>
        <v>1</v>
      </c>
      <c r="AI421">
        <f>IF(P421&gt;P$23,1,0)</f>
        <v>1</v>
      </c>
      <c r="AJ421">
        <f>IF(O421&lt;O$24,1,0)</f>
        <v>0</v>
      </c>
      <c r="AK421">
        <f>IF(P421&lt;P$24,1,0)</f>
        <v>0</v>
      </c>
      <c r="AM421">
        <f>IF(C421&gt;C$23,C$23,IF(C421&lt;C$24,C$24,C421))</f>
        <v>0</v>
      </c>
      <c r="AN421">
        <f>IF(D421&gt;D$23,D$23,IF(D421&lt;D$24,D$24,D421))</f>
        <v>0</v>
      </c>
      <c r="AO421">
        <f>IF(F421&gt;F$23,F$23,IF(F421&lt;F$24,F$24,F421))</f>
        <v>0</v>
      </c>
      <c r="AP421">
        <f>IF(G421&gt;G$23,G$23,IF(G421&lt;G$24,G$24,G421))</f>
        <v>0</v>
      </c>
      <c r="AQ421">
        <f>IF(I421&gt;I$23,I$23,IF(I421&lt;I$24,I$24,I421))</f>
        <v>0</v>
      </c>
      <c r="AR421">
        <f>IF(J421&gt;J$23,J$23,IF(J421&lt;J$24,J$24,J421))</f>
        <v>0</v>
      </c>
      <c r="AS421">
        <f>IF(L421&gt;L$23,L$23,IF(L421&lt;L$24,L$24,L421))</f>
        <v>0</v>
      </c>
      <c r="AT421">
        <f>IF(M421&gt;M$23,M$23,IF(M421&lt;M$24,M$24,M421))</f>
        <v>0</v>
      </c>
      <c r="AU421">
        <f>IF(O421&gt;O$23,O$23,IF(O421&lt;O$24,O$24,O421))</f>
        <v>0</v>
      </c>
      <c r="AV421">
        <f>IF(P421&gt;P$23,P$23,IF(P421&lt;P$24,P$24,P421))</f>
        <v>0</v>
      </c>
    </row>
    <row r="422" spans="1:48" x14ac:dyDescent="0.3">
      <c r="A422" s="1" t="s">
        <v>8</v>
      </c>
      <c r="B422" s="2">
        <v>43563</v>
      </c>
      <c r="C422">
        <v>0.52</v>
      </c>
      <c r="D422">
        <v>1832165000</v>
      </c>
      <c r="E422" s="2">
        <v>43563</v>
      </c>
      <c r="F422">
        <v>432.5</v>
      </c>
      <c r="G422">
        <v>20192110</v>
      </c>
      <c r="H422" s="2">
        <v>43563</v>
      </c>
      <c r="I422">
        <v>239.5</v>
      </c>
      <c r="J422">
        <v>518415160</v>
      </c>
      <c r="K422" s="2">
        <v>43563</v>
      </c>
      <c r="L422">
        <v>25.31</v>
      </c>
      <c r="M422">
        <v>61167400</v>
      </c>
      <c r="N422" s="2">
        <v>43563</v>
      </c>
      <c r="O422">
        <v>98.22</v>
      </c>
      <c r="P422">
        <v>13117210</v>
      </c>
      <c r="R422">
        <f>IF(C422&gt;C$23,1,0)</f>
        <v>1</v>
      </c>
      <c r="S422">
        <f>IF(D422&gt;D$23,1,0)</f>
        <v>1</v>
      </c>
      <c r="T422">
        <f>IF(C422&lt;C$24,1,0)</f>
        <v>0</v>
      </c>
      <c r="U422">
        <f>IF(D422&lt;D$24,1,0)</f>
        <v>0</v>
      </c>
      <c r="V422">
        <f>IF(F422&gt;F$23,1,0)</f>
        <v>1</v>
      </c>
      <c r="W422">
        <f>IF(G422&gt;G$23,1,0)</f>
        <v>1</v>
      </c>
      <c r="X422">
        <f>IF(F422&lt;F$24,1,0)</f>
        <v>0</v>
      </c>
      <c r="Y422">
        <f>IF(G422&lt;G$24,1,0)</f>
        <v>0</v>
      </c>
      <c r="Z422">
        <f>IF(I422&gt;I$23,1,0)</f>
        <v>1</v>
      </c>
      <c r="AA422">
        <f>IF(J422&gt;J$23,1,0)</f>
        <v>1</v>
      </c>
      <c r="AB422">
        <f>IF(I422&lt;I$24,1,0)</f>
        <v>0</v>
      </c>
      <c r="AC422">
        <f>IF(J422&lt;J$24,1,0)</f>
        <v>0</v>
      </c>
      <c r="AD422">
        <f>IF(L422&gt;L$23,1,0)</f>
        <v>1</v>
      </c>
      <c r="AE422">
        <f>IF(M422&gt;M$23,1,0)</f>
        <v>1</v>
      </c>
      <c r="AF422">
        <f>IF(L422&lt;L$24,1,0)</f>
        <v>0</v>
      </c>
      <c r="AG422">
        <f>IF(M422&lt;M$24,1,0)</f>
        <v>0</v>
      </c>
      <c r="AH422">
        <f>IF(O422&gt;O$23,1,0)</f>
        <v>1</v>
      </c>
      <c r="AI422">
        <f>IF(P422&gt;P$23,1,0)</f>
        <v>1</v>
      </c>
      <c r="AJ422">
        <f>IF(O422&lt;O$24,1,0)</f>
        <v>0</v>
      </c>
      <c r="AK422">
        <f>IF(P422&lt;P$24,1,0)</f>
        <v>0</v>
      </c>
      <c r="AM422">
        <f>IF(C422&gt;C$23,C$23,IF(C422&lt;C$24,C$24,C422))</f>
        <v>0</v>
      </c>
      <c r="AN422">
        <f>IF(D422&gt;D$23,D$23,IF(D422&lt;D$24,D$24,D422))</f>
        <v>0</v>
      </c>
      <c r="AO422">
        <f>IF(F422&gt;F$23,F$23,IF(F422&lt;F$24,F$24,F422))</f>
        <v>0</v>
      </c>
      <c r="AP422">
        <f>IF(G422&gt;G$23,G$23,IF(G422&lt;G$24,G$24,G422))</f>
        <v>0</v>
      </c>
      <c r="AQ422">
        <f>IF(I422&gt;I$23,I$23,IF(I422&lt;I$24,I$24,I422))</f>
        <v>0</v>
      </c>
      <c r="AR422">
        <f>IF(J422&gt;J$23,J$23,IF(J422&lt;J$24,J$24,J422))</f>
        <v>0</v>
      </c>
      <c r="AS422">
        <f>IF(L422&gt;L$23,L$23,IF(L422&lt;L$24,L$24,L422))</f>
        <v>0</v>
      </c>
      <c r="AT422">
        <f>IF(M422&gt;M$23,M$23,IF(M422&lt;M$24,M$24,M422))</f>
        <v>0</v>
      </c>
      <c r="AU422">
        <f>IF(O422&gt;O$23,O$23,IF(O422&lt;O$24,O$24,O422))</f>
        <v>0</v>
      </c>
      <c r="AV422">
        <f>IF(P422&gt;P$23,P$23,IF(P422&lt;P$24,P$24,P422))</f>
        <v>0</v>
      </c>
    </row>
    <row r="423" spans="1:48" x14ac:dyDescent="0.3">
      <c r="A423" s="1" t="s">
        <v>8</v>
      </c>
      <c r="B423" s="2">
        <v>43570</v>
      </c>
      <c r="C423">
        <v>0.52759999999999996</v>
      </c>
      <c r="D423">
        <v>3478946000</v>
      </c>
      <c r="E423" s="2">
        <v>43570</v>
      </c>
      <c r="F423">
        <v>432</v>
      </c>
      <c r="G423">
        <v>15143790</v>
      </c>
      <c r="H423" s="2">
        <v>43570</v>
      </c>
      <c r="I423">
        <v>232.6</v>
      </c>
      <c r="J423">
        <v>272286600</v>
      </c>
      <c r="K423" s="2">
        <v>43570</v>
      </c>
      <c r="L423">
        <v>25.074999999999999</v>
      </c>
      <c r="M423">
        <v>39407300</v>
      </c>
      <c r="N423" s="2">
        <v>43570</v>
      </c>
      <c r="O423">
        <v>97.6</v>
      </c>
      <c r="P423">
        <v>8833400</v>
      </c>
      <c r="R423">
        <f>IF(C423&gt;C$23,1,0)</f>
        <v>1</v>
      </c>
      <c r="S423">
        <f>IF(D423&gt;D$23,1,0)</f>
        <v>1</v>
      </c>
      <c r="T423">
        <f>IF(C423&lt;C$24,1,0)</f>
        <v>0</v>
      </c>
      <c r="U423">
        <f>IF(D423&lt;D$24,1,0)</f>
        <v>0</v>
      </c>
      <c r="V423">
        <f>IF(F423&gt;F$23,1,0)</f>
        <v>1</v>
      </c>
      <c r="W423">
        <f>IF(G423&gt;G$23,1,0)</f>
        <v>1</v>
      </c>
      <c r="X423">
        <f>IF(F423&lt;F$24,1,0)</f>
        <v>0</v>
      </c>
      <c r="Y423">
        <f>IF(G423&lt;G$24,1,0)</f>
        <v>0</v>
      </c>
      <c r="Z423">
        <f>IF(I423&gt;I$23,1,0)</f>
        <v>1</v>
      </c>
      <c r="AA423">
        <f>IF(J423&gt;J$23,1,0)</f>
        <v>1</v>
      </c>
      <c r="AB423">
        <f>IF(I423&lt;I$24,1,0)</f>
        <v>0</v>
      </c>
      <c r="AC423">
        <f>IF(J423&lt;J$24,1,0)</f>
        <v>0</v>
      </c>
      <c r="AD423">
        <f>IF(L423&gt;L$23,1,0)</f>
        <v>1</v>
      </c>
      <c r="AE423">
        <f>IF(M423&gt;M$23,1,0)</f>
        <v>1</v>
      </c>
      <c r="AF423">
        <f>IF(L423&lt;L$24,1,0)</f>
        <v>0</v>
      </c>
      <c r="AG423">
        <f>IF(M423&lt;M$24,1,0)</f>
        <v>0</v>
      </c>
      <c r="AH423">
        <f>IF(O423&gt;O$23,1,0)</f>
        <v>1</v>
      </c>
      <c r="AI423">
        <f>IF(P423&gt;P$23,1,0)</f>
        <v>1</v>
      </c>
      <c r="AJ423">
        <f>IF(O423&lt;O$24,1,0)</f>
        <v>0</v>
      </c>
      <c r="AK423">
        <f>IF(P423&lt;P$24,1,0)</f>
        <v>0</v>
      </c>
      <c r="AM423">
        <f>IF(C423&gt;C$23,C$23,IF(C423&lt;C$24,C$24,C423))</f>
        <v>0</v>
      </c>
      <c r="AN423">
        <f>IF(D423&gt;D$23,D$23,IF(D423&lt;D$24,D$24,D423))</f>
        <v>0</v>
      </c>
      <c r="AO423">
        <f>IF(F423&gt;F$23,F$23,IF(F423&lt;F$24,F$24,F423))</f>
        <v>0</v>
      </c>
      <c r="AP423">
        <f>IF(G423&gt;G$23,G$23,IF(G423&lt;G$24,G$24,G423))</f>
        <v>0</v>
      </c>
      <c r="AQ423">
        <f>IF(I423&gt;I$23,I$23,IF(I423&lt;I$24,I$24,I423))</f>
        <v>0</v>
      </c>
      <c r="AR423">
        <f>IF(J423&gt;J$23,J$23,IF(J423&lt;J$24,J$24,J423))</f>
        <v>0</v>
      </c>
      <c r="AS423">
        <f>IF(L423&gt;L$23,L$23,IF(L423&lt;L$24,L$24,L423))</f>
        <v>0</v>
      </c>
      <c r="AT423">
        <f>IF(M423&gt;M$23,M$23,IF(M423&lt;M$24,M$24,M423))</f>
        <v>0</v>
      </c>
      <c r="AU423">
        <f>IF(O423&gt;O$23,O$23,IF(O423&lt;O$24,O$24,O423))</f>
        <v>0</v>
      </c>
      <c r="AV423">
        <f>IF(P423&gt;P$23,P$23,IF(P423&lt;P$24,P$24,P423))</f>
        <v>0</v>
      </c>
    </row>
    <row r="424" spans="1:48" x14ac:dyDescent="0.3">
      <c r="A424" s="1" t="s">
        <v>8</v>
      </c>
      <c r="B424" s="2">
        <v>43577</v>
      </c>
      <c r="C424">
        <v>0.53549999999999998</v>
      </c>
      <c r="D424">
        <v>2719375000</v>
      </c>
      <c r="E424" s="2">
        <v>43577</v>
      </c>
      <c r="F424">
        <v>434.45</v>
      </c>
      <c r="G424">
        <v>18861920</v>
      </c>
      <c r="H424" s="2">
        <v>43577</v>
      </c>
      <c r="I424">
        <v>223.18</v>
      </c>
      <c r="J424">
        <v>339486700</v>
      </c>
      <c r="K424" s="2">
        <v>43577</v>
      </c>
      <c r="L424">
        <v>24.824999999999999</v>
      </c>
      <c r="M424">
        <v>60034800</v>
      </c>
      <c r="N424" s="2">
        <v>43577</v>
      </c>
      <c r="O424">
        <v>97.12</v>
      </c>
      <c r="P424">
        <v>11415590</v>
      </c>
      <c r="R424">
        <f>IF(C424&gt;C$23,1,0)</f>
        <v>1</v>
      </c>
      <c r="S424">
        <f>IF(D424&gt;D$23,1,0)</f>
        <v>1</v>
      </c>
      <c r="T424">
        <f>IF(C424&lt;C$24,1,0)</f>
        <v>0</v>
      </c>
      <c r="U424">
        <f>IF(D424&lt;D$24,1,0)</f>
        <v>0</v>
      </c>
      <c r="V424">
        <f>IF(F424&gt;F$23,1,0)</f>
        <v>1</v>
      </c>
      <c r="W424">
        <f>IF(G424&gt;G$23,1,0)</f>
        <v>1</v>
      </c>
      <c r="X424">
        <f>IF(F424&lt;F$24,1,0)</f>
        <v>0</v>
      </c>
      <c r="Y424">
        <f>IF(G424&lt;G$24,1,0)</f>
        <v>0</v>
      </c>
      <c r="Z424">
        <f>IF(I424&gt;I$23,1,0)</f>
        <v>1</v>
      </c>
      <c r="AA424">
        <f>IF(J424&gt;J$23,1,0)</f>
        <v>1</v>
      </c>
      <c r="AB424">
        <f>IF(I424&lt;I$24,1,0)</f>
        <v>0</v>
      </c>
      <c r="AC424">
        <f>IF(J424&lt;J$24,1,0)</f>
        <v>0</v>
      </c>
      <c r="AD424">
        <f>IF(L424&gt;L$23,1,0)</f>
        <v>1</v>
      </c>
      <c r="AE424">
        <f>IF(M424&gt;M$23,1,0)</f>
        <v>1</v>
      </c>
      <c r="AF424">
        <f>IF(L424&lt;L$24,1,0)</f>
        <v>0</v>
      </c>
      <c r="AG424">
        <f>IF(M424&lt;M$24,1,0)</f>
        <v>0</v>
      </c>
      <c r="AH424">
        <f>IF(O424&gt;O$23,1,0)</f>
        <v>1</v>
      </c>
      <c r="AI424">
        <f>IF(P424&gt;P$23,1,0)</f>
        <v>1</v>
      </c>
      <c r="AJ424">
        <f>IF(O424&lt;O$24,1,0)</f>
        <v>0</v>
      </c>
      <c r="AK424">
        <f>IF(P424&lt;P$24,1,0)</f>
        <v>0</v>
      </c>
      <c r="AM424">
        <f>IF(C424&gt;C$23,C$23,IF(C424&lt;C$24,C$24,C424))</f>
        <v>0</v>
      </c>
      <c r="AN424">
        <f>IF(D424&gt;D$23,D$23,IF(D424&lt;D$24,D$24,D424))</f>
        <v>0</v>
      </c>
      <c r="AO424">
        <f>IF(F424&gt;F$23,F$23,IF(F424&lt;F$24,F$24,F424))</f>
        <v>0</v>
      </c>
      <c r="AP424">
        <f>IF(G424&gt;G$23,G$23,IF(G424&lt;G$24,G$24,G424))</f>
        <v>0</v>
      </c>
      <c r="AQ424">
        <f>IF(I424&gt;I$23,I$23,IF(I424&lt;I$24,I$24,I424))</f>
        <v>0</v>
      </c>
      <c r="AR424">
        <f>IF(J424&gt;J$23,J$23,IF(J424&lt;J$24,J$24,J424))</f>
        <v>0</v>
      </c>
      <c r="AS424">
        <f>IF(L424&gt;L$23,L$23,IF(L424&lt;L$24,L$24,L424))</f>
        <v>0</v>
      </c>
      <c r="AT424">
        <f>IF(M424&gt;M$23,M$23,IF(M424&lt;M$24,M$24,M424))</f>
        <v>0</v>
      </c>
      <c r="AU424">
        <f>IF(O424&gt;O$23,O$23,IF(O424&lt;O$24,O$24,O424))</f>
        <v>0</v>
      </c>
      <c r="AV424">
        <f>IF(P424&gt;P$23,P$23,IF(P424&lt;P$24,P$24,P424))</f>
        <v>0</v>
      </c>
    </row>
    <row r="425" spans="1:48" x14ac:dyDescent="0.3">
      <c r="A425" s="1" t="s">
        <v>8</v>
      </c>
      <c r="B425" s="2">
        <v>43584</v>
      </c>
      <c r="C425">
        <v>0.54249999999999998</v>
      </c>
      <c r="D425">
        <v>1216565000</v>
      </c>
      <c r="E425" s="2">
        <v>43584</v>
      </c>
      <c r="F425">
        <v>423.55</v>
      </c>
      <c r="G425">
        <v>9774710</v>
      </c>
      <c r="H425" s="2">
        <v>43584</v>
      </c>
      <c r="I425">
        <v>232.52</v>
      </c>
      <c r="J425">
        <v>196194790</v>
      </c>
      <c r="K425" s="2">
        <v>43584</v>
      </c>
      <c r="L425">
        <v>24.984999999999999</v>
      </c>
      <c r="M425">
        <v>32781400</v>
      </c>
      <c r="N425" s="2">
        <v>43584</v>
      </c>
      <c r="O425">
        <v>96.7</v>
      </c>
      <c r="P425">
        <v>8585660</v>
      </c>
      <c r="R425">
        <f>IF(C425&gt;C$23,1,0)</f>
        <v>1</v>
      </c>
      <c r="S425">
        <f>IF(D425&gt;D$23,1,0)</f>
        <v>1</v>
      </c>
      <c r="T425">
        <f>IF(C425&lt;C$24,1,0)</f>
        <v>0</v>
      </c>
      <c r="U425">
        <f>IF(D425&lt;D$24,1,0)</f>
        <v>0</v>
      </c>
      <c r="V425">
        <f>IF(F425&gt;F$23,1,0)</f>
        <v>1</v>
      </c>
      <c r="W425">
        <f>IF(G425&gt;G$23,1,0)</f>
        <v>1</v>
      </c>
      <c r="X425">
        <f>IF(F425&lt;F$24,1,0)</f>
        <v>0</v>
      </c>
      <c r="Y425">
        <f>IF(G425&lt;G$24,1,0)</f>
        <v>0</v>
      </c>
      <c r="Z425">
        <f>IF(I425&gt;I$23,1,0)</f>
        <v>1</v>
      </c>
      <c r="AA425">
        <f>IF(J425&gt;J$23,1,0)</f>
        <v>1</v>
      </c>
      <c r="AB425">
        <f>IF(I425&lt;I$24,1,0)</f>
        <v>0</v>
      </c>
      <c r="AC425">
        <f>IF(J425&lt;J$24,1,0)</f>
        <v>0</v>
      </c>
      <c r="AD425">
        <f>IF(L425&gt;L$23,1,0)</f>
        <v>1</v>
      </c>
      <c r="AE425">
        <f>IF(M425&gt;M$23,1,0)</f>
        <v>1</v>
      </c>
      <c r="AF425">
        <f>IF(L425&lt;L$24,1,0)</f>
        <v>0</v>
      </c>
      <c r="AG425">
        <f>IF(M425&lt;M$24,1,0)</f>
        <v>0</v>
      </c>
      <c r="AH425">
        <f>IF(O425&gt;O$23,1,0)</f>
        <v>1</v>
      </c>
      <c r="AI425">
        <f>IF(P425&gt;P$23,1,0)</f>
        <v>1</v>
      </c>
      <c r="AJ425">
        <f>IF(O425&lt;O$24,1,0)</f>
        <v>0</v>
      </c>
      <c r="AK425">
        <f>IF(P425&lt;P$24,1,0)</f>
        <v>0</v>
      </c>
      <c r="AM425">
        <f>IF(C425&gt;C$23,C$23,IF(C425&lt;C$24,C$24,C425))</f>
        <v>0</v>
      </c>
      <c r="AN425">
        <f>IF(D425&gt;D$23,D$23,IF(D425&lt;D$24,D$24,D425))</f>
        <v>0</v>
      </c>
      <c r="AO425">
        <f>IF(F425&gt;F$23,F$23,IF(F425&lt;F$24,F$24,F425))</f>
        <v>0</v>
      </c>
      <c r="AP425">
        <f>IF(G425&gt;G$23,G$23,IF(G425&lt;G$24,G$24,G425))</f>
        <v>0</v>
      </c>
      <c r="AQ425">
        <f>IF(I425&gt;I$23,I$23,IF(I425&lt;I$24,I$24,I425))</f>
        <v>0</v>
      </c>
      <c r="AR425">
        <f>IF(J425&gt;J$23,J$23,IF(J425&lt;J$24,J$24,J425))</f>
        <v>0</v>
      </c>
      <c r="AS425">
        <f>IF(L425&gt;L$23,L$23,IF(L425&lt;L$24,L$24,L425))</f>
        <v>0</v>
      </c>
      <c r="AT425">
        <f>IF(M425&gt;M$23,M$23,IF(M425&lt;M$24,M$24,M425))</f>
        <v>0</v>
      </c>
      <c r="AU425">
        <f>IF(O425&gt;O$23,O$23,IF(O425&lt;O$24,O$24,O425))</f>
        <v>0</v>
      </c>
      <c r="AV425">
        <f>IF(P425&gt;P$23,P$23,IF(P425&lt;P$24,P$24,P425))</f>
        <v>0</v>
      </c>
    </row>
    <row r="426" spans="1:48" x14ac:dyDescent="0.3">
      <c r="A426" s="1" t="s">
        <v>8</v>
      </c>
      <c r="B426" s="2">
        <v>43591</v>
      </c>
      <c r="C426">
        <v>0.53249999999999997</v>
      </c>
      <c r="D426">
        <v>856884000</v>
      </c>
      <c r="E426" s="2">
        <v>43591</v>
      </c>
      <c r="F426">
        <v>413.75</v>
      </c>
      <c r="G426">
        <v>8715190</v>
      </c>
      <c r="H426" s="2">
        <v>43591</v>
      </c>
      <c r="I426">
        <v>227</v>
      </c>
      <c r="J426">
        <v>180837460</v>
      </c>
      <c r="K426" s="2">
        <v>43591</v>
      </c>
      <c r="L426">
        <v>24.2</v>
      </c>
      <c r="M426">
        <v>70691900</v>
      </c>
      <c r="N426" s="2">
        <v>43591</v>
      </c>
      <c r="O426">
        <v>92.9</v>
      </c>
      <c r="P426">
        <v>13625600</v>
      </c>
      <c r="R426">
        <f>IF(C426&gt;C$23,1,0)</f>
        <v>1</v>
      </c>
      <c r="S426">
        <f>IF(D426&gt;D$23,1,0)</f>
        <v>1</v>
      </c>
      <c r="T426">
        <f>IF(C426&lt;C$24,1,0)</f>
        <v>0</v>
      </c>
      <c r="U426">
        <f>IF(D426&lt;D$24,1,0)</f>
        <v>0</v>
      </c>
      <c r="V426">
        <f>IF(F426&gt;F$23,1,0)</f>
        <v>1</v>
      </c>
      <c r="W426">
        <f>IF(G426&gt;G$23,1,0)</f>
        <v>1</v>
      </c>
      <c r="X426">
        <f>IF(F426&lt;F$24,1,0)</f>
        <v>0</v>
      </c>
      <c r="Y426">
        <f>IF(G426&lt;G$24,1,0)</f>
        <v>0</v>
      </c>
      <c r="Z426">
        <f>IF(I426&gt;I$23,1,0)</f>
        <v>1</v>
      </c>
      <c r="AA426">
        <f>IF(J426&gt;J$23,1,0)</f>
        <v>1</v>
      </c>
      <c r="AB426">
        <f>IF(I426&lt;I$24,1,0)</f>
        <v>0</v>
      </c>
      <c r="AC426">
        <f>IF(J426&lt;J$24,1,0)</f>
        <v>0</v>
      </c>
      <c r="AD426">
        <f>IF(L426&gt;L$23,1,0)</f>
        <v>1</v>
      </c>
      <c r="AE426">
        <f>IF(M426&gt;M$23,1,0)</f>
        <v>1</v>
      </c>
      <c r="AF426">
        <f>IF(L426&lt;L$24,1,0)</f>
        <v>0</v>
      </c>
      <c r="AG426">
        <f>IF(M426&lt;M$24,1,0)</f>
        <v>0</v>
      </c>
      <c r="AH426">
        <f>IF(O426&gt;O$23,1,0)</f>
        <v>1</v>
      </c>
      <c r="AI426">
        <f>IF(P426&gt;P$23,1,0)</f>
        <v>1</v>
      </c>
      <c r="AJ426">
        <f>IF(O426&lt;O$24,1,0)</f>
        <v>0</v>
      </c>
      <c r="AK426">
        <f>IF(P426&lt;P$24,1,0)</f>
        <v>0</v>
      </c>
      <c r="AM426">
        <f>IF(C426&gt;C$23,C$23,IF(C426&lt;C$24,C$24,C426))</f>
        <v>0</v>
      </c>
      <c r="AN426">
        <f>IF(D426&gt;D$23,D$23,IF(D426&lt;D$24,D$24,D426))</f>
        <v>0</v>
      </c>
      <c r="AO426">
        <f>IF(F426&gt;F$23,F$23,IF(F426&lt;F$24,F$24,F426))</f>
        <v>0</v>
      </c>
      <c r="AP426">
        <f>IF(G426&gt;G$23,G$23,IF(G426&lt;G$24,G$24,G426))</f>
        <v>0</v>
      </c>
      <c r="AQ426">
        <f>IF(I426&gt;I$23,I$23,IF(I426&lt;I$24,I$24,I426))</f>
        <v>0</v>
      </c>
      <c r="AR426">
        <f>IF(J426&gt;J$23,J$23,IF(J426&lt;J$24,J$24,J426))</f>
        <v>0</v>
      </c>
      <c r="AS426">
        <f>IF(L426&gt;L$23,L$23,IF(L426&lt;L$24,L$24,L426))</f>
        <v>0</v>
      </c>
      <c r="AT426">
        <f>IF(M426&gt;M$23,M$23,IF(M426&lt;M$24,M$24,M426))</f>
        <v>0</v>
      </c>
      <c r="AU426">
        <f>IF(O426&gt;O$23,O$23,IF(O426&lt;O$24,O$24,O426))</f>
        <v>0</v>
      </c>
      <c r="AV426">
        <f>IF(P426&gt;P$23,P$23,IF(P426&lt;P$24,P$24,P426))</f>
        <v>0</v>
      </c>
    </row>
    <row r="427" spans="1:48" x14ac:dyDescent="0.3">
      <c r="A427" s="1" t="s">
        <v>8</v>
      </c>
      <c r="B427" s="2">
        <v>43598</v>
      </c>
      <c r="C427">
        <v>0.53300000000000003</v>
      </c>
      <c r="D427">
        <v>1693231000</v>
      </c>
      <c r="E427" s="2">
        <v>43598</v>
      </c>
      <c r="F427">
        <v>413</v>
      </c>
      <c r="G427">
        <v>17047440</v>
      </c>
      <c r="H427" s="2">
        <v>43598</v>
      </c>
      <c r="I427">
        <v>226.94</v>
      </c>
      <c r="J427">
        <v>253136450</v>
      </c>
      <c r="K427" s="2">
        <v>43598</v>
      </c>
      <c r="L427">
        <v>24.105</v>
      </c>
      <c r="M427">
        <v>77308300</v>
      </c>
      <c r="N427" s="2">
        <v>43598</v>
      </c>
      <c r="O427">
        <v>91.96</v>
      </c>
      <c r="P427">
        <v>17539130</v>
      </c>
      <c r="R427">
        <f>IF(C427&gt;C$23,1,0)</f>
        <v>1</v>
      </c>
      <c r="S427">
        <f>IF(D427&gt;D$23,1,0)</f>
        <v>1</v>
      </c>
      <c r="T427">
        <f>IF(C427&lt;C$24,1,0)</f>
        <v>0</v>
      </c>
      <c r="U427">
        <f>IF(D427&lt;D$24,1,0)</f>
        <v>0</v>
      </c>
      <c r="V427">
        <f>IF(F427&gt;F$23,1,0)</f>
        <v>1</v>
      </c>
      <c r="W427">
        <f>IF(G427&gt;G$23,1,0)</f>
        <v>1</v>
      </c>
      <c r="X427">
        <f>IF(F427&lt;F$24,1,0)</f>
        <v>0</v>
      </c>
      <c r="Y427">
        <f>IF(G427&lt;G$24,1,0)</f>
        <v>0</v>
      </c>
      <c r="Z427">
        <f>IF(I427&gt;I$23,1,0)</f>
        <v>1</v>
      </c>
      <c r="AA427">
        <f>IF(J427&gt;J$23,1,0)</f>
        <v>1</v>
      </c>
      <c r="AB427">
        <f>IF(I427&lt;I$24,1,0)</f>
        <v>0</v>
      </c>
      <c r="AC427">
        <f>IF(J427&lt;J$24,1,0)</f>
        <v>0</v>
      </c>
      <c r="AD427">
        <f>IF(L427&gt;L$23,1,0)</f>
        <v>1</v>
      </c>
      <c r="AE427">
        <f>IF(M427&gt;M$23,1,0)</f>
        <v>1</v>
      </c>
      <c r="AF427">
        <f>IF(L427&lt;L$24,1,0)</f>
        <v>0</v>
      </c>
      <c r="AG427">
        <f>IF(M427&lt;M$24,1,0)</f>
        <v>0</v>
      </c>
      <c r="AH427">
        <f>IF(O427&gt;O$23,1,0)</f>
        <v>1</v>
      </c>
      <c r="AI427">
        <f>IF(P427&gt;P$23,1,0)</f>
        <v>1</v>
      </c>
      <c r="AJ427">
        <f>IF(O427&lt;O$24,1,0)</f>
        <v>0</v>
      </c>
      <c r="AK427">
        <f>IF(P427&lt;P$24,1,0)</f>
        <v>0</v>
      </c>
      <c r="AM427">
        <f>IF(C427&gt;C$23,C$23,IF(C427&lt;C$24,C$24,C427))</f>
        <v>0</v>
      </c>
      <c r="AN427">
        <f>IF(D427&gt;D$23,D$23,IF(D427&lt;D$24,D$24,D427))</f>
        <v>0</v>
      </c>
      <c r="AO427">
        <f>IF(F427&gt;F$23,F$23,IF(F427&lt;F$24,F$24,F427))</f>
        <v>0</v>
      </c>
      <c r="AP427">
        <f>IF(G427&gt;G$23,G$23,IF(G427&lt;G$24,G$24,G427))</f>
        <v>0</v>
      </c>
      <c r="AQ427">
        <f>IF(I427&gt;I$23,I$23,IF(I427&lt;I$24,I$24,I427))</f>
        <v>0</v>
      </c>
      <c r="AR427">
        <f>IF(J427&gt;J$23,J$23,IF(J427&lt;J$24,J$24,J427))</f>
        <v>0</v>
      </c>
      <c r="AS427">
        <f>IF(L427&gt;L$23,L$23,IF(L427&lt;L$24,L$24,L427))</f>
        <v>0</v>
      </c>
      <c r="AT427">
        <f>IF(M427&gt;M$23,M$23,IF(M427&lt;M$24,M$24,M427))</f>
        <v>0</v>
      </c>
      <c r="AU427">
        <f>IF(O427&gt;O$23,O$23,IF(O427&lt;O$24,O$24,O427))</f>
        <v>0</v>
      </c>
      <c r="AV427">
        <f>IF(P427&gt;P$23,P$23,IF(P427&lt;P$24,P$24,P427))</f>
        <v>0</v>
      </c>
    </row>
    <row r="428" spans="1:48" x14ac:dyDescent="0.3">
      <c r="A428" s="1" t="s">
        <v>8</v>
      </c>
      <c r="B428" s="2">
        <v>43605</v>
      </c>
      <c r="C428">
        <v>0.54659999999999997</v>
      </c>
      <c r="D428">
        <v>2541678000</v>
      </c>
      <c r="E428" s="2">
        <v>43605</v>
      </c>
      <c r="F428">
        <v>423</v>
      </c>
      <c r="G428">
        <v>16535070</v>
      </c>
      <c r="H428" s="2">
        <v>43605</v>
      </c>
      <c r="I428">
        <v>234.45</v>
      </c>
      <c r="J428">
        <v>265501300</v>
      </c>
      <c r="K428" s="2">
        <v>43605</v>
      </c>
      <c r="L428">
        <v>24.364999999999998</v>
      </c>
      <c r="M428">
        <v>60717100</v>
      </c>
      <c r="N428" s="2">
        <v>43605</v>
      </c>
      <c r="O428">
        <v>91</v>
      </c>
      <c r="P428">
        <v>12706550</v>
      </c>
      <c r="R428">
        <f>IF(C428&gt;C$23,1,0)</f>
        <v>1</v>
      </c>
      <c r="S428">
        <f>IF(D428&gt;D$23,1,0)</f>
        <v>1</v>
      </c>
      <c r="T428">
        <f>IF(C428&lt;C$24,1,0)</f>
        <v>0</v>
      </c>
      <c r="U428">
        <f>IF(D428&lt;D$24,1,0)</f>
        <v>0</v>
      </c>
      <c r="V428">
        <f>IF(F428&gt;F$23,1,0)</f>
        <v>1</v>
      </c>
      <c r="W428">
        <f>IF(G428&gt;G$23,1,0)</f>
        <v>1</v>
      </c>
      <c r="X428">
        <f>IF(F428&lt;F$24,1,0)</f>
        <v>0</v>
      </c>
      <c r="Y428">
        <f>IF(G428&lt;G$24,1,0)</f>
        <v>0</v>
      </c>
      <c r="Z428">
        <f>IF(I428&gt;I$23,1,0)</f>
        <v>1</v>
      </c>
      <c r="AA428">
        <f>IF(J428&gt;J$23,1,0)</f>
        <v>1</v>
      </c>
      <c r="AB428">
        <f>IF(I428&lt;I$24,1,0)</f>
        <v>0</v>
      </c>
      <c r="AC428">
        <f>IF(J428&lt;J$24,1,0)</f>
        <v>0</v>
      </c>
      <c r="AD428">
        <f>IF(L428&gt;L$23,1,0)</f>
        <v>1</v>
      </c>
      <c r="AE428">
        <f>IF(M428&gt;M$23,1,0)</f>
        <v>1</v>
      </c>
      <c r="AF428">
        <f>IF(L428&lt;L$24,1,0)</f>
        <v>0</v>
      </c>
      <c r="AG428">
        <f>IF(M428&lt;M$24,1,0)</f>
        <v>0</v>
      </c>
      <c r="AH428">
        <f>IF(O428&gt;O$23,1,0)</f>
        <v>1</v>
      </c>
      <c r="AI428">
        <f>IF(P428&gt;P$23,1,0)</f>
        <v>1</v>
      </c>
      <c r="AJ428">
        <f>IF(O428&lt;O$24,1,0)</f>
        <v>0</v>
      </c>
      <c r="AK428">
        <f>IF(P428&lt;P$24,1,0)</f>
        <v>0</v>
      </c>
      <c r="AM428">
        <f>IF(C428&gt;C$23,C$23,IF(C428&lt;C$24,C$24,C428))</f>
        <v>0</v>
      </c>
      <c r="AN428">
        <f>IF(D428&gt;D$23,D$23,IF(D428&lt;D$24,D$24,D428))</f>
        <v>0</v>
      </c>
      <c r="AO428">
        <f>IF(F428&gt;F$23,F$23,IF(F428&lt;F$24,F$24,F428))</f>
        <v>0</v>
      </c>
      <c r="AP428">
        <f>IF(G428&gt;G$23,G$23,IF(G428&lt;G$24,G$24,G428))</f>
        <v>0</v>
      </c>
      <c r="AQ428">
        <f>IF(I428&gt;I$23,I$23,IF(I428&lt;I$24,I$24,I428))</f>
        <v>0</v>
      </c>
      <c r="AR428">
        <f>IF(J428&gt;J$23,J$23,IF(J428&lt;J$24,J$24,J428))</f>
        <v>0</v>
      </c>
      <c r="AS428">
        <f>IF(L428&gt;L$23,L$23,IF(L428&lt;L$24,L$24,L428))</f>
        <v>0</v>
      </c>
      <c r="AT428">
        <f>IF(M428&gt;M$23,M$23,IF(M428&lt;M$24,M$24,M428))</f>
        <v>0</v>
      </c>
      <c r="AU428">
        <f>IF(O428&gt;O$23,O$23,IF(O428&lt;O$24,O$24,O428))</f>
        <v>0</v>
      </c>
      <c r="AV428">
        <f>IF(P428&gt;P$23,P$23,IF(P428&lt;P$24,P$24,P428))</f>
        <v>0</v>
      </c>
    </row>
    <row r="429" spans="1:48" x14ac:dyDescent="0.3">
      <c r="A429" s="1" t="s">
        <v>8</v>
      </c>
      <c r="B429" s="2">
        <v>43612</v>
      </c>
      <c r="C429">
        <v>0.53990000000000005</v>
      </c>
      <c r="D429">
        <v>1405562000</v>
      </c>
      <c r="E429" s="2">
        <v>43612</v>
      </c>
      <c r="F429">
        <v>433</v>
      </c>
      <c r="G429">
        <v>20832640</v>
      </c>
      <c r="H429" s="2">
        <v>43612</v>
      </c>
      <c r="I429">
        <v>233.24</v>
      </c>
      <c r="J429">
        <v>242751310</v>
      </c>
      <c r="K429" s="2">
        <v>43612</v>
      </c>
      <c r="L429">
        <v>24.94</v>
      </c>
      <c r="M429">
        <v>91939300</v>
      </c>
      <c r="N429" s="2">
        <v>43612</v>
      </c>
      <c r="O429">
        <v>93.8</v>
      </c>
      <c r="P429">
        <v>23340430</v>
      </c>
      <c r="R429">
        <f>IF(C429&gt;C$23,1,0)</f>
        <v>1</v>
      </c>
      <c r="S429">
        <f>IF(D429&gt;D$23,1,0)</f>
        <v>1</v>
      </c>
      <c r="T429">
        <f>IF(C429&lt;C$24,1,0)</f>
        <v>0</v>
      </c>
      <c r="U429">
        <f>IF(D429&lt;D$24,1,0)</f>
        <v>0</v>
      </c>
      <c r="V429">
        <f>IF(F429&gt;F$23,1,0)</f>
        <v>1</v>
      </c>
      <c r="W429">
        <f>IF(G429&gt;G$23,1,0)</f>
        <v>1</v>
      </c>
      <c r="X429">
        <f>IF(F429&lt;F$24,1,0)</f>
        <v>0</v>
      </c>
      <c r="Y429">
        <f>IF(G429&lt;G$24,1,0)</f>
        <v>0</v>
      </c>
      <c r="Z429">
        <f>IF(I429&gt;I$23,1,0)</f>
        <v>1</v>
      </c>
      <c r="AA429">
        <f>IF(J429&gt;J$23,1,0)</f>
        <v>1</v>
      </c>
      <c r="AB429">
        <f>IF(I429&lt;I$24,1,0)</f>
        <v>0</v>
      </c>
      <c r="AC429">
        <f>IF(J429&lt;J$24,1,0)</f>
        <v>0</v>
      </c>
      <c r="AD429">
        <f>IF(L429&gt;L$23,1,0)</f>
        <v>1</v>
      </c>
      <c r="AE429">
        <f>IF(M429&gt;M$23,1,0)</f>
        <v>1</v>
      </c>
      <c r="AF429">
        <f>IF(L429&lt;L$24,1,0)</f>
        <v>0</v>
      </c>
      <c r="AG429">
        <f>IF(M429&lt;M$24,1,0)</f>
        <v>0</v>
      </c>
      <c r="AH429">
        <f>IF(O429&gt;O$23,1,0)</f>
        <v>1</v>
      </c>
      <c r="AI429">
        <f>IF(P429&gt;P$23,1,0)</f>
        <v>1</v>
      </c>
      <c r="AJ429">
        <f>IF(O429&lt;O$24,1,0)</f>
        <v>0</v>
      </c>
      <c r="AK429">
        <f>IF(P429&lt;P$24,1,0)</f>
        <v>0</v>
      </c>
      <c r="AM429">
        <f>IF(C429&gt;C$23,C$23,IF(C429&lt;C$24,C$24,C429))</f>
        <v>0</v>
      </c>
      <c r="AN429">
        <f>IF(D429&gt;D$23,D$23,IF(D429&lt;D$24,D$24,D429))</f>
        <v>0</v>
      </c>
      <c r="AO429">
        <f>IF(F429&gt;F$23,F$23,IF(F429&lt;F$24,F$24,F429))</f>
        <v>0</v>
      </c>
      <c r="AP429">
        <f>IF(G429&gt;G$23,G$23,IF(G429&lt;G$24,G$24,G429))</f>
        <v>0</v>
      </c>
      <c r="AQ429">
        <f>IF(I429&gt;I$23,I$23,IF(I429&lt;I$24,I$24,I429))</f>
        <v>0</v>
      </c>
      <c r="AR429">
        <f>IF(J429&gt;J$23,J$23,IF(J429&lt;J$24,J$24,J429))</f>
        <v>0</v>
      </c>
      <c r="AS429">
        <f>IF(L429&gt;L$23,L$23,IF(L429&lt;L$24,L$24,L429))</f>
        <v>0</v>
      </c>
      <c r="AT429">
        <f>IF(M429&gt;M$23,M$23,IF(M429&lt;M$24,M$24,M429))</f>
        <v>0</v>
      </c>
      <c r="AU429">
        <f>IF(O429&gt;O$23,O$23,IF(O429&lt;O$24,O$24,O429))</f>
        <v>0</v>
      </c>
      <c r="AV429">
        <f>IF(P429&gt;P$23,P$23,IF(P429&lt;P$24,P$24,P429))</f>
        <v>0</v>
      </c>
    </row>
    <row r="430" spans="1:48" x14ac:dyDescent="0.3">
      <c r="A430" s="1" t="s">
        <v>8</v>
      </c>
      <c r="B430" s="2">
        <v>43619</v>
      </c>
      <c r="C430">
        <v>0.57189999999999996</v>
      </c>
      <c r="D430">
        <v>3934484000</v>
      </c>
      <c r="E430" s="2">
        <v>43619</v>
      </c>
      <c r="F430">
        <v>419.55</v>
      </c>
      <c r="G430">
        <v>24512890</v>
      </c>
      <c r="H430" s="2">
        <v>43619</v>
      </c>
      <c r="I430">
        <v>248.28</v>
      </c>
      <c r="J430">
        <v>336689480</v>
      </c>
      <c r="K430" s="2">
        <v>43619</v>
      </c>
      <c r="L430">
        <v>25.2</v>
      </c>
      <c r="M430">
        <v>90214000</v>
      </c>
      <c r="N430" s="2">
        <v>43619</v>
      </c>
      <c r="O430">
        <v>95.86</v>
      </c>
      <c r="P430">
        <v>30709370</v>
      </c>
      <c r="R430">
        <f>IF(C430&gt;C$23,1,0)</f>
        <v>1</v>
      </c>
      <c r="S430">
        <f>IF(D430&gt;D$23,1,0)</f>
        <v>1</v>
      </c>
      <c r="T430">
        <f>IF(C430&lt;C$24,1,0)</f>
        <v>0</v>
      </c>
      <c r="U430">
        <f>IF(D430&lt;D$24,1,0)</f>
        <v>0</v>
      </c>
      <c r="V430">
        <f>IF(F430&gt;F$23,1,0)</f>
        <v>1</v>
      </c>
      <c r="W430">
        <f>IF(G430&gt;G$23,1,0)</f>
        <v>1</v>
      </c>
      <c r="X430">
        <f>IF(F430&lt;F$24,1,0)</f>
        <v>0</v>
      </c>
      <c r="Y430">
        <f>IF(G430&lt;G$24,1,0)</f>
        <v>0</v>
      </c>
      <c r="Z430">
        <f>IF(I430&gt;I$23,1,0)</f>
        <v>1</v>
      </c>
      <c r="AA430">
        <f>IF(J430&gt;J$23,1,0)</f>
        <v>1</v>
      </c>
      <c r="AB430">
        <f>IF(I430&lt;I$24,1,0)</f>
        <v>0</v>
      </c>
      <c r="AC430">
        <f>IF(J430&lt;J$24,1,0)</f>
        <v>0</v>
      </c>
      <c r="AD430">
        <f>IF(L430&gt;L$23,1,0)</f>
        <v>1</v>
      </c>
      <c r="AE430">
        <f>IF(M430&gt;M$23,1,0)</f>
        <v>1</v>
      </c>
      <c r="AF430">
        <f>IF(L430&lt;L$24,1,0)</f>
        <v>0</v>
      </c>
      <c r="AG430">
        <f>IF(M430&lt;M$24,1,0)</f>
        <v>0</v>
      </c>
      <c r="AH430">
        <f>IF(O430&gt;O$23,1,0)</f>
        <v>1</v>
      </c>
      <c r="AI430">
        <f>IF(P430&gt;P$23,1,0)</f>
        <v>1</v>
      </c>
      <c r="AJ430">
        <f>IF(O430&lt;O$24,1,0)</f>
        <v>0</v>
      </c>
      <c r="AK430">
        <f>IF(P430&lt;P$24,1,0)</f>
        <v>0</v>
      </c>
      <c r="AM430">
        <f>IF(C430&gt;C$23,C$23,IF(C430&lt;C$24,C$24,C430))</f>
        <v>0</v>
      </c>
      <c r="AN430">
        <f>IF(D430&gt;D$23,D$23,IF(D430&lt;D$24,D$24,D430))</f>
        <v>0</v>
      </c>
      <c r="AO430">
        <f>IF(F430&gt;F$23,F$23,IF(F430&lt;F$24,F$24,F430))</f>
        <v>0</v>
      </c>
      <c r="AP430">
        <f>IF(G430&gt;G$23,G$23,IF(G430&lt;G$24,G$24,G430))</f>
        <v>0</v>
      </c>
      <c r="AQ430">
        <f>IF(I430&gt;I$23,I$23,IF(I430&lt;I$24,I$24,I430))</f>
        <v>0</v>
      </c>
      <c r="AR430">
        <f>IF(J430&gt;J$23,J$23,IF(J430&lt;J$24,J$24,J430))</f>
        <v>0</v>
      </c>
      <c r="AS430">
        <f>IF(L430&gt;L$23,L$23,IF(L430&lt;L$24,L$24,L430))</f>
        <v>0</v>
      </c>
      <c r="AT430">
        <f>IF(M430&gt;M$23,M$23,IF(M430&lt;M$24,M$24,M430))</f>
        <v>0</v>
      </c>
      <c r="AU430">
        <f>IF(O430&gt;O$23,O$23,IF(O430&lt;O$24,O$24,O430))</f>
        <v>0</v>
      </c>
      <c r="AV430">
        <f>IF(P430&gt;P$23,P$23,IF(P430&lt;P$24,P$24,P430))</f>
        <v>0</v>
      </c>
    </row>
    <row r="431" spans="1:48" x14ac:dyDescent="0.3">
      <c r="A431" s="1" t="s">
        <v>8</v>
      </c>
      <c r="B431" s="2">
        <v>43626</v>
      </c>
      <c r="C431">
        <v>0.60299999999999998</v>
      </c>
      <c r="D431">
        <v>4431392000</v>
      </c>
      <c r="E431" s="2">
        <v>43626</v>
      </c>
      <c r="F431">
        <v>408</v>
      </c>
      <c r="G431">
        <v>18138440</v>
      </c>
      <c r="H431" s="2">
        <v>43626</v>
      </c>
      <c r="I431">
        <v>238.8</v>
      </c>
      <c r="J431">
        <v>255107320</v>
      </c>
      <c r="K431" s="2">
        <v>43626</v>
      </c>
      <c r="L431">
        <v>25.175000000000001</v>
      </c>
      <c r="M431">
        <v>49686400</v>
      </c>
      <c r="N431" s="2">
        <v>43626</v>
      </c>
      <c r="O431">
        <v>97.66</v>
      </c>
      <c r="P431">
        <v>18622890</v>
      </c>
      <c r="R431">
        <f>IF(C431&gt;C$23,1,0)</f>
        <v>1</v>
      </c>
      <c r="S431">
        <f>IF(D431&gt;D$23,1,0)</f>
        <v>1</v>
      </c>
      <c r="T431">
        <f>IF(C431&lt;C$24,1,0)</f>
        <v>0</v>
      </c>
      <c r="U431">
        <f>IF(D431&lt;D$24,1,0)</f>
        <v>0</v>
      </c>
      <c r="V431">
        <f>IF(F431&gt;F$23,1,0)</f>
        <v>1</v>
      </c>
      <c r="W431">
        <f>IF(G431&gt;G$23,1,0)</f>
        <v>1</v>
      </c>
      <c r="X431">
        <f>IF(F431&lt;F$24,1,0)</f>
        <v>0</v>
      </c>
      <c r="Y431">
        <f>IF(G431&lt;G$24,1,0)</f>
        <v>0</v>
      </c>
      <c r="Z431">
        <f>IF(I431&gt;I$23,1,0)</f>
        <v>1</v>
      </c>
      <c r="AA431">
        <f>IF(J431&gt;J$23,1,0)</f>
        <v>1</v>
      </c>
      <c r="AB431">
        <f>IF(I431&lt;I$24,1,0)</f>
        <v>0</v>
      </c>
      <c r="AC431">
        <f>IF(J431&lt;J$24,1,0)</f>
        <v>0</v>
      </c>
      <c r="AD431">
        <f>IF(L431&gt;L$23,1,0)</f>
        <v>1</v>
      </c>
      <c r="AE431">
        <f>IF(M431&gt;M$23,1,0)</f>
        <v>1</v>
      </c>
      <c r="AF431">
        <f>IF(L431&lt;L$24,1,0)</f>
        <v>0</v>
      </c>
      <c r="AG431">
        <f>IF(M431&lt;M$24,1,0)</f>
        <v>0</v>
      </c>
      <c r="AH431">
        <f>IF(O431&gt;O$23,1,0)</f>
        <v>1</v>
      </c>
      <c r="AI431">
        <f>IF(P431&gt;P$23,1,0)</f>
        <v>1</v>
      </c>
      <c r="AJ431">
        <f>IF(O431&lt;O$24,1,0)</f>
        <v>0</v>
      </c>
      <c r="AK431">
        <f>IF(P431&lt;P$24,1,0)</f>
        <v>0</v>
      </c>
      <c r="AM431">
        <f>IF(C431&gt;C$23,C$23,IF(C431&lt;C$24,C$24,C431))</f>
        <v>0</v>
      </c>
      <c r="AN431">
        <f>IF(D431&gt;D$23,D$23,IF(D431&lt;D$24,D$24,D431))</f>
        <v>0</v>
      </c>
      <c r="AO431">
        <f>IF(F431&gt;F$23,F$23,IF(F431&lt;F$24,F$24,F431))</f>
        <v>0</v>
      </c>
      <c r="AP431">
        <f>IF(G431&gt;G$23,G$23,IF(G431&lt;G$24,G$24,G431))</f>
        <v>0</v>
      </c>
      <c r="AQ431">
        <f>IF(I431&gt;I$23,I$23,IF(I431&lt;I$24,I$24,I431))</f>
        <v>0</v>
      </c>
      <c r="AR431">
        <f>IF(J431&gt;J$23,J$23,IF(J431&lt;J$24,J$24,J431))</f>
        <v>0</v>
      </c>
      <c r="AS431">
        <f>IF(L431&gt;L$23,L$23,IF(L431&lt;L$24,L$24,L431))</f>
        <v>0</v>
      </c>
      <c r="AT431">
        <f>IF(M431&gt;M$23,M$23,IF(M431&lt;M$24,M$24,M431))</f>
        <v>0</v>
      </c>
      <c r="AU431">
        <f>IF(O431&gt;O$23,O$23,IF(O431&lt;O$24,O$24,O431))</f>
        <v>0</v>
      </c>
      <c r="AV431">
        <f>IF(P431&gt;P$23,P$23,IF(P431&lt;P$24,P$24,P431))</f>
        <v>0</v>
      </c>
    </row>
    <row r="432" spans="1:48" x14ac:dyDescent="0.3">
      <c r="A432" s="1" t="s">
        <v>8</v>
      </c>
      <c r="B432" s="2">
        <v>43633</v>
      </c>
      <c r="C432">
        <v>0.59</v>
      </c>
      <c r="D432">
        <v>3813364000</v>
      </c>
      <c r="E432" s="2">
        <v>43633</v>
      </c>
      <c r="F432">
        <v>419.1</v>
      </c>
      <c r="G432">
        <v>27534660</v>
      </c>
      <c r="H432" s="2">
        <v>43633</v>
      </c>
      <c r="I432">
        <v>238.02</v>
      </c>
      <c r="J432">
        <v>241528740</v>
      </c>
      <c r="K432" s="2">
        <v>43633</v>
      </c>
      <c r="L432">
        <v>25.824999999999999</v>
      </c>
      <c r="M432">
        <v>94197300</v>
      </c>
      <c r="N432" s="2">
        <v>43633</v>
      </c>
      <c r="O432">
        <v>100.04</v>
      </c>
      <c r="P432">
        <v>39554540</v>
      </c>
      <c r="R432">
        <f>IF(C432&gt;C$23,1,0)</f>
        <v>1</v>
      </c>
      <c r="S432">
        <f>IF(D432&gt;D$23,1,0)</f>
        <v>1</v>
      </c>
      <c r="T432">
        <f>IF(C432&lt;C$24,1,0)</f>
        <v>0</v>
      </c>
      <c r="U432">
        <f>IF(D432&lt;D$24,1,0)</f>
        <v>0</v>
      </c>
      <c r="V432">
        <f>IF(F432&gt;F$23,1,0)</f>
        <v>1</v>
      </c>
      <c r="W432">
        <f>IF(G432&gt;G$23,1,0)</f>
        <v>1</v>
      </c>
      <c r="X432">
        <f>IF(F432&lt;F$24,1,0)</f>
        <v>0</v>
      </c>
      <c r="Y432">
        <f>IF(G432&lt;G$24,1,0)</f>
        <v>0</v>
      </c>
      <c r="Z432">
        <f>IF(I432&gt;I$23,1,0)</f>
        <v>1</v>
      </c>
      <c r="AA432">
        <f>IF(J432&gt;J$23,1,0)</f>
        <v>1</v>
      </c>
      <c r="AB432">
        <f>IF(I432&lt;I$24,1,0)</f>
        <v>0</v>
      </c>
      <c r="AC432">
        <f>IF(J432&lt;J$24,1,0)</f>
        <v>0</v>
      </c>
      <c r="AD432">
        <f>IF(L432&gt;L$23,1,0)</f>
        <v>1</v>
      </c>
      <c r="AE432">
        <f>IF(M432&gt;M$23,1,0)</f>
        <v>1</v>
      </c>
      <c r="AF432">
        <f>IF(L432&lt;L$24,1,0)</f>
        <v>0</v>
      </c>
      <c r="AG432">
        <f>IF(M432&lt;M$24,1,0)</f>
        <v>0</v>
      </c>
      <c r="AH432">
        <f>IF(O432&gt;O$23,1,0)</f>
        <v>1</v>
      </c>
      <c r="AI432">
        <f>IF(P432&gt;P$23,1,0)</f>
        <v>1</v>
      </c>
      <c r="AJ432">
        <f>IF(O432&lt;O$24,1,0)</f>
        <v>0</v>
      </c>
      <c r="AK432">
        <f>IF(P432&lt;P$24,1,0)</f>
        <v>0</v>
      </c>
      <c r="AM432">
        <f>IF(C432&gt;C$23,C$23,IF(C432&lt;C$24,C$24,C432))</f>
        <v>0</v>
      </c>
      <c r="AN432">
        <f>IF(D432&gt;D$23,D$23,IF(D432&lt;D$24,D$24,D432))</f>
        <v>0</v>
      </c>
      <c r="AO432">
        <f>IF(F432&gt;F$23,F$23,IF(F432&lt;F$24,F$24,F432))</f>
        <v>0</v>
      </c>
      <c r="AP432">
        <f>IF(G432&gt;G$23,G$23,IF(G432&lt;G$24,G$24,G432))</f>
        <v>0</v>
      </c>
      <c r="AQ432">
        <f>IF(I432&gt;I$23,I$23,IF(I432&lt;I$24,I$24,I432))</f>
        <v>0</v>
      </c>
      <c r="AR432">
        <f>IF(J432&gt;J$23,J$23,IF(J432&lt;J$24,J$24,J432))</f>
        <v>0</v>
      </c>
      <c r="AS432">
        <f>IF(L432&gt;L$23,L$23,IF(L432&lt;L$24,L$24,L432))</f>
        <v>0</v>
      </c>
      <c r="AT432">
        <f>IF(M432&gt;M$23,M$23,IF(M432&lt;M$24,M$24,M432))</f>
        <v>0</v>
      </c>
      <c r="AU432">
        <f>IF(O432&gt;O$23,O$23,IF(O432&lt;O$24,O$24,O432))</f>
        <v>0</v>
      </c>
      <c r="AV432">
        <f>IF(P432&gt;P$23,P$23,IF(P432&lt;P$24,P$24,P432))</f>
        <v>0</v>
      </c>
    </row>
    <row r="433" spans="1:48" x14ac:dyDescent="0.3">
      <c r="A433" s="1" t="s">
        <v>8</v>
      </c>
      <c r="B433" s="2">
        <v>43640</v>
      </c>
      <c r="C433">
        <v>0.60040000000000004</v>
      </c>
      <c r="D433">
        <v>2230017000</v>
      </c>
      <c r="E433" s="2">
        <v>43640</v>
      </c>
      <c r="F433">
        <v>414.5</v>
      </c>
      <c r="G433">
        <v>13819270</v>
      </c>
      <c r="H433" s="2">
        <v>43640</v>
      </c>
      <c r="I433">
        <v>238.55</v>
      </c>
      <c r="J433">
        <v>187354020</v>
      </c>
      <c r="K433" s="2">
        <v>43640</v>
      </c>
      <c r="L433">
        <v>26.34</v>
      </c>
      <c r="M433">
        <v>68296000</v>
      </c>
      <c r="N433" s="2">
        <v>43640</v>
      </c>
      <c r="O433">
        <v>101.76</v>
      </c>
      <c r="P433">
        <v>20514660</v>
      </c>
      <c r="R433">
        <f>IF(C433&gt;C$23,1,0)</f>
        <v>1</v>
      </c>
      <c r="S433">
        <f>IF(D433&gt;D$23,1,0)</f>
        <v>1</v>
      </c>
      <c r="T433">
        <f>IF(C433&lt;C$24,1,0)</f>
        <v>0</v>
      </c>
      <c r="U433">
        <f>IF(D433&lt;D$24,1,0)</f>
        <v>0</v>
      </c>
      <c r="V433">
        <f>IF(F433&gt;F$23,1,0)</f>
        <v>1</v>
      </c>
      <c r="W433">
        <f>IF(G433&gt;G$23,1,0)</f>
        <v>1</v>
      </c>
      <c r="X433">
        <f>IF(F433&lt;F$24,1,0)</f>
        <v>0</v>
      </c>
      <c r="Y433">
        <f>IF(G433&lt;G$24,1,0)</f>
        <v>0</v>
      </c>
      <c r="Z433">
        <f>IF(I433&gt;I$23,1,0)</f>
        <v>1</v>
      </c>
      <c r="AA433">
        <f>IF(J433&gt;J$23,1,0)</f>
        <v>1</v>
      </c>
      <c r="AB433">
        <f>IF(I433&lt;I$24,1,0)</f>
        <v>0</v>
      </c>
      <c r="AC433">
        <f>IF(J433&lt;J$24,1,0)</f>
        <v>0</v>
      </c>
      <c r="AD433">
        <f>IF(L433&gt;L$23,1,0)</f>
        <v>1</v>
      </c>
      <c r="AE433">
        <f>IF(M433&gt;M$23,1,0)</f>
        <v>1</v>
      </c>
      <c r="AF433">
        <f>IF(L433&lt;L$24,1,0)</f>
        <v>0</v>
      </c>
      <c r="AG433">
        <f>IF(M433&lt;M$24,1,0)</f>
        <v>0</v>
      </c>
      <c r="AH433">
        <f>IF(O433&gt;O$23,1,0)</f>
        <v>1</v>
      </c>
      <c r="AI433">
        <f>IF(P433&gt;P$23,1,0)</f>
        <v>1</v>
      </c>
      <c r="AJ433">
        <f>IF(O433&lt;O$24,1,0)</f>
        <v>0</v>
      </c>
      <c r="AK433">
        <f>IF(P433&lt;P$24,1,0)</f>
        <v>0</v>
      </c>
      <c r="AM433">
        <f>IF(C433&gt;C$23,C$23,IF(C433&lt;C$24,C$24,C433))</f>
        <v>0</v>
      </c>
      <c r="AN433">
        <f>IF(D433&gt;D$23,D$23,IF(D433&lt;D$24,D$24,D433))</f>
        <v>0</v>
      </c>
      <c r="AO433">
        <f>IF(F433&gt;F$23,F$23,IF(F433&lt;F$24,F$24,F433))</f>
        <v>0</v>
      </c>
      <c r="AP433">
        <f>IF(G433&gt;G$23,G$23,IF(G433&lt;G$24,G$24,G433))</f>
        <v>0</v>
      </c>
      <c r="AQ433">
        <f>IF(I433&gt;I$23,I$23,IF(I433&lt;I$24,I$24,I433))</f>
        <v>0</v>
      </c>
      <c r="AR433">
        <f>IF(J433&gt;J$23,J$23,IF(J433&lt;J$24,J$24,J433))</f>
        <v>0</v>
      </c>
      <c r="AS433">
        <f>IF(L433&gt;L$23,L$23,IF(L433&lt;L$24,L$24,L433))</f>
        <v>0</v>
      </c>
      <c r="AT433">
        <f>IF(M433&gt;M$23,M$23,IF(M433&lt;M$24,M$24,M433))</f>
        <v>0</v>
      </c>
      <c r="AU433">
        <f>IF(O433&gt;O$23,O$23,IF(O433&lt;O$24,O$24,O433))</f>
        <v>0</v>
      </c>
      <c r="AV433">
        <f>IF(P433&gt;P$23,P$23,IF(P433&lt;P$24,P$24,P433))</f>
        <v>0</v>
      </c>
    </row>
    <row r="434" spans="1:48" x14ac:dyDescent="0.3">
      <c r="A434" s="1" t="s">
        <v>8</v>
      </c>
      <c r="B434" s="2">
        <v>43647</v>
      </c>
      <c r="C434">
        <v>0.62150000000000005</v>
      </c>
      <c r="D434">
        <v>3557461000</v>
      </c>
      <c r="E434" s="2">
        <v>43647</v>
      </c>
      <c r="F434">
        <v>418.65</v>
      </c>
      <c r="G434">
        <v>14042530</v>
      </c>
      <c r="H434" s="2">
        <v>43647</v>
      </c>
      <c r="I434">
        <v>242.83</v>
      </c>
      <c r="J434">
        <v>164931950</v>
      </c>
      <c r="K434" s="2">
        <v>43647</v>
      </c>
      <c r="L434">
        <v>26.8</v>
      </c>
      <c r="M434">
        <v>44766300</v>
      </c>
      <c r="N434" s="2">
        <v>43647</v>
      </c>
      <c r="O434">
        <v>110</v>
      </c>
      <c r="P434">
        <v>63473880</v>
      </c>
      <c r="R434">
        <f>IF(C434&gt;C$23,1,0)</f>
        <v>1</v>
      </c>
      <c r="S434">
        <f>IF(D434&gt;D$23,1,0)</f>
        <v>1</v>
      </c>
      <c r="T434">
        <f>IF(C434&lt;C$24,1,0)</f>
        <v>0</v>
      </c>
      <c r="U434">
        <f>IF(D434&lt;D$24,1,0)</f>
        <v>0</v>
      </c>
      <c r="V434">
        <f>IF(F434&gt;F$23,1,0)</f>
        <v>1</v>
      </c>
      <c r="W434">
        <f>IF(G434&gt;G$23,1,0)</f>
        <v>1</v>
      </c>
      <c r="X434">
        <f>IF(F434&lt;F$24,1,0)</f>
        <v>0</v>
      </c>
      <c r="Y434">
        <f>IF(G434&lt;G$24,1,0)</f>
        <v>0</v>
      </c>
      <c r="Z434">
        <f>IF(I434&gt;I$23,1,0)</f>
        <v>1</v>
      </c>
      <c r="AA434">
        <f>IF(J434&gt;J$23,1,0)</f>
        <v>1</v>
      </c>
      <c r="AB434">
        <f>IF(I434&lt;I$24,1,0)</f>
        <v>0</v>
      </c>
      <c r="AC434">
        <f>IF(J434&lt;J$24,1,0)</f>
        <v>0</v>
      </c>
      <c r="AD434">
        <f>IF(L434&gt;L$23,1,0)</f>
        <v>1</v>
      </c>
      <c r="AE434">
        <f>IF(M434&gt;M$23,1,0)</f>
        <v>1</v>
      </c>
      <c r="AF434">
        <f>IF(L434&lt;L$24,1,0)</f>
        <v>0</v>
      </c>
      <c r="AG434">
        <f>IF(M434&lt;M$24,1,0)</f>
        <v>0</v>
      </c>
      <c r="AH434">
        <f>IF(O434&gt;O$23,1,0)</f>
        <v>1</v>
      </c>
      <c r="AI434">
        <f>IF(P434&gt;P$23,1,0)</f>
        <v>1</v>
      </c>
      <c r="AJ434">
        <f>IF(O434&lt;O$24,1,0)</f>
        <v>0</v>
      </c>
      <c r="AK434">
        <f>IF(P434&lt;P$24,1,0)</f>
        <v>0</v>
      </c>
      <c r="AM434">
        <f>IF(C434&gt;C$23,C$23,IF(C434&lt;C$24,C$24,C434))</f>
        <v>0</v>
      </c>
      <c r="AN434">
        <f>IF(D434&gt;D$23,D$23,IF(D434&lt;D$24,D$24,D434))</f>
        <v>0</v>
      </c>
      <c r="AO434">
        <f>IF(F434&gt;F$23,F$23,IF(F434&lt;F$24,F$24,F434))</f>
        <v>0</v>
      </c>
      <c r="AP434">
        <f>IF(G434&gt;G$23,G$23,IF(G434&lt;G$24,G$24,G434))</f>
        <v>0</v>
      </c>
      <c r="AQ434">
        <f>IF(I434&gt;I$23,I$23,IF(I434&lt;I$24,I$24,I434))</f>
        <v>0</v>
      </c>
      <c r="AR434">
        <f>IF(J434&gt;J$23,J$23,IF(J434&lt;J$24,J$24,J434))</f>
        <v>0</v>
      </c>
      <c r="AS434">
        <f>IF(L434&gt;L$23,L$23,IF(L434&lt;L$24,L$24,L434))</f>
        <v>0</v>
      </c>
      <c r="AT434">
        <f>IF(M434&gt;M$23,M$23,IF(M434&lt;M$24,M$24,M434))</f>
        <v>0</v>
      </c>
      <c r="AU434">
        <f>IF(O434&gt;O$23,O$23,IF(O434&lt;O$24,O$24,O434))</f>
        <v>0</v>
      </c>
      <c r="AV434">
        <f>IF(P434&gt;P$23,P$23,IF(P434&lt;P$24,P$24,P434))</f>
        <v>0</v>
      </c>
    </row>
    <row r="435" spans="1:48" x14ac:dyDescent="0.3">
      <c r="A435" s="1" t="s">
        <v>8</v>
      </c>
      <c r="B435" s="2">
        <v>43654</v>
      </c>
      <c r="C435">
        <v>0.58499999999999996</v>
      </c>
      <c r="D435">
        <v>4470470000</v>
      </c>
      <c r="E435" s="2">
        <v>43654</v>
      </c>
      <c r="F435">
        <v>419.25</v>
      </c>
      <c r="G435">
        <v>13237730</v>
      </c>
      <c r="H435" s="2">
        <v>43654</v>
      </c>
      <c r="I435">
        <v>237.02</v>
      </c>
      <c r="J435">
        <v>177139110</v>
      </c>
      <c r="K435" s="2">
        <v>43654</v>
      </c>
      <c r="L435">
        <v>26.79</v>
      </c>
      <c r="M435">
        <v>58773300</v>
      </c>
      <c r="N435" s="2">
        <v>43654</v>
      </c>
      <c r="O435">
        <v>109.08</v>
      </c>
      <c r="P435">
        <v>27965990</v>
      </c>
      <c r="R435">
        <f>IF(C435&gt;C$23,1,0)</f>
        <v>1</v>
      </c>
      <c r="S435">
        <f>IF(D435&gt;D$23,1,0)</f>
        <v>1</v>
      </c>
      <c r="T435">
        <f>IF(C435&lt;C$24,1,0)</f>
        <v>0</v>
      </c>
      <c r="U435">
        <f>IF(D435&lt;D$24,1,0)</f>
        <v>0</v>
      </c>
      <c r="V435">
        <f>IF(F435&gt;F$23,1,0)</f>
        <v>1</v>
      </c>
      <c r="W435">
        <f>IF(G435&gt;G$23,1,0)</f>
        <v>1</v>
      </c>
      <c r="X435">
        <f>IF(F435&lt;F$24,1,0)</f>
        <v>0</v>
      </c>
      <c r="Y435">
        <f>IF(G435&lt;G$24,1,0)</f>
        <v>0</v>
      </c>
      <c r="Z435">
        <f>IF(I435&gt;I$23,1,0)</f>
        <v>1</v>
      </c>
      <c r="AA435">
        <f>IF(J435&gt;J$23,1,0)</f>
        <v>1</v>
      </c>
      <c r="AB435">
        <f>IF(I435&lt;I$24,1,0)</f>
        <v>0</v>
      </c>
      <c r="AC435">
        <f>IF(J435&lt;J$24,1,0)</f>
        <v>0</v>
      </c>
      <c r="AD435">
        <f>IF(L435&gt;L$23,1,0)</f>
        <v>1</v>
      </c>
      <c r="AE435">
        <f>IF(M435&gt;M$23,1,0)</f>
        <v>1</v>
      </c>
      <c r="AF435">
        <f>IF(L435&lt;L$24,1,0)</f>
        <v>0</v>
      </c>
      <c r="AG435">
        <f>IF(M435&lt;M$24,1,0)</f>
        <v>0</v>
      </c>
      <c r="AH435">
        <f>IF(O435&gt;O$23,1,0)</f>
        <v>1</v>
      </c>
      <c r="AI435">
        <f>IF(P435&gt;P$23,1,0)</f>
        <v>1</v>
      </c>
      <c r="AJ435">
        <f>IF(O435&lt;O$24,1,0)</f>
        <v>0</v>
      </c>
      <c r="AK435">
        <f>IF(P435&lt;P$24,1,0)</f>
        <v>0</v>
      </c>
      <c r="AM435">
        <f>IF(C435&gt;C$23,C$23,IF(C435&lt;C$24,C$24,C435))</f>
        <v>0</v>
      </c>
      <c r="AN435">
        <f>IF(D435&gt;D$23,D$23,IF(D435&lt;D$24,D$24,D435))</f>
        <v>0</v>
      </c>
      <c r="AO435">
        <f>IF(F435&gt;F$23,F$23,IF(F435&lt;F$24,F$24,F435))</f>
        <v>0</v>
      </c>
      <c r="AP435">
        <f>IF(G435&gt;G$23,G$23,IF(G435&lt;G$24,G$24,G435))</f>
        <v>0</v>
      </c>
      <c r="AQ435">
        <f>IF(I435&gt;I$23,I$23,IF(I435&lt;I$24,I$24,I435))</f>
        <v>0</v>
      </c>
      <c r="AR435">
        <f>IF(J435&gt;J$23,J$23,IF(J435&lt;J$24,J$24,J435))</f>
        <v>0</v>
      </c>
      <c r="AS435">
        <f>IF(L435&gt;L$23,L$23,IF(L435&lt;L$24,L$24,L435))</f>
        <v>0</v>
      </c>
      <c r="AT435">
        <f>IF(M435&gt;M$23,M$23,IF(M435&lt;M$24,M$24,M435))</f>
        <v>0</v>
      </c>
      <c r="AU435">
        <f>IF(O435&gt;O$23,O$23,IF(O435&lt;O$24,O$24,O435))</f>
        <v>0</v>
      </c>
      <c r="AV435">
        <f>IF(P435&gt;P$23,P$23,IF(P435&lt;P$24,P$24,P435))</f>
        <v>0</v>
      </c>
    </row>
    <row r="436" spans="1:48" x14ac:dyDescent="0.3">
      <c r="A436" s="1" t="s">
        <v>8</v>
      </c>
      <c r="B436" s="2">
        <v>43661</v>
      </c>
      <c r="C436">
        <v>0.56520000000000004</v>
      </c>
      <c r="D436">
        <v>2917193000</v>
      </c>
      <c r="E436" s="2">
        <v>43661</v>
      </c>
      <c r="F436">
        <v>420.45</v>
      </c>
      <c r="G436">
        <v>7935820</v>
      </c>
      <c r="H436" s="2">
        <v>43661</v>
      </c>
      <c r="I436">
        <v>232.85</v>
      </c>
      <c r="J436">
        <v>172048120</v>
      </c>
      <c r="K436" s="2">
        <v>43661</v>
      </c>
      <c r="L436">
        <v>26.385000000000002</v>
      </c>
      <c r="M436">
        <v>87639000</v>
      </c>
      <c r="N436" s="2">
        <v>43661</v>
      </c>
      <c r="O436">
        <v>108.02</v>
      </c>
      <c r="P436">
        <v>15008670</v>
      </c>
      <c r="R436">
        <f>IF(C436&gt;C$23,1,0)</f>
        <v>1</v>
      </c>
      <c r="S436">
        <f>IF(D436&gt;D$23,1,0)</f>
        <v>1</v>
      </c>
      <c r="T436">
        <f>IF(C436&lt;C$24,1,0)</f>
        <v>0</v>
      </c>
      <c r="U436">
        <f>IF(D436&lt;D$24,1,0)</f>
        <v>0</v>
      </c>
      <c r="V436">
        <f>IF(F436&gt;F$23,1,0)</f>
        <v>1</v>
      </c>
      <c r="W436">
        <f>IF(G436&gt;G$23,1,0)</f>
        <v>1</v>
      </c>
      <c r="X436">
        <f>IF(F436&lt;F$24,1,0)</f>
        <v>0</v>
      </c>
      <c r="Y436">
        <f>IF(G436&lt;G$24,1,0)</f>
        <v>0</v>
      </c>
      <c r="Z436">
        <f>IF(I436&gt;I$23,1,0)</f>
        <v>1</v>
      </c>
      <c r="AA436">
        <f>IF(J436&gt;J$23,1,0)</f>
        <v>1</v>
      </c>
      <c r="AB436">
        <f>IF(I436&lt;I$24,1,0)</f>
        <v>0</v>
      </c>
      <c r="AC436">
        <f>IF(J436&lt;J$24,1,0)</f>
        <v>0</v>
      </c>
      <c r="AD436">
        <f>IF(L436&gt;L$23,1,0)</f>
        <v>1</v>
      </c>
      <c r="AE436">
        <f>IF(M436&gt;M$23,1,0)</f>
        <v>1</v>
      </c>
      <c r="AF436">
        <f>IF(L436&lt;L$24,1,0)</f>
        <v>0</v>
      </c>
      <c r="AG436">
        <f>IF(M436&lt;M$24,1,0)</f>
        <v>0</v>
      </c>
      <c r="AH436">
        <f>IF(O436&gt;O$23,1,0)</f>
        <v>1</v>
      </c>
      <c r="AI436">
        <f>IF(P436&gt;P$23,1,0)</f>
        <v>1</v>
      </c>
      <c r="AJ436">
        <f>IF(O436&lt;O$24,1,0)</f>
        <v>0</v>
      </c>
      <c r="AK436">
        <f>IF(P436&lt;P$24,1,0)</f>
        <v>0</v>
      </c>
      <c r="AM436">
        <f>IF(C436&gt;C$23,C$23,IF(C436&lt;C$24,C$24,C436))</f>
        <v>0</v>
      </c>
      <c r="AN436">
        <f>IF(D436&gt;D$23,D$23,IF(D436&lt;D$24,D$24,D436))</f>
        <v>0</v>
      </c>
      <c r="AO436">
        <f>IF(F436&gt;F$23,F$23,IF(F436&lt;F$24,F$24,F436))</f>
        <v>0</v>
      </c>
      <c r="AP436">
        <f>IF(G436&gt;G$23,G$23,IF(G436&lt;G$24,G$24,G436))</f>
        <v>0</v>
      </c>
      <c r="AQ436">
        <f>IF(I436&gt;I$23,I$23,IF(I436&lt;I$24,I$24,I436))</f>
        <v>0</v>
      </c>
      <c r="AR436">
        <f>IF(J436&gt;J$23,J$23,IF(J436&lt;J$24,J$24,J436))</f>
        <v>0</v>
      </c>
      <c r="AS436">
        <f>IF(L436&gt;L$23,L$23,IF(L436&lt;L$24,L$24,L436))</f>
        <v>0</v>
      </c>
      <c r="AT436">
        <f>IF(M436&gt;M$23,M$23,IF(M436&lt;M$24,M$24,M436))</f>
        <v>0</v>
      </c>
      <c r="AU436">
        <f>IF(O436&gt;O$23,O$23,IF(O436&lt;O$24,O$24,O436))</f>
        <v>0</v>
      </c>
      <c r="AV436">
        <f>IF(P436&gt;P$23,P$23,IF(P436&lt;P$24,P$24,P436))</f>
        <v>0</v>
      </c>
    </row>
    <row r="437" spans="1:48" x14ac:dyDescent="0.3">
      <c r="A437" s="1" t="s">
        <v>8</v>
      </c>
      <c r="B437" s="2">
        <v>43668</v>
      </c>
      <c r="C437">
        <v>0.5696</v>
      </c>
      <c r="D437">
        <v>3149524000</v>
      </c>
      <c r="E437" s="2">
        <v>43668</v>
      </c>
      <c r="F437">
        <v>423.5</v>
      </c>
      <c r="G437">
        <v>11306280</v>
      </c>
      <c r="H437" s="2">
        <v>43668</v>
      </c>
      <c r="I437">
        <v>230.55</v>
      </c>
      <c r="J437">
        <v>160382720</v>
      </c>
      <c r="K437" s="2">
        <v>43668</v>
      </c>
      <c r="L437">
        <v>26.105</v>
      </c>
      <c r="M437">
        <v>62206800</v>
      </c>
      <c r="N437" s="2">
        <v>43668</v>
      </c>
      <c r="O437">
        <v>107.58</v>
      </c>
      <c r="P437">
        <v>14111280</v>
      </c>
      <c r="R437">
        <f>IF(C437&gt;C$23,1,0)</f>
        <v>1</v>
      </c>
      <c r="S437">
        <f>IF(D437&gt;D$23,1,0)</f>
        <v>1</v>
      </c>
      <c r="T437">
        <f>IF(C437&lt;C$24,1,0)</f>
        <v>0</v>
      </c>
      <c r="U437">
        <f>IF(D437&lt;D$24,1,0)</f>
        <v>0</v>
      </c>
      <c r="V437">
        <f>IF(F437&gt;F$23,1,0)</f>
        <v>1</v>
      </c>
      <c r="W437">
        <f>IF(G437&gt;G$23,1,0)</f>
        <v>1</v>
      </c>
      <c r="X437">
        <f>IF(F437&lt;F$24,1,0)</f>
        <v>0</v>
      </c>
      <c r="Y437">
        <f>IF(G437&lt;G$24,1,0)</f>
        <v>0</v>
      </c>
      <c r="Z437">
        <f>IF(I437&gt;I$23,1,0)</f>
        <v>1</v>
      </c>
      <c r="AA437">
        <f>IF(J437&gt;J$23,1,0)</f>
        <v>1</v>
      </c>
      <c r="AB437">
        <f>IF(I437&lt;I$24,1,0)</f>
        <v>0</v>
      </c>
      <c r="AC437">
        <f>IF(J437&lt;J$24,1,0)</f>
        <v>0</v>
      </c>
      <c r="AD437">
        <f>IF(L437&gt;L$23,1,0)</f>
        <v>1</v>
      </c>
      <c r="AE437">
        <f>IF(M437&gt;M$23,1,0)</f>
        <v>1</v>
      </c>
      <c r="AF437">
        <f>IF(L437&lt;L$24,1,0)</f>
        <v>0</v>
      </c>
      <c r="AG437">
        <f>IF(M437&lt;M$24,1,0)</f>
        <v>0</v>
      </c>
      <c r="AH437">
        <f>IF(O437&gt;O$23,1,0)</f>
        <v>1</v>
      </c>
      <c r="AI437">
        <f>IF(P437&gt;P$23,1,0)</f>
        <v>1</v>
      </c>
      <c r="AJ437">
        <f>IF(O437&lt;O$24,1,0)</f>
        <v>0</v>
      </c>
      <c r="AK437">
        <f>IF(P437&lt;P$24,1,0)</f>
        <v>0</v>
      </c>
      <c r="AM437">
        <f>IF(C437&gt;C$23,C$23,IF(C437&lt;C$24,C$24,C437))</f>
        <v>0</v>
      </c>
      <c r="AN437">
        <f>IF(D437&gt;D$23,D$23,IF(D437&lt;D$24,D$24,D437))</f>
        <v>0</v>
      </c>
      <c r="AO437">
        <f>IF(F437&gt;F$23,F$23,IF(F437&lt;F$24,F$24,F437))</f>
        <v>0</v>
      </c>
      <c r="AP437">
        <f>IF(G437&gt;G$23,G$23,IF(G437&lt;G$24,G$24,G437))</f>
        <v>0</v>
      </c>
      <c r="AQ437">
        <f>IF(I437&gt;I$23,I$23,IF(I437&lt;I$24,I$24,I437))</f>
        <v>0</v>
      </c>
      <c r="AR437">
        <f>IF(J437&gt;J$23,J$23,IF(J437&lt;J$24,J$24,J437))</f>
        <v>0</v>
      </c>
      <c r="AS437">
        <f>IF(L437&gt;L$23,L$23,IF(L437&lt;L$24,L$24,L437))</f>
        <v>0</v>
      </c>
      <c r="AT437">
        <f>IF(M437&gt;M$23,M$23,IF(M437&lt;M$24,M$24,M437))</f>
        <v>0</v>
      </c>
      <c r="AU437">
        <f>IF(O437&gt;O$23,O$23,IF(O437&lt;O$24,O$24,O437))</f>
        <v>0</v>
      </c>
      <c r="AV437">
        <f>IF(P437&gt;P$23,P$23,IF(P437&lt;P$24,P$24,P437))</f>
        <v>0</v>
      </c>
    </row>
    <row r="438" spans="1:48" x14ac:dyDescent="0.3">
      <c r="A438" s="1" t="s">
        <v>8</v>
      </c>
      <c r="B438" s="2">
        <v>43675</v>
      </c>
      <c r="C438">
        <v>0.56189999999999996</v>
      </c>
      <c r="D438">
        <v>1695319000</v>
      </c>
      <c r="E438" s="2">
        <v>43675</v>
      </c>
      <c r="F438">
        <v>411.75</v>
      </c>
      <c r="G438">
        <v>10692770</v>
      </c>
      <c r="H438" s="2">
        <v>43675</v>
      </c>
      <c r="I438">
        <v>220.81</v>
      </c>
      <c r="J438">
        <v>253540070</v>
      </c>
      <c r="K438" s="2">
        <v>43675</v>
      </c>
      <c r="L438">
        <v>26.81</v>
      </c>
      <c r="M438">
        <v>70453700</v>
      </c>
      <c r="N438" s="2">
        <v>43675</v>
      </c>
      <c r="O438">
        <v>106.62</v>
      </c>
      <c r="P438">
        <v>14795180</v>
      </c>
      <c r="R438">
        <f>IF(C438&gt;C$23,1,0)</f>
        <v>1</v>
      </c>
      <c r="S438">
        <f>IF(D438&gt;D$23,1,0)</f>
        <v>1</v>
      </c>
      <c r="T438">
        <f>IF(C438&lt;C$24,1,0)</f>
        <v>0</v>
      </c>
      <c r="U438">
        <f>IF(D438&lt;D$24,1,0)</f>
        <v>0</v>
      </c>
      <c r="V438">
        <f>IF(F438&gt;F$23,1,0)</f>
        <v>1</v>
      </c>
      <c r="W438">
        <f>IF(G438&gt;G$23,1,0)</f>
        <v>1</v>
      </c>
      <c r="X438">
        <f>IF(F438&lt;F$24,1,0)</f>
        <v>0</v>
      </c>
      <c r="Y438">
        <f>IF(G438&lt;G$24,1,0)</f>
        <v>0</v>
      </c>
      <c r="Z438">
        <f>IF(I438&gt;I$23,1,0)</f>
        <v>1</v>
      </c>
      <c r="AA438">
        <f>IF(J438&gt;J$23,1,0)</f>
        <v>1</v>
      </c>
      <c r="AB438">
        <f>IF(I438&lt;I$24,1,0)</f>
        <v>0</v>
      </c>
      <c r="AC438">
        <f>IF(J438&lt;J$24,1,0)</f>
        <v>0</v>
      </c>
      <c r="AD438">
        <f>IF(L438&gt;L$23,1,0)</f>
        <v>1</v>
      </c>
      <c r="AE438">
        <f>IF(M438&gt;M$23,1,0)</f>
        <v>1</v>
      </c>
      <c r="AF438">
        <f>IF(L438&lt;L$24,1,0)</f>
        <v>0</v>
      </c>
      <c r="AG438">
        <f>IF(M438&lt;M$24,1,0)</f>
        <v>0</v>
      </c>
      <c r="AH438">
        <f>IF(O438&gt;O$23,1,0)</f>
        <v>1</v>
      </c>
      <c r="AI438">
        <f>IF(P438&gt;P$23,1,0)</f>
        <v>1</v>
      </c>
      <c r="AJ438">
        <f>IF(O438&lt;O$24,1,0)</f>
        <v>0</v>
      </c>
      <c r="AK438">
        <f>IF(P438&lt;P$24,1,0)</f>
        <v>0</v>
      </c>
      <c r="AM438">
        <f>IF(C438&gt;C$23,C$23,IF(C438&lt;C$24,C$24,C438))</f>
        <v>0</v>
      </c>
      <c r="AN438">
        <f>IF(D438&gt;D$23,D$23,IF(D438&lt;D$24,D$24,D438))</f>
        <v>0</v>
      </c>
      <c r="AO438">
        <f>IF(F438&gt;F$23,F$23,IF(F438&lt;F$24,F$24,F438))</f>
        <v>0</v>
      </c>
      <c r="AP438">
        <f>IF(G438&gt;G$23,G$23,IF(G438&lt;G$24,G$24,G438))</f>
        <v>0</v>
      </c>
      <c r="AQ438">
        <f>IF(I438&gt;I$23,I$23,IF(I438&lt;I$24,I$24,I438))</f>
        <v>0</v>
      </c>
      <c r="AR438">
        <f>IF(J438&gt;J$23,J$23,IF(J438&lt;J$24,J$24,J438))</f>
        <v>0</v>
      </c>
      <c r="AS438">
        <f>IF(L438&gt;L$23,L$23,IF(L438&lt;L$24,L$24,L438))</f>
        <v>0</v>
      </c>
      <c r="AT438">
        <f>IF(M438&gt;M$23,M$23,IF(M438&lt;M$24,M$24,M438))</f>
        <v>0</v>
      </c>
      <c r="AU438">
        <f>IF(O438&gt;O$23,O$23,IF(O438&lt;O$24,O$24,O438))</f>
        <v>0</v>
      </c>
      <c r="AV438">
        <f>IF(P438&gt;P$23,P$23,IF(P438&lt;P$24,P$24,P438))</f>
        <v>0</v>
      </c>
    </row>
    <row r="439" spans="1:48" x14ac:dyDescent="0.3">
      <c r="A439" s="1" t="s">
        <v>8</v>
      </c>
      <c r="B439" s="2">
        <v>43682</v>
      </c>
      <c r="C439">
        <v>0.55000000000000004</v>
      </c>
      <c r="D439">
        <v>2119277000</v>
      </c>
      <c r="E439" s="2">
        <v>43682</v>
      </c>
      <c r="F439">
        <v>404.6</v>
      </c>
      <c r="G439">
        <v>18704170</v>
      </c>
      <c r="H439" s="2">
        <v>43682</v>
      </c>
      <c r="I439">
        <v>220.67</v>
      </c>
      <c r="J439">
        <v>209915490</v>
      </c>
      <c r="K439" s="2">
        <v>43682</v>
      </c>
      <c r="L439">
        <v>26.245000000000001</v>
      </c>
      <c r="M439">
        <v>67964700</v>
      </c>
      <c r="N439" s="2">
        <v>43682</v>
      </c>
      <c r="O439">
        <v>108.8</v>
      </c>
      <c r="P439">
        <v>25780590</v>
      </c>
      <c r="R439">
        <f>IF(C439&gt;C$23,1,0)</f>
        <v>1</v>
      </c>
      <c r="S439">
        <f>IF(D439&gt;D$23,1,0)</f>
        <v>1</v>
      </c>
      <c r="T439">
        <f>IF(C439&lt;C$24,1,0)</f>
        <v>0</v>
      </c>
      <c r="U439">
        <f>IF(D439&lt;D$24,1,0)</f>
        <v>0</v>
      </c>
      <c r="V439">
        <f>IF(F439&gt;F$23,1,0)</f>
        <v>1</v>
      </c>
      <c r="W439">
        <f>IF(G439&gt;G$23,1,0)</f>
        <v>1</v>
      </c>
      <c r="X439">
        <f>IF(F439&lt;F$24,1,0)</f>
        <v>0</v>
      </c>
      <c r="Y439">
        <f>IF(G439&lt;G$24,1,0)</f>
        <v>0</v>
      </c>
      <c r="Z439">
        <f>IF(I439&gt;I$23,1,0)</f>
        <v>1</v>
      </c>
      <c r="AA439">
        <f>IF(J439&gt;J$23,1,0)</f>
        <v>1</v>
      </c>
      <c r="AB439">
        <f>IF(I439&lt;I$24,1,0)</f>
        <v>0</v>
      </c>
      <c r="AC439">
        <f>IF(J439&lt;J$24,1,0)</f>
        <v>0</v>
      </c>
      <c r="AD439">
        <f>IF(L439&gt;L$23,1,0)</f>
        <v>1</v>
      </c>
      <c r="AE439">
        <f>IF(M439&gt;M$23,1,0)</f>
        <v>1</v>
      </c>
      <c r="AF439">
        <f>IF(L439&lt;L$24,1,0)</f>
        <v>0</v>
      </c>
      <c r="AG439">
        <f>IF(M439&lt;M$24,1,0)</f>
        <v>0</v>
      </c>
      <c r="AH439">
        <f>IF(O439&gt;O$23,1,0)</f>
        <v>1</v>
      </c>
      <c r="AI439">
        <f>IF(P439&gt;P$23,1,0)</f>
        <v>1</v>
      </c>
      <c r="AJ439">
        <f>IF(O439&lt;O$24,1,0)</f>
        <v>0</v>
      </c>
      <c r="AK439">
        <f>IF(P439&lt;P$24,1,0)</f>
        <v>0</v>
      </c>
      <c r="AM439">
        <f>IF(C439&gt;C$23,C$23,IF(C439&lt;C$24,C$24,C439))</f>
        <v>0</v>
      </c>
      <c r="AN439">
        <f>IF(D439&gt;D$23,D$23,IF(D439&lt;D$24,D$24,D439))</f>
        <v>0</v>
      </c>
      <c r="AO439">
        <f>IF(F439&gt;F$23,F$23,IF(F439&lt;F$24,F$24,F439))</f>
        <v>0</v>
      </c>
      <c r="AP439">
        <f>IF(G439&gt;G$23,G$23,IF(G439&lt;G$24,G$24,G439))</f>
        <v>0</v>
      </c>
      <c r="AQ439">
        <f>IF(I439&gt;I$23,I$23,IF(I439&lt;I$24,I$24,I439))</f>
        <v>0</v>
      </c>
      <c r="AR439">
        <f>IF(J439&gt;J$23,J$23,IF(J439&lt;J$24,J$24,J439))</f>
        <v>0</v>
      </c>
      <c r="AS439">
        <f>IF(L439&gt;L$23,L$23,IF(L439&lt;L$24,L$24,L439))</f>
        <v>0</v>
      </c>
      <c r="AT439">
        <f>IF(M439&gt;M$23,M$23,IF(M439&lt;M$24,M$24,M439))</f>
        <v>0</v>
      </c>
      <c r="AU439">
        <f>IF(O439&gt;O$23,O$23,IF(O439&lt;O$24,O$24,O439))</f>
        <v>0</v>
      </c>
      <c r="AV439">
        <f>IF(P439&gt;P$23,P$23,IF(P439&lt;P$24,P$24,P439))</f>
        <v>0</v>
      </c>
    </row>
    <row r="440" spans="1:48" x14ac:dyDescent="0.3">
      <c r="A440" s="1" t="s">
        <v>8</v>
      </c>
      <c r="B440" s="2">
        <v>43689</v>
      </c>
      <c r="C440">
        <v>0.54449999999999998</v>
      </c>
      <c r="D440">
        <v>1796682000</v>
      </c>
      <c r="E440" s="2">
        <v>43689</v>
      </c>
      <c r="F440">
        <v>404.75</v>
      </c>
      <c r="G440">
        <v>18304740</v>
      </c>
      <c r="H440" s="2">
        <v>43689</v>
      </c>
      <c r="I440">
        <v>215.05</v>
      </c>
      <c r="J440">
        <v>233924910</v>
      </c>
      <c r="K440" s="2">
        <v>43689</v>
      </c>
      <c r="L440">
        <v>25.8</v>
      </c>
      <c r="M440">
        <v>62605900</v>
      </c>
      <c r="N440" s="2">
        <v>43689</v>
      </c>
      <c r="O440">
        <v>110.4</v>
      </c>
      <c r="P440">
        <v>27408740</v>
      </c>
      <c r="R440">
        <f>IF(C440&gt;C$23,1,0)</f>
        <v>1</v>
      </c>
      <c r="S440">
        <f>IF(D440&gt;D$23,1,0)</f>
        <v>1</v>
      </c>
      <c r="T440">
        <f>IF(C440&lt;C$24,1,0)</f>
        <v>0</v>
      </c>
      <c r="U440">
        <f>IF(D440&lt;D$24,1,0)</f>
        <v>0</v>
      </c>
      <c r="V440">
        <f>IF(F440&gt;F$23,1,0)</f>
        <v>1</v>
      </c>
      <c r="W440">
        <f>IF(G440&gt;G$23,1,0)</f>
        <v>1</v>
      </c>
      <c r="X440">
        <f>IF(F440&lt;F$24,1,0)</f>
        <v>0</v>
      </c>
      <c r="Y440">
        <f>IF(G440&lt;G$24,1,0)</f>
        <v>0</v>
      </c>
      <c r="Z440">
        <f>IF(I440&gt;I$23,1,0)</f>
        <v>1</v>
      </c>
      <c r="AA440">
        <f>IF(J440&gt;J$23,1,0)</f>
        <v>1</v>
      </c>
      <c r="AB440">
        <f>IF(I440&lt;I$24,1,0)</f>
        <v>0</v>
      </c>
      <c r="AC440">
        <f>IF(J440&lt;J$24,1,0)</f>
        <v>0</v>
      </c>
      <c r="AD440">
        <f>IF(L440&gt;L$23,1,0)</f>
        <v>1</v>
      </c>
      <c r="AE440">
        <f>IF(M440&gt;M$23,1,0)</f>
        <v>1</v>
      </c>
      <c r="AF440">
        <f>IF(L440&lt;L$24,1,0)</f>
        <v>0</v>
      </c>
      <c r="AG440">
        <f>IF(M440&lt;M$24,1,0)</f>
        <v>0</v>
      </c>
      <c r="AH440">
        <f>IF(O440&gt;O$23,1,0)</f>
        <v>1</v>
      </c>
      <c r="AI440">
        <f>IF(P440&gt;P$23,1,0)</f>
        <v>1</v>
      </c>
      <c r="AJ440">
        <f>IF(O440&lt;O$24,1,0)</f>
        <v>0</v>
      </c>
      <c r="AK440">
        <f>IF(P440&lt;P$24,1,0)</f>
        <v>0</v>
      </c>
      <c r="AM440">
        <f>IF(C440&gt;C$23,C$23,IF(C440&lt;C$24,C$24,C440))</f>
        <v>0</v>
      </c>
      <c r="AN440">
        <f>IF(D440&gt;D$23,D$23,IF(D440&lt;D$24,D$24,D440))</f>
        <v>0</v>
      </c>
      <c r="AO440">
        <f>IF(F440&gt;F$23,F$23,IF(F440&lt;F$24,F$24,F440))</f>
        <v>0</v>
      </c>
      <c r="AP440">
        <f>IF(G440&gt;G$23,G$23,IF(G440&lt;G$24,G$24,G440))</f>
        <v>0</v>
      </c>
      <c r="AQ440">
        <f>IF(I440&gt;I$23,I$23,IF(I440&lt;I$24,I$24,I440))</f>
        <v>0</v>
      </c>
      <c r="AR440">
        <f>IF(J440&gt;J$23,J$23,IF(J440&lt;J$24,J$24,J440))</f>
        <v>0</v>
      </c>
      <c r="AS440">
        <f>IF(L440&gt;L$23,L$23,IF(L440&lt;L$24,L$24,L440))</f>
        <v>0</v>
      </c>
      <c r="AT440">
        <f>IF(M440&gt;M$23,M$23,IF(M440&lt;M$24,M$24,M440))</f>
        <v>0</v>
      </c>
      <c r="AU440">
        <f>IF(O440&gt;O$23,O$23,IF(O440&lt;O$24,O$24,O440))</f>
        <v>0</v>
      </c>
      <c r="AV440">
        <f>IF(P440&gt;P$23,P$23,IF(P440&lt;P$24,P$24,P440))</f>
        <v>0</v>
      </c>
    </row>
    <row r="441" spans="1:48" x14ac:dyDescent="0.3">
      <c r="A441" s="1" t="s">
        <v>8</v>
      </c>
      <c r="B441" s="2">
        <v>43696</v>
      </c>
      <c r="C441">
        <v>0.53910000000000002</v>
      </c>
      <c r="D441">
        <v>2035145000</v>
      </c>
      <c r="E441" s="2">
        <v>43696</v>
      </c>
      <c r="F441">
        <v>405.6</v>
      </c>
      <c r="G441">
        <v>20316670</v>
      </c>
      <c r="H441" s="2">
        <v>43696</v>
      </c>
      <c r="I441">
        <v>219.5</v>
      </c>
      <c r="J441">
        <v>217815280</v>
      </c>
      <c r="K441" s="2">
        <v>43696</v>
      </c>
      <c r="L441">
        <v>25.625</v>
      </c>
      <c r="M441">
        <v>48422100</v>
      </c>
      <c r="N441" s="2">
        <v>43696</v>
      </c>
      <c r="O441">
        <v>108.56</v>
      </c>
      <c r="P441">
        <v>21795130</v>
      </c>
      <c r="R441">
        <f>IF(C441&gt;C$23,1,0)</f>
        <v>1</v>
      </c>
      <c r="S441">
        <f>IF(D441&gt;D$23,1,0)</f>
        <v>1</v>
      </c>
      <c r="T441">
        <f>IF(C441&lt;C$24,1,0)</f>
        <v>0</v>
      </c>
      <c r="U441">
        <f>IF(D441&lt;D$24,1,0)</f>
        <v>0</v>
      </c>
      <c r="V441">
        <f>IF(F441&gt;F$23,1,0)</f>
        <v>1</v>
      </c>
      <c r="W441">
        <f>IF(G441&gt;G$23,1,0)</f>
        <v>1</v>
      </c>
      <c r="X441">
        <f>IF(F441&lt;F$24,1,0)</f>
        <v>0</v>
      </c>
      <c r="Y441">
        <f>IF(G441&lt;G$24,1,0)</f>
        <v>0</v>
      </c>
      <c r="Z441">
        <f>IF(I441&gt;I$23,1,0)</f>
        <v>1</v>
      </c>
      <c r="AA441">
        <f>IF(J441&gt;J$23,1,0)</f>
        <v>1</v>
      </c>
      <c r="AB441">
        <f>IF(I441&lt;I$24,1,0)</f>
        <v>0</v>
      </c>
      <c r="AC441">
        <f>IF(J441&lt;J$24,1,0)</f>
        <v>0</v>
      </c>
      <c r="AD441">
        <f>IF(L441&gt;L$23,1,0)</f>
        <v>1</v>
      </c>
      <c r="AE441">
        <f>IF(M441&gt;M$23,1,0)</f>
        <v>1</v>
      </c>
      <c r="AF441">
        <f>IF(L441&lt;L$24,1,0)</f>
        <v>0</v>
      </c>
      <c r="AG441">
        <f>IF(M441&lt;M$24,1,0)</f>
        <v>0</v>
      </c>
      <c r="AH441">
        <f>IF(O441&gt;O$23,1,0)</f>
        <v>1</v>
      </c>
      <c r="AI441">
        <f>IF(P441&gt;P$23,1,0)</f>
        <v>1</v>
      </c>
      <c r="AJ441">
        <f>IF(O441&lt;O$24,1,0)</f>
        <v>0</v>
      </c>
      <c r="AK441">
        <f>IF(P441&lt;P$24,1,0)</f>
        <v>0</v>
      </c>
      <c r="AM441">
        <f>IF(C441&gt;C$23,C$23,IF(C441&lt;C$24,C$24,C441))</f>
        <v>0</v>
      </c>
      <c r="AN441">
        <f>IF(D441&gt;D$23,D$23,IF(D441&lt;D$24,D$24,D441))</f>
        <v>0</v>
      </c>
      <c r="AO441">
        <f>IF(F441&gt;F$23,F$23,IF(F441&lt;F$24,F$24,F441))</f>
        <v>0</v>
      </c>
      <c r="AP441">
        <f>IF(G441&gt;G$23,G$23,IF(G441&lt;G$24,G$24,G441))</f>
        <v>0</v>
      </c>
      <c r="AQ441">
        <f>IF(I441&gt;I$23,I$23,IF(I441&lt;I$24,I$24,I441))</f>
        <v>0</v>
      </c>
      <c r="AR441">
        <f>IF(J441&gt;J$23,J$23,IF(J441&lt;J$24,J$24,J441))</f>
        <v>0</v>
      </c>
      <c r="AS441">
        <f>IF(L441&gt;L$23,L$23,IF(L441&lt;L$24,L$24,L441))</f>
        <v>0</v>
      </c>
      <c r="AT441">
        <f>IF(M441&gt;M$23,M$23,IF(M441&lt;M$24,M$24,M441))</f>
        <v>0</v>
      </c>
      <c r="AU441">
        <f>IF(O441&gt;O$23,O$23,IF(O441&lt;O$24,O$24,O441))</f>
        <v>0</v>
      </c>
      <c r="AV441">
        <f>IF(P441&gt;P$23,P$23,IF(P441&lt;P$24,P$24,P441))</f>
        <v>0</v>
      </c>
    </row>
    <row r="442" spans="1:48" x14ac:dyDescent="0.3">
      <c r="A442" s="1" t="s">
        <v>8</v>
      </c>
      <c r="B442" s="2">
        <v>43703</v>
      </c>
      <c r="C442">
        <v>0.54879999999999995</v>
      </c>
      <c r="D442">
        <v>2066915000</v>
      </c>
      <c r="E442" s="2">
        <v>43703</v>
      </c>
      <c r="F442">
        <v>406.95</v>
      </c>
      <c r="G442">
        <v>17023520</v>
      </c>
      <c r="H442" s="2">
        <v>43703</v>
      </c>
      <c r="I442">
        <v>224.2</v>
      </c>
      <c r="J442">
        <v>210500470</v>
      </c>
      <c r="K442" s="2">
        <v>43703</v>
      </c>
      <c r="L442">
        <v>27.45</v>
      </c>
      <c r="M442">
        <v>80482200</v>
      </c>
      <c r="N442" s="2">
        <v>43703</v>
      </c>
      <c r="O442">
        <v>109.74</v>
      </c>
      <c r="P442">
        <v>22078930</v>
      </c>
      <c r="R442">
        <f>IF(C442&gt;C$23,1,0)</f>
        <v>1</v>
      </c>
      <c r="S442">
        <f>IF(D442&gt;D$23,1,0)</f>
        <v>1</v>
      </c>
      <c r="T442">
        <f>IF(C442&lt;C$24,1,0)</f>
        <v>0</v>
      </c>
      <c r="U442">
        <f>IF(D442&lt;D$24,1,0)</f>
        <v>0</v>
      </c>
      <c r="V442">
        <f>IF(F442&gt;F$23,1,0)</f>
        <v>1</v>
      </c>
      <c r="W442">
        <f>IF(G442&gt;G$23,1,0)</f>
        <v>1</v>
      </c>
      <c r="X442">
        <f>IF(F442&lt;F$24,1,0)</f>
        <v>0</v>
      </c>
      <c r="Y442">
        <f>IF(G442&lt;G$24,1,0)</f>
        <v>0</v>
      </c>
      <c r="Z442">
        <f>IF(I442&gt;I$23,1,0)</f>
        <v>1</v>
      </c>
      <c r="AA442">
        <f>IF(J442&gt;J$23,1,0)</f>
        <v>1</v>
      </c>
      <c r="AB442">
        <f>IF(I442&lt;I$24,1,0)</f>
        <v>0</v>
      </c>
      <c r="AC442">
        <f>IF(J442&lt;J$24,1,0)</f>
        <v>0</v>
      </c>
      <c r="AD442">
        <f>IF(L442&gt;L$23,1,0)</f>
        <v>1</v>
      </c>
      <c r="AE442">
        <f>IF(M442&gt;M$23,1,0)</f>
        <v>1</v>
      </c>
      <c r="AF442">
        <f>IF(L442&lt;L$24,1,0)</f>
        <v>0</v>
      </c>
      <c r="AG442">
        <f>IF(M442&lt;M$24,1,0)</f>
        <v>0</v>
      </c>
      <c r="AH442">
        <f>IF(O442&gt;O$23,1,0)</f>
        <v>1</v>
      </c>
      <c r="AI442">
        <f>IF(P442&gt;P$23,1,0)</f>
        <v>1</v>
      </c>
      <c r="AJ442">
        <f>IF(O442&lt;O$24,1,0)</f>
        <v>0</v>
      </c>
      <c r="AK442">
        <f>IF(P442&lt;P$24,1,0)</f>
        <v>0</v>
      </c>
      <c r="AM442">
        <f>IF(C442&gt;C$23,C$23,IF(C442&lt;C$24,C$24,C442))</f>
        <v>0</v>
      </c>
      <c r="AN442">
        <f>IF(D442&gt;D$23,D$23,IF(D442&lt;D$24,D$24,D442))</f>
        <v>0</v>
      </c>
      <c r="AO442">
        <f>IF(F442&gt;F$23,F$23,IF(F442&lt;F$24,F$24,F442))</f>
        <v>0</v>
      </c>
      <c r="AP442">
        <f>IF(G442&gt;G$23,G$23,IF(G442&lt;G$24,G$24,G442))</f>
        <v>0</v>
      </c>
      <c r="AQ442">
        <f>IF(I442&gt;I$23,I$23,IF(I442&lt;I$24,I$24,I442))</f>
        <v>0</v>
      </c>
      <c r="AR442">
        <f>IF(J442&gt;J$23,J$23,IF(J442&lt;J$24,J$24,J442))</f>
        <v>0</v>
      </c>
      <c r="AS442">
        <f>IF(L442&gt;L$23,L$23,IF(L442&lt;L$24,L$24,L442))</f>
        <v>0</v>
      </c>
      <c r="AT442">
        <f>IF(M442&gt;M$23,M$23,IF(M442&lt;M$24,M$24,M442))</f>
        <v>0</v>
      </c>
      <c r="AU442">
        <f>IF(O442&gt;O$23,O$23,IF(O442&lt;O$24,O$24,O442))</f>
        <v>0</v>
      </c>
      <c r="AV442">
        <f>IF(P442&gt;P$23,P$23,IF(P442&lt;P$24,P$24,P442))</f>
        <v>0</v>
      </c>
    </row>
    <row r="443" spans="1:48" x14ac:dyDescent="0.3">
      <c r="A443" s="1" t="s">
        <v>8</v>
      </c>
      <c r="B443" s="2">
        <v>43710</v>
      </c>
      <c r="C443">
        <v>0.54549999999999998</v>
      </c>
      <c r="D443">
        <v>3285577000</v>
      </c>
      <c r="E443" s="2">
        <v>43710</v>
      </c>
      <c r="F443">
        <v>422.9</v>
      </c>
      <c r="G443">
        <v>21537380</v>
      </c>
      <c r="H443" s="2">
        <v>43710</v>
      </c>
      <c r="I443">
        <v>229.02</v>
      </c>
      <c r="J443">
        <v>217383540</v>
      </c>
      <c r="K443" s="2">
        <v>43710</v>
      </c>
      <c r="L443">
        <v>33.450000000000003</v>
      </c>
      <c r="M443">
        <v>1229762500</v>
      </c>
      <c r="N443" s="2">
        <v>43710</v>
      </c>
      <c r="O443">
        <v>104.48</v>
      </c>
      <c r="P443">
        <v>23135540</v>
      </c>
      <c r="R443">
        <f>IF(C443&gt;C$23,1,0)</f>
        <v>1</v>
      </c>
      <c r="S443">
        <f>IF(D443&gt;D$23,1,0)</f>
        <v>1</v>
      </c>
      <c r="T443">
        <f>IF(C443&lt;C$24,1,0)</f>
        <v>0</v>
      </c>
      <c r="U443">
        <f>IF(D443&lt;D$24,1,0)</f>
        <v>0</v>
      </c>
      <c r="V443">
        <f>IF(F443&gt;F$23,1,0)</f>
        <v>1</v>
      </c>
      <c r="W443">
        <f>IF(G443&gt;G$23,1,0)</f>
        <v>1</v>
      </c>
      <c r="X443">
        <f>IF(F443&lt;F$24,1,0)</f>
        <v>0</v>
      </c>
      <c r="Y443">
        <f>IF(G443&lt;G$24,1,0)</f>
        <v>0</v>
      </c>
      <c r="Z443">
        <f>IF(I443&gt;I$23,1,0)</f>
        <v>1</v>
      </c>
      <c r="AA443">
        <f>IF(J443&gt;J$23,1,0)</f>
        <v>1</v>
      </c>
      <c r="AB443">
        <f>IF(I443&lt;I$24,1,0)</f>
        <v>0</v>
      </c>
      <c r="AC443">
        <f>IF(J443&lt;J$24,1,0)</f>
        <v>0</v>
      </c>
      <c r="AD443">
        <f>IF(L443&gt;L$23,1,0)</f>
        <v>1</v>
      </c>
      <c r="AE443">
        <f>IF(M443&gt;M$23,1,0)</f>
        <v>1</v>
      </c>
      <c r="AF443">
        <f>IF(L443&lt;L$24,1,0)</f>
        <v>0</v>
      </c>
      <c r="AG443">
        <f>IF(M443&lt;M$24,1,0)</f>
        <v>0</v>
      </c>
      <c r="AH443">
        <f>IF(O443&gt;O$23,1,0)</f>
        <v>1</v>
      </c>
      <c r="AI443">
        <f>IF(P443&gt;P$23,1,0)</f>
        <v>1</v>
      </c>
      <c r="AJ443">
        <f>IF(O443&lt;O$24,1,0)</f>
        <v>0</v>
      </c>
      <c r="AK443">
        <f>IF(P443&lt;P$24,1,0)</f>
        <v>0</v>
      </c>
      <c r="AM443">
        <f>IF(C443&gt;C$23,C$23,IF(C443&lt;C$24,C$24,C443))</f>
        <v>0</v>
      </c>
      <c r="AN443">
        <f>IF(D443&gt;D$23,D$23,IF(D443&lt;D$24,D$24,D443))</f>
        <v>0</v>
      </c>
      <c r="AO443">
        <f>IF(F443&gt;F$23,F$23,IF(F443&lt;F$24,F$24,F443))</f>
        <v>0</v>
      </c>
      <c r="AP443">
        <f>IF(G443&gt;G$23,G$23,IF(G443&lt;G$24,G$24,G443))</f>
        <v>0</v>
      </c>
      <c r="AQ443">
        <f>IF(I443&gt;I$23,I$23,IF(I443&lt;I$24,I$24,I443))</f>
        <v>0</v>
      </c>
      <c r="AR443">
        <f>IF(J443&gt;J$23,J$23,IF(J443&lt;J$24,J$24,J443))</f>
        <v>0</v>
      </c>
      <c r="AS443">
        <f>IF(L443&gt;L$23,L$23,IF(L443&lt;L$24,L$24,L443))</f>
        <v>0</v>
      </c>
      <c r="AT443">
        <f>IF(M443&gt;M$23,M$23,IF(M443&lt;M$24,M$24,M443))</f>
        <v>0</v>
      </c>
      <c r="AU443">
        <f>IF(O443&gt;O$23,O$23,IF(O443&lt;O$24,O$24,O443))</f>
        <v>0</v>
      </c>
      <c r="AV443">
        <f>IF(P443&gt;P$23,P$23,IF(P443&lt;P$24,P$24,P443))</f>
        <v>0</v>
      </c>
    </row>
    <row r="444" spans="1:48" x14ac:dyDescent="0.3">
      <c r="A444" s="1" t="s">
        <v>8</v>
      </c>
      <c r="B444" s="2">
        <v>43717</v>
      </c>
      <c r="C444">
        <v>0.54059999999999997</v>
      </c>
      <c r="D444">
        <v>3492864000</v>
      </c>
      <c r="E444" s="2">
        <v>43717</v>
      </c>
      <c r="F444">
        <v>410.05</v>
      </c>
      <c r="G444">
        <v>18394510</v>
      </c>
      <c r="H444" s="2">
        <v>43717</v>
      </c>
      <c r="I444">
        <v>233</v>
      </c>
      <c r="J444">
        <v>186939730</v>
      </c>
      <c r="K444" s="2">
        <v>43717</v>
      </c>
      <c r="L444">
        <v>37.380000000000003</v>
      </c>
      <c r="M444">
        <v>601220300</v>
      </c>
      <c r="N444" s="2">
        <v>43717</v>
      </c>
      <c r="O444">
        <v>106.46</v>
      </c>
      <c r="P444">
        <v>13092450</v>
      </c>
      <c r="R444">
        <f>IF(C444&gt;C$23,1,0)</f>
        <v>1</v>
      </c>
      <c r="S444">
        <f>IF(D444&gt;D$23,1,0)</f>
        <v>1</v>
      </c>
      <c r="T444">
        <f>IF(C444&lt;C$24,1,0)</f>
        <v>0</v>
      </c>
      <c r="U444">
        <f>IF(D444&lt;D$24,1,0)</f>
        <v>0</v>
      </c>
      <c r="V444">
        <f>IF(F444&gt;F$23,1,0)</f>
        <v>1</v>
      </c>
      <c r="W444">
        <f>IF(G444&gt;G$23,1,0)</f>
        <v>1</v>
      </c>
      <c r="X444">
        <f>IF(F444&lt;F$24,1,0)</f>
        <v>0</v>
      </c>
      <c r="Y444">
        <f>IF(G444&lt;G$24,1,0)</f>
        <v>0</v>
      </c>
      <c r="Z444">
        <f>IF(I444&gt;I$23,1,0)</f>
        <v>1</v>
      </c>
      <c r="AA444">
        <f>IF(J444&gt;J$23,1,0)</f>
        <v>1</v>
      </c>
      <c r="AB444">
        <f>IF(I444&lt;I$24,1,0)</f>
        <v>0</v>
      </c>
      <c r="AC444">
        <f>IF(J444&lt;J$24,1,0)</f>
        <v>0</v>
      </c>
      <c r="AD444">
        <f>IF(L444&gt;L$23,1,0)</f>
        <v>1</v>
      </c>
      <c r="AE444">
        <f>IF(M444&gt;M$23,1,0)</f>
        <v>1</v>
      </c>
      <c r="AF444">
        <f>IF(L444&lt;L$24,1,0)</f>
        <v>0</v>
      </c>
      <c r="AG444">
        <f>IF(M444&lt;M$24,1,0)</f>
        <v>0</v>
      </c>
      <c r="AH444">
        <f>IF(O444&gt;O$23,1,0)</f>
        <v>1</v>
      </c>
      <c r="AI444">
        <f>IF(P444&gt;P$23,1,0)</f>
        <v>1</v>
      </c>
      <c r="AJ444">
        <f>IF(O444&lt;O$24,1,0)</f>
        <v>0</v>
      </c>
      <c r="AK444">
        <f>IF(P444&lt;P$24,1,0)</f>
        <v>0</v>
      </c>
      <c r="AM444">
        <f>IF(C444&gt;C$23,C$23,IF(C444&lt;C$24,C$24,C444))</f>
        <v>0</v>
      </c>
      <c r="AN444">
        <f>IF(D444&gt;D$23,D$23,IF(D444&lt;D$24,D$24,D444))</f>
        <v>0</v>
      </c>
      <c r="AO444">
        <f>IF(F444&gt;F$23,F$23,IF(F444&lt;F$24,F$24,F444))</f>
        <v>0</v>
      </c>
      <c r="AP444">
        <f>IF(G444&gt;G$23,G$23,IF(G444&lt;G$24,G$24,G444))</f>
        <v>0</v>
      </c>
      <c r="AQ444">
        <f>IF(I444&gt;I$23,I$23,IF(I444&lt;I$24,I$24,I444))</f>
        <v>0</v>
      </c>
      <c r="AR444">
        <f>IF(J444&gt;J$23,J$23,IF(J444&lt;J$24,J$24,J444))</f>
        <v>0</v>
      </c>
      <c r="AS444">
        <f>IF(L444&gt;L$23,L$23,IF(L444&lt;L$24,L$24,L444))</f>
        <v>0</v>
      </c>
      <c r="AT444">
        <f>IF(M444&gt;M$23,M$23,IF(M444&lt;M$24,M$24,M444))</f>
        <v>0</v>
      </c>
      <c r="AU444">
        <f>IF(O444&gt;O$23,O$23,IF(O444&lt;O$24,O$24,O444))</f>
        <v>0</v>
      </c>
      <c r="AV444">
        <f>IF(P444&gt;P$23,P$23,IF(P444&lt;P$24,P$24,P444))</f>
        <v>0</v>
      </c>
    </row>
    <row r="445" spans="1:48" x14ac:dyDescent="0.3">
      <c r="A445" s="1" t="s">
        <v>8</v>
      </c>
      <c r="B445" s="2">
        <v>43724</v>
      </c>
      <c r="C445">
        <v>0.53849999999999998</v>
      </c>
      <c r="D445">
        <v>3415350000</v>
      </c>
      <c r="E445" s="2">
        <v>43724</v>
      </c>
      <c r="F445">
        <v>428.3</v>
      </c>
      <c r="G445">
        <v>45260440</v>
      </c>
      <c r="H445" s="2">
        <v>43724</v>
      </c>
      <c r="I445">
        <v>232</v>
      </c>
      <c r="J445">
        <v>200696590</v>
      </c>
      <c r="K445" s="2">
        <v>43724</v>
      </c>
      <c r="L445">
        <v>35.494999999999997</v>
      </c>
      <c r="M445">
        <v>433141600</v>
      </c>
      <c r="N445" s="2">
        <v>43724</v>
      </c>
      <c r="O445">
        <v>102.64</v>
      </c>
      <c r="P445">
        <v>39590750</v>
      </c>
      <c r="R445">
        <f>IF(C445&gt;C$23,1,0)</f>
        <v>1</v>
      </c>
      <c r="S445">
        <f>IF(D445&gt;D$23,1,0)</f>
        <v>1</v>
      </c>
      <c r="T445">
        <f>IF(C445&lt;C$24,1,0)</f>
        <v>0</v>
      </c>
      <c r="U445">
        <f>IF(D445&lt;D$24,1,0)</f>
        <v>0</v>
      </c>
      <c r="V445">
        <f>IF(F445&gt;F$23,1,0)</f>
        <v>1</v>
      </c>
      <c r="W445">
        <f>IF(G445&gt;G$23,1,0)</f>
        <v>1</v>
      </c>
      <c r="X445">
        <f>IF(F445&lt;F$24,1,0)</f>
        <v>0</v>
      </c>
      <c r="Y445">
        <f>IF(G445&lt;G$24,1,0)</f>
        <v>0</v>
      </c>
      <c r="Z445">
        <f>IF(I445&gt;I$23,1,0)</f>
        <v>1</v>
      </c>
      <c r="AA445">
        <f>IF(J445&gt;J$23,1,0)</f>
        <v>1</v>
      </c>
      <c r="AB445">
        <f>IF(I445&lt;I$24,1,0)</f>
        <v>0</v>
      </c>
      <c r="AC445">
        <f>IF(J445&lt;J$24,1,0)</f>
        <v>0</v>
      </c>
      <c r="AD445">
        <f>IF(L445&gt;L$23,1,0)</f>
        <v>1</v>
      </c>
      <c r="AE445">
        <f>IF(M445&gt;M$23,1,0)</f>
        <v>1</v>
      </c>
      <c r="AF445">
        <f>IF(L445&lt;L$24,1,0)</f>
        <v>0</v>
      </c>
      <c r="AG445">
        <f>IF(M445&lt;M$24,1,0)</f>
        <v>0</v>
      </c>
      <c r="AH445">
        <f>IF(O445&gt;O$23,1,0)</f>
        <v>1</v>
      </c>
      <c r="AI445">
        <f>IF(P445&gt;P$23,1,0)</f>
        <v>1</v>
      </c>
      <c r="AJ445">
        <f>IF(O445&lt;O$24,1,0)</f>
        <v>0</v>
      </c>
      <c r="AK445">
        <f>IF(P445&lt;P$24,1,0)</f>
        <v>0</v>
      </c>
      <c r="AM445">
        <f>IF(C445&gt;C$23,C$23,IF(C445&lt;C$24,C$24,C445))</f>
        <v>0</v>
      </c>
      <c r="AN445">
        <f>IF(D445&gt;D$23,D$23,IF(D445&lt;D$24,D$24,D445))</f>
        <v>0</v>
      </c>
      <c r="AO445">
        <f>IF(F445&gt;F$23,F$23,IF(F445&lt;F$24,F$24,F445))</f>
        <v>0</v>
      </c>
      <c r="AP445">
        <f>IF(G445&gt;G$23,G$23,IF(G445&lt;G$24,G$24,G445))</f>
        <v>0</v>
      </c>
      <c r="AQ445">
        <f>IF(I445&gt;I$23,I$23,IF(I445&lt;I$24,I$24,I445))</f>
        <v>0</v>
      </c>
      <c r="AR445">
        <f>IF(J445&gt;J$23,J$23,IF(J445&lt;J$24,J$24,J445))</f>
        <v>0</v>
      </c>
      <c r="AS445">
        <f>IF(L445&gt;L$23,L$23,IF(L445&lt;L$24,L$24,L445))</f>
        <v>0</v>
      </c>
      <c r="AT445">
        <f>IF(M445&gt;M$23,M$23,IF(M445&lt;M$24,M$24,M445))</f>
        <v>0</v>
      </c>
      <c r="AU445">
        <f>IF(O445&gt;O$23,O$23,IF(O445&lt;O$24,O$24,O445))</f>
        <v>0</v>
      </c>
      <c r="AV445">
        <f>IF(P445&gt;P$23,P$23,IF(P445&lt;P$24,P$24,P445))</f>
        <v>0</v>
      </c>
    </row>
    <row r="446" spans="1:48" x14ac:dyDescent="0.3">
      <c r="A446" s="1" t="s">
        <v>8</v>
      </c>
      <c r="B446" s="2">
        <v>43731</v>
      </c>
      <c r="C446">
        <v>0.52510000000000001</v>
      </c>
      <c r="D446">
        <v>2948782000</v>
      </c>
      <c r="E446" s="2">
        <v>43731</v>
      </c>
      <c r="F446">
        <v>422.5</v>
      </c>
      <c r="G446">
        <v>16660060</v>
      </c>
      <c r="H446" s="2">
        <v>43731</v>
      </c>
      <c r="I446">
        <v>228.05</v>
      </c>
      <c r="J446">
        <v>160189000</v>
      </c>
      <c r="K446" s="2">
        <v>43731</v>
      </c>
      <c r="L446">
        <v>34.835000000000001</v>
      </c>
      <c r="M446">
        <v>152360300</v>
      </c>
      <c r="N446" s="2">
        <v>43731</v>
      </c>
      <c r="O446">
        <v>103.4</v>
      </c>
      <c r="P446">
        <v>14361420</v>
      </c>
      <c r="R446">
        <f>IF(C446&gt;C$23,1,0)</f>
        <v>1</v>
      </c>
      <c r="S446">
        <f>IF(D446&gt;D$23,1,0)</f>
        <v>1</v>
      </c>
      <c r="T446">
        <f>IF(C446&lt;C$24,1,0)</f>
        <v>0</v>
      </c>
      <c r="U446">
        <f>IF(D446&lt;D$24,1,0)</f>
        <v>0</v>
      </c>
      <c r="V446">
        <f>IF(F446&gt;F$23,1,0)</f>
        <v>1</v>
      </c>
      <c r="W446">
        <f>IF(G446&gt;G$23,1,0)</f>
        <v>1</v>
      </c>
      <c r="X446">
        <f>IF(F446&lt;F$24,1,0)</f>
        <v>0</v>
      </c>
      <c r="Y446">
        <f>IF(G446&lt;G$24,1,0)</f>
        <v>0</v>
      </c>
      <c r="Z446">
        <f>IF(I446&gt;I$23,1,0)</f>
        <v>1</v>
      </c>
      <c r="AA446">
        <f>IF(J446&gt;J$23,1,0)</f>
        <v>1</v>
      </c>
      <c r="AB446">
        <f>IF(I446&lt;I$24,1,0)</f>
        <v>0</v>
      </c>
      <c r="AC446">
        <f>IF(J446&lt;J$24,1,0)</f>
        <v>0</v>
      </c>
      <c r="AD446">
        <f>IF(L446&gt;L$23,1,0)</f>
        <v>1</v>
      </c>
      <c r="AE446">
        <f>IF(M446&gt;M$23,1,0)</f>
        <v>1</v>
      </c>
      <c r="AF446">
        <f>IF(L446&lt;L$24,1,0)</f>
        <v>0</v>
      </c>
      <c r="AG446">
        <f>IF(M446&lt;M$24,1,0)</f>
        <v>0</v>
      </c>
      <c r="AH446">
        <f>IF(O446&gt;O$23,1,0)</f>
        <v>1</v>
      </c>
      <c r="AI446">
        <f>IF(P446&gt;P$23,1,0)</f>
        <v>1</v>
      </c>
      <c r="AJ446">
        <f>IF(O446&lt;O$24,1,0)</f>
        <v>0</v>
      </c>
      <c r="AK446">
        <f>IF(P446&lt;P$24,1,0)</f>
        <v>0</v>
      </c>
      <c r="AM446">
        <f>IF(C446&gt;C$23,C$23,IF(C446&lt;C$24,C$24,C446))</f>
        <v>0</v>
      </c>
      <c r="AN446">
        <f>IF(D446&gt;D$23,D$23,IF(D446&lt;D$24,D$24,D446))</f>
        <v>0</v>
      </c>
      <c r="AO446">
        <f>IF(F446&gt;F$23,F$23,IF(F446&lt;F$24,F$24,F446))</f>
        <v>0</v>
      </c>
      <c r="AP446">
        <f>IF(G446&gt;G$23,G$23,IF(G446&lt;G$24,G$24,G446))</f>
        <v>0</v>
      </c>
      <c r="AQ446">
        <f>IF(I446&gt;I$23,I$23,IF(I446&lt;I$24,I$24,I446))</f>
        <v>0</v>
      </c>
      <c r="AR446">
        <f>IF(J446&gt;J$23,J$23,IF(J446&lt;J$24,J$24,J446))</f>
        <v>0</v>
      </c>
      <c r="AS446">
        <f>IF(L446&gt;L$23,L$23,IF(L446&lt;L$24,L$24,L446))</f>
        <v>0</v>
      </c>
      <c r="AT446">
        <f>IF(M446&gt;M$23,M$23,IF(M446&lt;M$24,M$24,M446))</f>
        <v>0</v>
      </c>
      <c r="AU446">
        <f>IF(O446&gt;O$23,O$23,IF(O446&lt;O$24,O$24,O446))</f>
        <v>0</v>
      </c>
      <c r="AV446">
        <f>IF(P446&gt;P$23,P$23,IF(P446&lt;P$24,P$24,P446))</f>
        <v>0</v>
      </c>
    </row>
    <row r="447" spans="1:48" x14ac:dyDescent="0.3">
      <c r="A447" s="1" t="s">
        <v>8</v>
      </c>
      <c r="B447" s="2">
        <v>43738</v>
      </c>
      <c r="C447">
        <v>0.50290000000000001</v>
      </c>
      <c r="D447">
        <v>3317138000</v>
      </c>
      <c r="E447" s="2">
        <v>43738</v>
      </c>
      <c r="F447">
        <v>415</v>
      </c>
      <c r="G447">
        <v>14876320</v>
      </c>
      <c r="H447" s="2">
        <v>43738</v>
      </c>
      <c r="I447">
        <v>222.76</v>
      </c>
      <c r="J447">
        <v>172924270</v>
      </c>
      <c r="K447" s="2">
        <v>43738</v>
      </c>
      <c r="L447">
        <v>35.225000000000001</v>
      </c>
      <c r="M447">
        <v>220012500</v>
      </c>
      <c r="N447" s="2">
        <v>43738</v>
      </c>
      <c r="O447">
        <v>99.3</v>
      </c>
      <c r="P447">
        <v>15741260</v>
      </c>
      <c r="R447">
        <f>IF(C447&gt;C$23,1,0)</f>
        <v>1</v>
      </c>
      <c r="S447">
        <f>IF(D447&gt;D$23,1,0)</f>
        <v>1</v>
      </c>
      <c r="T447">
        <f>IF(C447&lt;C$24,1,0)</f>
        <v>0</v>
      </c>
      <c r="U447">
        <f>IF(D447&lt;D$24,1,0)</f>
        <v>0</v>
      </c>
      <c r="V447">
        <f>IF(F447&gt;F$23,1,0)</f>
        <v>1</v>
      </c>
      <c r="W447">
        <f>IF(G447&gt;G$23,1,0)</f>
        <v>1</v>
      </c>
      <c r="X447">
        <f>IF(F447&lt;F$24,1,0)</f>
        <v>0</v>
      </c>
      <c r="Y447">
        <f>IF(G447&lt;G$24,1,0)</f>
        <v>0</v>
      </c>
      <c r="Z447">
        <f>IF(I447&gt;I$23,1,0)</f>
        <v>1</v>
      </c>
      <c r="AA447">
        <f>IF(J447&gt;J$23,1,0)</f>
        <v>1</v>
      </c>
      <c r="AB447">
        <f>IF(I447&lt;I$24,1,0)</f>
        <v>0</v>
      </c>
      <c r="AC447">
        <f>IF(J447&lt;J$24,1,0)</f>
        <v>0</v>
      </c>
      <c r="AD447">
        <f>IF(L447&gt;L$23,1,0)</f>
        <v>1</v>
      </c>
      <c r="AE447">
        <f>IF(M447&gt;M$23,1,0)</f>
        <v>1</v>
      </c>
      <c r="AF447">
        <f>IF(L447&lt;L$24,1,0)</f>
        <v>0</v>
      </c>
      <c r="AG447">
        <f>IF(M447&lt;M$24,1,0)</f>
        <v>0</v>
      </c>
      <c r="AH447">
        <f>IF(O447&gt;O$23,1,0)</f>
        <v>1</v>
      </c>
      <c r="AI447">
        <f>IF(P447&gt;P$23,1,0)</f>
        <v>1</v>
      </c>
      <c r="AJ447">
        <f>IF(O447&lt;O$24,1,0)</f>
        <v>0</v>
      </c>
      <c r="AK447">
        <f>IF(P447&lt;P$24,1,0)</f>
        <v>0</v>
      </c>
      <c r="AM447">
        <f>IF(C447&gt;C$23,C$23,IF(C447&lt;C$24,C$24,C447))</f>
        <v>0</v>
      </c>
      <c r="AN447">
        <f>IF(D447&gt;D$23,D$23,IF(D447&lt;D$24,D$24,D447))</f>
        <v>0</v>
      </c>
      <c r="AO447">
        <f>IF(F447&gt;F$23,F$23,IF(F447&lt;F$24,F$24,F447))</f>
        <v>0</v>
      </c>
      <c r="AP447">
        <f>IF(G447&gt;G$23,G$23,IF(G447&lt;G$24,G$24,G447))</f>
        <v>0</v>
      </c>
      <c r="AQ447">
        <f>IF(I447&gt;I$23,I$23,IF(I447&lt;I$24,I$24,I447))</f>
        <v>0</v>
      </c>
      <c r="AR447">
        <f>IF(J447&gt;J$23,J$23,IF(J447&lt;J$24,J$24,J447))</f>
        <v>0</v>
      </c>
      <c r="AS447">
        <f>IF(L447&gt;L$23,L$23,IF(L447&lt;L$24,L$24,L447))</f>
        <v>0</v>
      </c>
      <c r="AT447">
        <f>IF(M447&gt;M$23,M$23,IF(M447&lt;M$24,M$24,M447))</f>
        <v>0</v>
      </c>
      <c r="AU447">
        <f>IF(O447&gt;O$23,O$23,IF(O447&lt;O$24,O$24,O447))</f>
        <v>0</v>
      </c>
      <c r="AV447">
        <f>IF(P447&gt;P$23,P$23,IF(P447&lt;P$24,P$24,P447))</f>
        <v>0</v>
      </c>
    </row>
    <row r="448" spans="1:48" x14ac:dyDescent="0.3">
      <c r="A448" s="1" t="s">
        <v>8</v>
      </c>
      <c r="B448" s="2">
        <v>43745</v>
      </c>
      <c r="C448">
        <v>0.504</v>
      </c>
      <c r="D448">
        <v>2241127000</v>
      </c>
      <c r="E448" s="2">
        <v>43745</v>
      </c>
      <c r="F448">
        <v>411.65</v>
      </c>
      <c r="G448">
        <v>17364530</v>
      </c>
      <c r="H448" s="2">
        <v>43745</v>
      </c>
      <c r="I448">
        <v>230.31</v>
      </c>
      <c r="J448">
        <v>179884970</v>
      </c>
      <c r="K448" s="2">
        <v>43745</v>
      </c>
      <c r="L448">
        <v>36.725000000000001</v>
      </c>
      <c r="M448">
        <v>132692200</v>
      </c>
      <c r="N448" s="2">
        <v>43745</v>
      </c>
      <c r="O448">
        <v>100.18</v>
      </c>
      <c r="P448">
        <v>13397480</v>
      </c>
      <c r="R448">
        <f>IF(C448&gt;C$23,1,0)</f>
        <v>1</v>
      </c>
      <c r="S448">
        <f>IF(D448&gt;D$23,1,0)</f>
        <v>1</v>
      </c>
      <c r="T448">
        <f>IF(C448&lt;C$24,1,0)</f>
        <v>0</v>
      </c>
      <c r="U448">
        <f>IF(D448&lt;D$24,1,0)</f>
        <v>0</v>
      </c>
      <c r="V448">
        <f>IF(F448&gt;F$23,1,0)</f>
        <v>1</v>
      </c>
      <c r="W448">
        <f>IF(G448&gt;G$23,1,0)</f>
        <v>1</v>
      </c>
      <c r="X448">
        <f>IF(F448&lt;F$24,1,0)</f>
        <v>0</v>
      </c>
      <c r="Y448">
        <f>IF(G448&lt;G$24,1,0)</f>
        <v>0</v>
      </c>
      <c r="Z448">
        <f>IF(I448&gt;I$23,1,0)</f>
        <v>1</v>
      </c>
      <c r="AA448">
        <f>IF(J448&gt;J$23,1,0)</f>
        <v>1</v>
      </c>
      <c r="AB448">
        <f>IF(I448&lt;I$24,1,0)</f>
        <v>0</v>
      </c>
      <c r="AC448">
        <f>IF(J448&lt;J$24,1,0)</f>
        <v>0</v>
      </c>
      <c r="AD448">
        <f>IF(L448&gt;L$23,1,0)</f>
        <v>1</v>
      </c>
      <c r="AE448">
        <f>IF(M448&gt;M$23,1,0)</f>
        <v>1</v>
      </c>
      <c r="AF448">
        <f>IF(L448&lt;L$24,1,0)</f>
        <v>0</v>
      </c>
      <c r="AG448">
        <f>IF(M448&lt;M$24,1,0)</f>
        <v>0</v>
      </c>
      <c r="AH448">
        <f>IF(O448&gt;O$23,1,0)</f>
        <v>1</v>
      </c>
      <c r="AI448">
        <f>IF(P448&gt;P$23,1,0)</f>
        <v>1</v>
      </c>
      <c r="AJ448">
        <f>IF(O448&lt;O$24,1,0)</f>
        <v>0</v>
      </c>
      <c r="AK448">
        <f>IF(P448&lt;P$24,1,0)</f>
        <v>0</v>
      </c>
      <c r="AM448">
        <f>IF(C448&gt;C$23,C$23,IF(C448&lt;C$24,C$24,C448))</f>
        <v>0</v>
      </c>
      <c r="AN448">
        <f>IF(D448&gt;D$23,D$23,IF(D448&lt;D$24,D$24,D448))</f>
        <v>0</v>
      </c>
      <c r="AO448">
        <f>IF(F448&gt;F$23,F$23,IF(F448&lt;F$24,F$24,F448))</f>
        <v>0</v>
      </c>
      <c r="AP448">
        <f>IF(G448&gt;G$23,G$23,IF(G448&lt;G$24,G$24,G448))</f>
        <v>0</v>
      </c>
      <c r="AQ448">
        <f>IF(I448&gt;I$23,I$23,IF(I448&lt;I$24,I$24,I448))</f>
        <v>0</v>
      </c>
      <c r="AR448">
        <f>IF(J448&gt;J$23,J$23,IF(J448&lt;J$24,J$24,J448))</f>
        <v>0</v>
      </c>
      <c r="AS448">
        <f>IF(L448&gt;L$23,L$23,IF(L448&lt;L$24,L$24,L448))</f>
        <v>0</v>
      </c>
      <c r="AT448">
        <f>IF(M448&gt;M$23,M$23,IF(M448&lt;M$24,M$24,M448))</f>
        <v>0</v>
      </c>
      <c r="AU448">
        <f>IF(O448&gt;O$23,O$23,IF(O448&lt;O$24,O$24,O448))</f>
        <v>0</v>
      </c>
      <c r="AV448">
        <f>IF(P448&gt;P$23,P$23,IF(P448&lt;P$24,P$24,P448))</f>
        <v>0</v>
      </c>
    </row>
    <row r="449" spans="1:48" x14ac:dyDescent="0.3">
      <c r="A449" s="1" t="s">
        <v>8</v>
      </c>
      <c r="B449" s="2">
        <v>43752</v>
      </c>
      <c r="C449">
        <v>0.51</v>
      </c>
      <c r="D449">
        <v>2209444000</v>
      </c>
      <c r="E449" s="2">
        <v>43752</v>
      </c>
      <c r="F449">
        <v>415</v>
      </c>
      <c r="G449">
        <v>11773540</v>
      </c>
      <c r="H449" s="2">
        <v>43752</v>
      </c>
      <c r="I449">
        <v>235.55</v>
      </c>
      <c r="J449">
        <v>193186400</v>
      </c>
      <c r="K449" s="2">
        <v>43752</v>
      </c>
      <c r="L449">
        <v>36.17</v>
      </c>
      <c r="M449">
        <v>90869600</v>
      </c>
      <c r="N449" s="2">
        <v>43752</v>
      </c>
      <c r="O449">
        <v>104.8</v>
      </c>
      <c r="P449">
        <v>29161280</v>
      </c>
      <c r="R449">
        <f>IF(C449&gt;C$23,1,0)</f>
        <v>1</v>
      </c>
      <c r="S449">
        <f>IF(D449&gt;D$23,1,0)</f>
        <v>1</v>
      </c>
      <c r="T449">
        <f>IF(C449&lt;C$24,1,0)</f>
        <v>0</v>
      </c>
      <c r="U449">
        <f>IF(D449&lt;D$24,1,0)</f>
        <v>0</v>
      </c>
      <c r="V449">
        <f>IF(F449&gt;F$23,1,0)</f>
        <v>1</v>
      </c>
      <c r="W449">
        <f>IF(G449&gt;G$23,1,0)</f>
        <v>1</v>
      </c>
      <c r="X449">
        <f>IF(F449&lt;F$24,1,0)</f>
        <v>0</v>
      </c>
      <c r="Y449">
        <f>IF(G449&lt;G$24,1,0)</f>
        <v>0</v>
      </c>
      <c r="Z449">
        <f>IF(I449&gt;I$23,1,0)</f>
        <v>1</v>
      </c>
      <c r="AA449">
        <f>IF(J449&gt;J$23,1,0)</f>
        <v>1</v>
      </c>
      <c r="AB449">
        <f>IF(I449&lt;I$24,1,0)</f>
        <v>0</v>
      </c>
      <c r="AC449">
        <f>IF(J449&lt;J$24,1,0)</f>
        <v>0</v>
      </c>
      <c r="AD449">
        <f>IF(L449&gt;L$23,1,0)</f>
        <v>1</v>
      </c>
      <c r="AE449">
        <f>IF(M449&gt;M$23,1,0)</f>
        <v>1</v>
      </c>
      <c r="AF449">
        <f>IF(L449&lt;L$24,1,0)</f>
        <v>0</v>
      </c>
      <c r="AG449">
        <f>IF(M449&lt;M$24,1,0)</f>
        <v>0</v>
      </c>
      <c r="AH449">
        <f>IF(O449&gt;O$23,1,0)</f>
        <v>1</v>
      </c>
      <c r="AI449">
        <f>IF(P449&gt;P$23,1,0)</f>
        <v>1</v>
      </c>
      <c r="AJ449">
        <f>IF(O449&lt;O$24,1,0)</f>
        <v>0</v>
      </c>
      <c r="AK449">
        <f>IF(P449&lt;P$24,1,0)</f>
        <v>0</v>
      </c>
      <c r="AM449">
        <f>IF(C449&gt;C$23,C$23,IF(C449&lt;C$24,C$24,C449))</f>
        <v>0</v>
      </c>
      <c r="AN449">
        <f>IF(D449&gt;D$23,D$23,IF(D449&lt;D$24,D$24,D449))</f>
        <v>0</v>
      </c>
      <c r="AO449">
        <f>IF(F449&gt;F$23,F$23,IF(F449&lt;F$24,F$24,F449))</f>
        <v>0</v>
      </c>
      <c r="AP449">
        <f>IF(G449&gt;G$23,G$23,IF(G449&lt;G$24,G$24,G449))</f>
        <v>0</v>
      </c>
      <c r="AQ449">
        <f>IF(I449&gt;I$23,I$23,IF(I449&lt;I$24,I$24,I449))</f>
        <v>0</v>
      </c>
      <c r="AR449">
        <f>IF(J449&gt;J$23,J$23,IF(J449&lt;J$24,J$24,J449))</f>
        <v>0</v>
      </c>
      <c r="AS449">
        <f>IF(L449&gt;L$23,L$23,IF(L449&lt;L$24,L$24,L449))</f>
        <v>0</v>
      </c>
      <c r="AT449">
        <f>IF(M449&gt;M$23,M$23,IF(M449&lt;M$24,M$24,M449))</f>
        <v>0</v>
      </c>
      <c r="AU449">
        <f>IF(O449&gt;O$23,O$23,IF(O449&lt;O$24,O$24,O449))</f>
        <v>0</v>
      </c>
      <c r="AV449">
        <f>IF(P449&gt;P$23,P$23,IF(P449&lt;P$24,P$24,P449))</f>
        <v>0</v>
      </c>
    </row>
    <row r="450" spans="1:48" x14ac:dyDescent="0.3">
      <c r="A450" s="1" t="s">
        <v>8</v>
      </c>
      <c r="B450" s="2">
        <v>43759</v>
      </c>
      <c r="C450">
        <v>0.50960000000000005</v>
      </c>
      <c r="D450">
        <v>2446730000</v>
      </c>
      <c r="E450" s="2">
        <v>43759</v>
      </c>
      <c r="F450">
        <v>421.35</v>
      </c>
      <c r="G450">
        <v>16653910</v>
      </c>
      <c r="H450" s="2">
        <v>43759</v>
      </c>
      <c r="I450">
        <v>240</v>
      </c>
      <c r="J450">
        <v>193379630</v>
      </c>
      <c r="K450" s="2">
        <v>43759</v>
      </c>
      <c r="L450">
        <v>46.58</v>
      </c>
      <c r="M450">
        <v>953166900</v>
      </c>
      <c r="N450" s="2">
        <v>43759</v>
      </c>
      <c r="O450">
        <v>102.8</v>
      </c>
      <c r="P450">
        <v>16857830</v>
      </c>
      <c r="R450">
        <f>IF(C450&gt;C$23,1,0)</f>
        <v>1</v>
      </c>
      <c r="S450">
        <f>IF(D450&gt;D$23,1,0)</f>
        <v>1</v>
      </c>
      <c r="T450">
        <f>IF(C450&lt;C$24,1,0)</f>
        <v>0</v>
      </c>
      <c r="U450">
        <f>IF(D450&lt;D$24,1,0)</f>
        <v>0</v>
      </c>
      <c r="V450">
        <f>IF(F450&gt;F$23,1,0)</f>
        <v>1</v>
      </c>
      <c r="W450">
        <f>IF(G450&gt;G$23,1,0)</f>
        <v>1</v>
      </c>
      <c r="X450">
        <f>IF(F450&lt;F$24,1,0)</f>
        <v>0</v>
      </c>
      <c r="Y450">
        <f>IF(G450&lt;G$24,1,0)</f>
        <v>0</v>
      </c>
      <c r="Z450">
        <f>IF(I450&gt;I$23,1,0)</f>
        <v>1</v>
      </c>
      <c r="AA450">
        <f>IF(J450&gt;J$23,1,0)</f>
        <v>1</v>
      </c>
      <c r="AB450">
        <f>IF(I450&lt;I$24,1,0)</f>
        <v>0</v>
      </c>
      <c r="AC450">
        <f>IF(J450&lt;J$24,1,0)</f>
        <v>0</v>
      </c>
      <c r="AD450">
        <f>IF(L450&gt;L$23,1,0)</f>
        <v>1</v>
      </c>
      <c r="AE450">
        <f>IF(M450&gt;M$23,1,0)</f>
        <v>1</v>
      </c>
      <c r="AF450">
        <f>IF(L450&lt;L$24,1,0)</f>
        <v>0</v>
      </c>
      <c r="AG450">
        <f>IF(M450&lt;M$24,1,0)</f>
        <v>0</v>
      </c>
      <c r="AH450">
        <f>IF(O450&gt;O$23,1,0)</f>
        <v>1</v>
      </c>
      <c r="AI450">
        <f>IF(P450&gt;P$23,1,0)</f>
        <v>1</v>
      </c>
      <c r="AJ450">
        <f>IF(O450&lt;O$24,1,0)</f>
        <v>0</v>
      </c>
      <c r="AK450">
        <f>IF(P450&lt;P$24,1,0)</f>
        <v>0</v>
      </c>
      <c r="AM450">
        <f>IF(C450&gt;C$23,C$23,IF(C450&lt;C$24,C$24,C450))</f>
        <v>0</v>
      </c>
      <c r="AN450">
        <f>IF(D450&gt;D$23,D$23,IF(D450&lt;D$24,D$24,D450))</f>
        <v>0</v>
      </c>
      <c r="AO450">
        <f>IF(F450&gt;F$23,F$23,IF(F450&lt;F$24,F$24,F450))</f>
        <v>0</v>
      </c>
      <c r="AP450">
        <f>IF(G450&gt;G$23,G$23,IF(G450&lt;G$24,G$24,G450))</f>
        <v>0</v>
      </c>
      <c r="AQ450">
        <f>IF(I450&gt;I$23,I$23,IF(I450&lt;I$24,I$24,I450))</f>
        <v>0</v>
      </c>
      <c r="AR450">
        <f>IF(J450&gt;J$23,J$23,IF(J450&lt;J$24,J$24,J450))</f>
        <v>0</v>
      </c>
      <c r="AS450">
        <f>IF(L450&gt;L$23,L$23,IF(L450&lt;L$24,L$24,L450))</f>
        <v>0</v>
      </c>
      <c r="AT450">
        <f>IF(M450&gt;M$23,M$23,IF(M450&lt;M$24,M$24,M450))</f>
        <v>0</v>
      </c>
      <c r="AU450">
        <f>IF(O450&gt;O$23,O$23,IF(O450&lt;O$24,O$24,O450))</f>
        <v>0</v>
      </c>
      <c r="AV450">
        <f>IF(P450&gt;P$23,P$23,IF(P450&lt;P$24,P$24,P450))</f>
        <v>0</v>
      </c>
    </row>
    <row r="451" spans="1:48" x14ac:dyDescent="0.3">
      <c r="A451" s="1" t="s">
        <v>8</v>
      </c>
      <c r="B451" s="2">
        <v>43766</v>
      </c>
      <c r="C451">
        <v>0.50870000000000004</v>
      </c>
      <c r="D451">
        <v>1777904000</v>
      </c>
      <c r="E451" s="2">
        <v>43766</v>
      </c>
      <c r="F451">
        <v>434.4</v>
      </c>
      <c r="G451">
        <v>20926680</v>
      </c>
      <c r="H451" s="2">
        <v>43766</v>
      </c>
      <c r="I451">
        <v>236.4</v>
      </c>
      <c r="J451">
        <v>223504160</v>
      </c>
      <c r="K451" s="2">
        <v>43766</v>
      </c>
      <c r="L451">
        <v>46.255000000000003</v>
      </c>
      <c r="M451">
        <v>710559400</v>
      </c>
      <c r="N451" s="2">
        <v>43766</v>
      </c>
      <c r="O451">
        <v>105.26</v>
      </c>
      <c r="P451">
        <v>26817320</v>
      </c>
      <c r="R451">
        <f>IF(C451&gt;C$23,1,0)</f>
        <v>1</v>
      </c>
      <c r="S451">
        <f>IF(D451&gt;D$23,1,0)</f>
        <v>1</v>
      </c>
      <c r="T451">
        <f>IF(C451&lt;C$24,1,0)</f>
        <v>0</v>
      </c>
      <c r="U451">
        <f>IF(D451&lt;D$24,1,0)</f>
        <v>0</v>
      </c>
      <c r="V451">
        <f>IF(F451&gt;F$23,1,0)</f>
        <v>1</v>
      </c>
      <c r="W451">
        <f>IF(G451&gt;G$23,1,0)</f>
        <v>1</v>
      </c>
      <c r="X451">
        <f>IF(F451&lt;F$24,1,0)</f>
        <v>0</v>
      </c>
      <c r="Y451">
        <f>IF(G451&lt;G$24,1,0)</f>
        <v>0</v>
      </c>
      <c r="Z451">
        <f>IF(I451&gt;I$23,1,0)</f>
        <v>1</v>
      </c>
      <c r="AA451">
        <f>IF(J451&gt;J$23,1,0)</f>
        <v>1</v>
      </c>
      <c r="AB451">
        <f>IF(I451&lt;I$24,1,0)</f>
        <v>0</v>
      </c>
      <c r="AC451">
        <f>IF(J451&lt;J$24,1,0)</f>
        <v>0</v>
      </c>
      <c r="AD451">
        <f>IF(L451&gt;L$23,1,0)</f>
        <v>1</v>
      </c>
      <c r="AE451">
        <f>IF(M451&gt;M$23,1,0)</f>
        <v>1</v>
      </c>
      <c r="AF451">
        <f>IF(L451&lt;L$24,1,0)</f>
        <v>0</v>
      </c>
      <c r="AG451">
        <f>IF(M451&lt;M$24,1,0)</f>
        <v>0</v>
      </c>
      <c r="AH451">
        <f>IF(O451&gt;O$23,1,0)</f>
        <v>1</v>
      </c>
      <c r="AI451">
        <f>IF(P451&gt;P$23,1,0)</f>
        <v>1</v>
      </c>
      <c r="AJ451">
        <f>IF(O451&lt;O$24,1,0)</f>
        <v>0</v>
      </c>
      <c r="AK451">
        <f>IF(P451&lt;P$24,1,0)</f>
        <v>0</v>
      </c>
      <c r="AM451">
        <f>IF(C451&gt;C$23,C$23,IF(C451&lt;C$24,C$24,C451))</f>
        <v>0</v>
      </c>
      <c r="AN451">
        <f>IF(D451&gt;D$23,D$23,IF(D451&lt;D$24,D$24,D451))</f>
        <v>0</v>
      </c>
      <c r="AO451">
        <f>IF(F451&gt;F$23,F$23,IF(F451&lt;F$24,F$24,F451))</f>
        <v>0</v>
      </c>
      <c r="AP451">
        <f>IF(G451&gt;G$23,G$23,IF(G451&lt;G$24,G$24,G451))</f>
        <v>0</v>
      </c>
      <c r="AQ451">
        <f>IF(I451&gt;I$23,I$23,IF(I451&lt;I$24,I$24,I451))</f>
        <v>0</v>
      </c>
      <c r="AR451">
        <f>IF(J451&gt;J$23,J$23,IF(J451&lt;J$24,J$24,J451))</f>
        <v>0</v>
      </c>
      <c r="AS451">
        <f>IF(L451&gt;L$23,L$23,IF(L451&lt;L$24,L$24,L451))</f>
        <v>0</v>
      </c>
      <c r="AT451">
        <f>IF(M451&gt;M$23,M$23,IF(M451&lt;M$24,M$24,M451))</f>
        <v>0</v>
      </c>
      <c r="AU451">
        <f>IF(O451&gt;O$23,O$23,IF(O451&lt;O$24,O$24,O451))</f>
        <v>0</v>
      </c>
      <c r="AV451">
        <f>IF(P451&gt;P$23,P$23,IF(P451&lt;P$24,P$24,P451))</f>
        <v>0</v>
      </c>
    </row>
    <row r="452" spans="1:48" x14ac:dyDescent="0.3">
      <c r="A452" s="1" t="s">
        <v>8</v>
      </c>
      <c r="B452" s="2">
        <v>43773</v>
      </c>
      <c r="C452">
        <v>0.53720000000000001</v>
      </c>
      <c r="D452">
        <v>4483217000</v>
      </c>
      <c r="E452" s="2">
        <v>43773</v>
      </c>
      <c r="F452">
        <v>454.25</v>
      </c>
      <c r="G452">
        <v>27794680</v>
      </c>
      <c r="H452" s="2">
        <v>43773</v>
      </c>
      <c r="I452">
        <v>240.17</v>
      </c>
      <c r="J452">
        <v>151752320</v>
      </c>
      <c r="K452" s="2">
        <v>43773</v>
      </c>
      <c r="L452">
        <v>46.655000000000001</v>
      </c>
      <c r="M452">
        <v>245932600</v>
      </c>
      <c r="N452" s="2">
        <v>43773</v>
      </c>
      <c r="O452">
        <v>106.16</v>
      </c>
      <c r="P452">
        <v>11749920</v>
      </c>
      <c r="R452">
        <f>IF(C452&gt;C$23,1,0)</f>
        <v>1</v>
      </c>
      <c r="S452">
        <f>IF(D452&gt;D$23,1,0)</f>
        <v>1</v>
      </c>
      <c r="T452">
        <f>IF(C452&lt;C$24,1,0)</f>
        <v>0</v>
      </c>
      <c r="U452">
        <f>IF(D452&lt;D$24,1,0)</f>
        <v>0</v>
      </c>
      <c r="V452">
        <f>IF(F452&gt;F$23,1,0)</f>
        <v>1</v>
      </c>
      <c r="W452">
        <f>IF(G452&gt;G$23,1,0)</f>
        <v>1</v>
      </c>
      <c r="X452">
        <f>IF(F452&lt;F$24,1,0)</f>
        <v>0</v>
      </c>
      <c r="Y452">
        <f>IF(G452&lt;G$24,1,0)</f>
        <v>0</v>
      </c>
      <c r="Z452">
        <f>IF(I452&gt;I$23,1,0)</f>
        <v>1</v>
      </c>
      <c r="AA452">
        <f>IF(J452&gt;J$23,1,0)</f>
        <v>1</v>
      </c>
      <c r="AB452">
        <f>IF(I452&lt;I$24,1,0)</f>
        <v>0</v>
      </c>
      <c r="AC452">
        <f>IF(J452&lt;J$24,1,0)</f>
        <v>0</v>
      </c>
      <c r="AD452">
        <f>IF(L452&gt;L$23,1,0)</f>
        <v>1</v>
      </c>
      <c r="AE452">
        <f>IF(M452&gt;M$23,1,0)</f>
        <v>1</v>
      </c>
      <c r="AF452">
        <f>IF(L452&lt;L$24,1,0)</f>
        <v>0</v>
      </c>
      <c r="AG452">
        <f>IF(M452&lt;M$24,1,0)</f>
        <v>0</v>
      </c>
      <c r="AH452">
        <f>IF(O452&gt;O$23,1,0)</f>
        <v>1</v>
      </c>
      <c r="AI452">
        <f>IF(P452&gt;P$23,1,0)</f>
        <v>1</v>
      </c>
      <c r="AJ452">
        <f>IF(O452&lt;O$24,1,0)</f>
        <v>0</v>
      </c>
      <c r="AK452">
        <f>IF(P452&lt;P$24,1,0)</f>
        <v>0</v>
      </c>
      <c r="AM452">
        <f>IF(C452&gt;C$23,C$23,IF(C452&lt;C$24,C$24,C452))</f>
        <v>0</v>
      </c>
      <c r="AN452">
        <f>IF(D452&gt;D$23,D$23,IF(D452&lt;D$24,D$24,D452))</f>
        <v>0</v>
      </c>
      <c r="AO452">
        <f>IF(F452&gt;F$23,F$23,IF(F452&lt;F$24,F$24,F452))</f>
        <v>0</v>
      </c>
      <c r="AP452">
        <f>IF(G452&gt;G$23,G$23,IF(G452&lt;G$24,G$24,G452))</f>
        <v>0</v>
      </c>
      <c r="AQ452">
        <f>IF(I452&gt;I$23,I$23,IF(I452&lt;I$24,I$24,I452))</f>
        <v>0</v>
      </c>
      <c r="AR452">
        <f>IF(J452&gt;J$23,J$23,IF(J452&lt;J$24,J$24,J452))</f>
        <v>0</v>
      </c>
      <c r="AS452">
        <f>IF(L452&gt;L$23,L$23,IF(L452&lt;L$24,L$24,L452))</f>
        <v>0</v>
      </c>
      <c r="AT452">
        <f>IF(M452&gt;M$23,M$23,IF(M452&lt;M$24,M$24,M452))</f>
        <v>0</v>
      </c>
      <c r="AU452">
        <f>IF(O452&gt;O$23,O$23,IF(O452&lt;O$24,O$24,O452))</f>
        <v>0</v>
      </c>
      <c r="AV452">
        <f>IF(P452&gt;P$23,P$23,IF(P452&lt;P$24,P$24,P452))</f>
        <v>0</v>
      </c>
    </row>
    <row r="453" spans="1:48" x14ac:dyDescent="0.3">
      <c r="A453" s="1" t="s">
        <v>8</v>
      </c>
      <c r="B453" s="2">
        <v>43780</v>
      </c>
      <c r="C453">
        <v>0.53110000000000002</v>
      </c>
      <c r="D453">
        <v>1978117000</v>
      </c>
      <c r="E453" s="2">
        <v>43780</v>
      </c>
      <c r="F453">
        <v>458</v>
      </c>
      <c r="G453">
        <v>21485700</v>
      </c>
      <c r="H453" s="2">
        <v>43780</v>
      </c>
      <c r="I453">
        <v>240</v>
      </c>
      <c r="J453">
        <v>158966780</v>
      </c>
      <c r="K453" s="2">
        <v>43780</v>
      </c>
      <c r="L453">
        <v>46.45</v>
      </c>
      <c r="M453">
        <v>369892200</v>
      </c>
      <c r="N453" s="2">
        <v>43780</v>
      </c>
      <c r="O453">
        <v>105.4</v>
      </c>
      <c r="P453">
        <v>15717160</v>
      </c>
      <c r="R453">
        <f>IF(C453&gt;C$23,1,0)</f>
        <v>1</v>
      </c>
      <c r="S453">
        <f>IF(D453&gt;D$23,1,0)</f>
        <v>1</v>
      </c>
      <c r="T453">
        <f>IF(C453&lt;C$24,1,0)</f>
        <v>0</v>
      </c>
      <c r="U453">
        <f>IF(D453&lt;D$24,1,0)</f>
        <v>0</v>
      </c>
      <c r="V453">
        <f>IF(F453&gt;F$23,1,0)</f>
        <v>1</v>
      </c>
      <c r="W453">
        <f>IF(G453&gt;G$23,1,0)</f>
        <v>1</v>
      </c>
      <c r="X453">
        <f>IF(F453&lt;F$24,1,0)</f>
        <v>0</v>
      </c>
      <c r="Y453">
        <f>IF(G453&lt;G$24,1,0)</f>
        <v>0</v>
      </c>
      <c r="Z453">
        <f>IF(I453&gt;I$23,1,0)</f>
        <v>1</v>
      </c>
      <c r="AA453">
        <f>IF(J453&gt;J$23,1,0)</f>
        <v>1</v>
      </c>
      <c r="AB453">
        <f>IF(I453&lt;I$24,1,0)</f>
        <v>0</v>
      </c>
      <c r="AC453">
        <f>IF(J453&lt;J$24,1,0)</f>
        <v>0</v>
      </c>
      <c r="AD453">
        <f>IF(L453&gt;L$23,1,0)</f>
        <v>1</v>
      </c>
      <c r="AE453">
        <f>IF(M453&gt;M$23,1,0)</f>
        <v>1</v>
      </c>
      <c r="AF453">
        <f>IF(L453&lt;L$24,1,0)</f>
        <v>0</v>
      </c>
      <c r="AG453">
        <f>IF(M453&lt;M$24,1,0)</f>
        <v>0</v>
      </c>
      <c r="AH453">
        <f>IF(O453&gt;O$23,1,0)</f>
        <v>1</v>
      </c>
      <c r="AI453">
        <f>IF(P453&gt;P$23,1,0)</f>
        <v>1</v>
      </c>
      <c r="AJ453">
        <f>IF(O453&lt;O$24,1,0)</f>
        <v>0</v>
      </c>
      <c r="AK453">
        <f>IF(P453&lt;P$24,1,0)</f>
        <v>0</v>
      </c>
      <c r="AM453">
        <f>IF(C453&gt;C$23,C$23,IF(C453&lt;C$24,C$24,C453))</f>
        <v>0</v>
      </c>
      <c r="AN453">
        <f>IF(D453&gt;D$23,D$23,IF(D453&lt;D$24,D$24,D453))</f>
        <v>0</v>
      </c>
      <c r="AO453">
        <f>IF(F453&gt;F$23,F$23,IF(F453&lt;F$24,F$24,F453))</f>
        <v>0</v>
      </c>
      <c r="AP453">
        <f>IF(G453&gt;G$23,G$23,IF(G453&lt;G$24,G$24,G453))</f>
        <v>0</v>
      </c>
      <c r="AQ453">
        <f>IF(I453&gt;I$23,I$23,IF(I453&lt;I$24,I$24,I453))</f>
        <v>0</v>
      </c>
      <c r="AR453">
        <f>IF(J453&gt;J$23,J$23,IF(J453&lt;J$24,J$24,J453))</f>
        <v>0</v>
      </c>
      <c r="AS453">
        <f>IF(L453&gt;L$23,L$23,IF(L453&lt;L$24,L$24,L453))</f>
        <v>0</v>
      </c>
      <c r="AT453">
        <f>IF(M453&gt;M$23,M$23,IF(M453&lt;M$24,M$24,M453))</f>
        <v>0</v>
      </c>
      <c r="AU453">
        <f>IF(O453&gt;O$23,O$23,IF(O453&lt;O$24,O$24,O453))</f>
        <v>0</v>
      </c>
      <c r="AV453">
        <f>IF(P453&gt;P$23,P$23,IF(P453&lt;P$24,P$24,P453))</f>
        <v>0</v>
      </c>
    </row>
    <row r="454" spans="1:48" x14ac:dyDescent="0.3">
      <c r="A454" s="1" t="s">
        <v>8</v>
      </c>
      <c r="B454" s="2">
        <v>43787</v>
      </c>
      <c r="C454">
        <v>0.53010000000000002</v>
      </c>
      <c r="D454">
        <v>1340447000</v>
      </c>
      <c r="E454" s="2">
        <v>43787</v>
      </c>
      <c r="F454">
        <v>453</v>
      </c>
      <c r="G454">
        <v>14577920</v>
      </c>
      <c r="H454" s="2">
        <v>43787</v>
      </c>
      <c r="I454">
        <v>238.13</v>
      </c>
      <c r="J454">
        <v>148339210</v>
      </c>
      <c r="K454" s="2">
        <v>43787</v>
      </c>
      <c r="L454">
        <v>46.73</v>
      </c>
      <c r="M454">
        <v>198175300</v>
      </c>
      <c r="N454" s="2">
        <v>43787</v>
      </c>
      <c r="O454">
        <v>104.66</v>
      </c>
      <c r="P454">
        <v>12623090</v>
      </c>
      <c r="R454">
        <f>IF(C454&gt;C$23,1,0)</f>
        <v>1</v>
      </c>
      <c r="S454">
        <f>IF(D454&gt;D$23,1,0)</f>
        <v>1</v>
      </c>
      <c r="T454">
        <f>IF(C454&lt;C$24,1,0)</f>
        <v>0</v>
      </c>
      <c r="U454">
        <f>IF(D454&lt;D$24,1,0)</f>
        <v>0</v>
      </c>
      <c r="V454">
        <f>IF(F454&gt;F$23,1,0)</f>
        <v>1</v>
      </c>
      <c r="W454">
        <f>IF(G454&gt;G$23,1,0)</f>
        <v>1</v>
      </c>
      <c r="X454">
        <f>IF(F454&lt;F$24,1,0)</f>
        <v>0</v>
      </c>
      <c r="Y454">
        <f>IF(G454&lt;G$24,1,0)</f>
        <v>0</v>
      </c>
      <c r="Z454">
        <f>IF(I454&gt;I$23,1,0)</f>
        <v>1</v>
      </c>
      <c r="AA454">
        <f>IF(J454&gt;J$23,1,0)</f>
        <v>1</v>
      </c>
      <c r="AB454">
        <f>IF(I454&lt;I$24,1,0)</f>
        <v>0</v>
      </c>
      <c r="AC454">
        <f>IF(J454&lt;J$24,1,0)</f>
        <v>0</v>
      </c>
      <c r="AD454">
        <f>IF(L454&gt;L$23,1,0)</f>
        <v>1</v>
      </c>
      <c r="AE454">
        <f>IF(M454&gt;M$23,1,0)</f>
        <v>1</v>
      </c>
      <c r="AF454">
        <f>IF(L454&lt;L$24,1,0)</f>
        <v>0</v>
      </c>
      <c r="AG454">
        <f>IF(M454&lt;M$24,1,0)</f>
        <v>0</v>
      </c>
      <c r="AH454">
        <f>IF(O454&gt;O$23,1,0)</f>
        <v>1</v>
      </c>
      <c r="AI454">
        <f>IF(P454&gt;P$23,1,0)</f>
        <v>1</v>
      </c>
      <c r="AJ454">
        <f>IF(O454&lt;O$24,1,0)</f>
        <v>0</v>
      </c>
      <c r="AK454">
        <f>IF(P454&lt;P$24,1,0)</f>
        <v>0</v>
      </c>
      <c r="AM454">
        <f>IF(C454&gt;C$23,C$23,IF(C454&lt;C$24,C$24,C454))</f>
        <v>0</v>
      </c>
      <c r="AN454">
        <f>IF(D454&gt;D$23,D$23,IF(D454&lt;D$24,D$24,D454))</f>
        <v>0</v>
      </c>
      <c r="AO454">
        <f>IF(F454&gt;F$23,F$23,IF(F454&lt;F$24,F$24,F454))</f>
        <v>0</v>
      </c>
      <c r="AP454">
        <f>IF(G454&gt;G$23,G$23,IF(G454&lt;G$24,G$24,G454))</f>
        <v>0</v>
      </c>
      <c r="AQ454">
        <f>IF(I454&gt;I$23,I$23,IF(I454&lt;I$24,I$24,I454))</f>
        <v>0</v>
      </c>
      <c r="AR454">
        <f>IF(J454&gt;J$23,J$23,IF(J454&lt;J$24,J$24,J454))</f>
        <v>0</v>
      </c>
      <c r="AS454">
        <f>IF(L454&gt;L$23,L$23,IF(L454&lt;L$24,L$24,L454))</f>
        <v>0</v>
      </c>
      <c r="AT454">
        <f>IF(M454&gt;M$23,M$23,IF(M454&lt;M$24,M$24,M454))</f>
        <v>0</v>
      </c>
      <c r="AU454">
        <f>IF(O454&gt;O$23,O$23,IF(O454&lt;O$24,O$24,O454))</f>
        <v>0</v>
      </c>
      <c r="AV454">
        <f>IF(P454&gt;P$23,P$23,IF(P454&lt;P$24,P$24,P454))</f>
        <v>0</v>
      </c>
    </row>
    <row r="455" spans="1:48" x14ac:dyDescent="0.3">
      <c r="A455" s="1" t="s">
        <v>8</v>
      </c>
      <c r="B455" s="2">
        <v>43794</v>
      </c>
      <c r="C455">
        <v>0.53149999999999997</v>
      </c>
      <c r="D455">
        <v>1539871000</v>
      </c>
      <c r="E455" s="2">
        <v>43794</v>
      </c>
      <c r="F455">
        <v>441</v>
      </c>
      <c r="G455">
        <v>16730630</v>
      </c>
      <c r="H455" s="2">
        <v>43794</v>
      </c>
      <c r="I455">
        <v>233.98</v>
      </c>
      <c r="J455">
        <v>143815110</v>
      </c>
      <c r="K455" s="2">
        <v>43794</v>
      </c>
      <c r="L455">
        <v>44.1</v>
      </c>
      <c r="M455">
        <v>272015200</v>
      </c>
      <c r="N455" s="2">
        <v>43794</v>
      </c>
      <c r="O455">
        <v>102.84</v>
      </c>
      <c r="P455">
        <v>16475550</v>
      </c>
      <c r="R455">
        <f>IF(C455&gt;C$23,1,0)</f>
        <v>1</v>
      </c>
      <c r="S455">
        <f>IF(D455&gt;D$23,1,0)</f>
        <v>1</v>
      </c>
      <c r="T455">
        <f>IF(C455&lt;C$24,1,0)</f>
        <v>0</v>
      </c>
      <c r="U455">
        <f>IF(D455&lt;D$24,1,0)</f>
        <v>0</v>
      </c>
      <c r="V455">
        <f>IF(F455&gt;F$23,1,0)</f>
        <v>1</v>
      </c>
      <c r="W455">
        <f>IF(G455&gt;G$23,1,0)</f>
        <v>1</v>
      </c>
      <c r="X455">
        <f>IF(F455&lt;F$24,1,0)</f>
        <v>0</v>
      </c>
      <c r="Y455">
        <f>IF(G455&lt;G$24,1,0)</f>
        <v>0</v>
      </c>
      <c r="Z455">
        <f>IF(I455&gt;I$23,1,0)</f>
        <v>1</v>
      </c>
      <c r="AA455">
        <f>IF(J455&gt;J$23,1,0)</f>
        <v>1</v>
      </c>
      <c r="AB455">
        <f>IF(I455&lt;I$24,1,0)</f>
        <v>0</v>
      </c>
      <c r="AC455">
        <f>IF(J455&lt;J$24,1,0)</f>
        <v>0</v>
      </c>
      <c r="AD455">
        <f>IF(L455&gt;L$23,1,0)</f>
        <v>1</v>
      </c>
      <c r="AE455">
        <f>IF(M455&gt;M$23,1,0)</f>
        <v>1</v>
      </c>
      <c r="AF455">
        <f>IF(L455&lt;L$24,1,0)</f>
        <v>0</v>
      </c>
      <c r="AG455">
        <f>IF(M455&lt;M$24,1,0)</f>
        <v>0</v>
      </c>
      <c r="AH455">
        <f>IF(O455&gt;O$23,1,0)</f>
        <v>1</v>
      </c>
      <c r="AI455">
        <f>IF(P455&gt;P$23,1,0)</f>
        <v>1</v>
      </c>
      <c r="AJ455">
        <f>IF(O455&lt;O$24,1,0)</f>
        <v>0</v>
      </c>
      <c r="AK455">
        <f>IF(P455&lt;P$24,1,0)</f>
        <v>0</v>
      </c>
      <c r="AM455">
        <f>IF(C455&gt;C$23,C$23,IF(C455&lt;C$24,C$24,C455))</f>
        <v>0</v>
      </c>
      <c r="AN455">
        <f>IF(D455&gt;D$23,D$23,IF(D455&lt;D$24,D$24,D455))</f>
        <v>0</v>
      </c>
      <c r="AO455">
        <f>IF(F455&gt;F$23,F$23,IF(F455&lt;F$24,F$24,F455))</f>
        <v>0</v>
      </c>
      <c r="AP455">
        <f>IF(G455&gt;G$23,G$23,IF(G455&lt;G$24,G$24,G455))</f>
        <v>0</v>
      </c>
      <c r="AQ455">
        <f>IF(I455&gt;I$23,I$23,IF(I455&lt;I$24,I$24,I455))</f>
        <v>0</v>
      </c>
      <c r="AR455">
        <f>IF(J455&gt;J$23,J$23,IF(J455&lt;J$24,J$24,J455))</f>
        <v>0</v>
      </c>
      <c r="AS455">
        <f>IF(L455&gt;L$23,L$23,IF(L455&lt;L$24,L$24,L455))</f>
        <v>0</v>
      </c>
      <c r="AT455">
        <f>IF(M455&gt;M$23,M$23,IF(M455&lt;M$24,M$24,M455))</f>
        <v>0</v>
      </c>
      <c r="AU455">
        <f>IF(O455&gt;O$23,O$23,IF(O455&lt;O$24,O$24,O455))</f>
        <v>0</v>
      </c>
      <c r="AV455">
        <f>IF(P455&gt;P$23,P$23,IF(P455&lt;P$24,P$24,P455))</f>
        <v>0</v>
      </c>
    </row>
    <row r="456" spans="1:48" x14ac:dyDescent="0.3">
      <c r="A456" s="1" t="s">
        <v>8</v>
      </c>
      <c r="B456" s="2">
        <v>43801</v>
      </c>
      <c r="C456">
        <v>0.52710000000000001</v>
      </c>
      <c r="D456">
        <v>1859896000</v>
      </c>
      <c r="E456" s="2">
        <v>43801</v>
      </c>
      <c r="F456">
        <v>446</v>
      </c>
      <c r="G456">
        <v>15379950</v>
      </c>
      <c r="H456" s="2">
        <v>43801</v>
      </c>
      <c r="I456">
        <v>235.14</v>
      </c>
      <c r="J456">
        <v>135571870</v>
      </c>
      <c r="K456" s="2">
        <v>43801</v>
      </c>
      <c r="L456">
        <v>43.344999999999999</v>
      </c>
      <c r="M456">
        <v>261533800</v>
      </c>
      <c r="N456" s="2">
        <v>43801</v>
      </c>
      <c r="O456">
        <v>102.2</v>
      </c>
      <c r="P456">
        <v>19951330</v>
      </c>
      <c r="R456">
        <f>IF(C456&gt;C$23,1,0)</f>
        <v>1</v>
      </c>
      <c r="S456">
        <f>IF(D456&gt;D$23,1,0)</f>
        <v>1</v>
      </c>
      <c r="T456">
        <f>IF(C456&lt;C$24,1,0)</f>
        <v>0</v>
      </c>
      <c r="U456">
        <f>IF(D456&lt;D$24,1,0)</f>
        <v>0</v>
      </c>
      <c r="V456">
        <f>IF(F456&gt;F$23,1,0)</f>
        <v>1</v>
      </c>
      <c r="W456">
        <f>IF(G456&gt;G$23,1,0)</f>
        <v>1</v>
      </c>
      <c r="X456">
        <f>IF(F456&lt;F$24,1,0)</f>
        <v>0</v>
      </c>
      <c r="Y456">
        <f>IF(G456&lt;G$24,1,0)</f>
        <v>0</v>
      </c>
      <c r="Z456">
        <f>IF(I456&gt;I$23,1,0)</f>
        <v>1</v>
      </c>
      <c r="AA456">
        <f>IF(J456&gt;J$23,1,0)</f>
        <v>1</v>
      </c>
      <c r="AB456">
        <f>IF(I456&lt;I$24,1,0)</f>
        <v>0</v>
      </c>
      <c r="AC456">
        <f>IF(J456&lt;J$24,1,0)</f>
        <v>0</v>
      </c>
      <c r="AD456">
        <f>IF(L456&gt;L$23,1,0)</f>
        <v>1</v>
      </c>
      <c r="AE456">
        <f>IF(M456&gt;M$23,1,0)</f>
        <v>1</v>
      </c>
      <c r="AF456">
        <f>IF(L456&lt;L$24,1,0)</f>
        <v>0</v>
      </c>
      <c r="AG456">
        <f>IF(M456&lt;M$24,1,0)</f>
        <v>0</v>
      </c>
      <c r="AH456">
        <f>IF(O456&gt;O$23,1,0)</f>
        <v>1</v>
      </c>
      <c r="AI456">
        <f>IF(P456&gt;P$23,1,0)</f>
        <v>1</v>
      </c>
      <c r="AJ456">
        <f>IF(O456&lt;O$24,1,0)</f>
        <v>0</v>
      </c>
      <c r="AK456">
        <f>IF(P456&lt;P$24,1,0)</f>
        <v>0</v>
      </c>
      <c r="AM456">
        <f>IF(C456&gt;C$23,C$23,IF(C456&lt;C$24,C$24,C456))</f>
        <v>0</v>
      </c>
      <c r="AN456">
        <f>IF(D456&gt;D$23,D$23,IF(D456&lt;D$24,D$24,D456))</f>
        <v>0</v>
      </c>
      <c r="AO456">
        <f>IF(F456&gt;F$23,F$23,IF(F456&lt;F$24,F$24,F456))</f>
        <v>0</v>
      </c>
      <c r="AP456">
        <f>IF(G456&gt;G$23,G$23,IF(G456&lt;G$24,G$24,G456))</f>
        <v>0</v>
      </c>
      <c r="AQ456">
        <f>IF(I456&gt;I$23,I$23,IF(I456&lt;I$24,I$24,I456))</f>
        <v>0</v>
      </c>
      <c r="AR456">
        <f>IF(J456&gt;J$23,J$23,IF(J456&lt;J$24,J$24,J456))</f>
        <v>0</v>
      </c>
      <c r="AS456">
        <f>IF(L456&gt;L$23,L$23,IF(L456&lt;L$24,L$24,L456))</f>
        <v>0</v>
      </c>
      <c r="AT456">
        <f>IF(M456&gt;M$23,M$23,IF(M456&lt;M$24,M$24,M456))</f>
        <v>0</v>
      </c>
      <c r="AU456">
        <f>IF(O456&gt;O$23,O$23,IF(O456&lt;O$24,O$24,O456))</f>
        <v>0</v>
      </c>
      <c r="AV456">
        <f>IF(P456&gt;P$23,P$23,IF(P456&lt;P$24,P$24,P456))</f>
        <v>0</v>
      </c>
    </row>
    <row r="457" spans="1:48" x14ac:dyDescent="0.3">
      <c r="A457" s="1" t="s">
        <v>8</v>
      </c>
      <c r="B457" s="2">
        <v>43808</v>
      </c>
      <c r="C457">
        <v>0.52329999999999999</v>
      </c>
      <c r="D457">
        <v>1720280000</v>
      </c>
      <c r="E457" s="2">
        <v>43808</v>
      </c>
      <c r="F457">
        <v>451.1</v>
      </c>
      <c r="G457">
        <v>18613330</v>
      </c>
      <c r="H457" s="2">
        <v>43808</v>
      </c>
      <c r="I457">
        <v>241.21</v>
      </c>
      <c r="J457">
        <v>181008170</v>
      </c>
      <c r="K457" s="2">
        <v>43808</v>
      </c>
      <c r="L457">
        <v>47.505000000000003</v>
      </c>
      <c r="M457">
        <v>387824000</v>
      </c>
      <c r="N457" s="2">
        <v>43808</v>
      </c>
      <c r="O457">
        <v>104.98</v>
      </c>
      <c r="P457">
        <v>27039330</v>
      </c>
      <c r="R457">
        <f>IF(C457&gt;C$23,1,0)</f>
        <v>1</v>
      </c>
      <c r="S457">
        <f>IF(D457&gt;D$23,1,0)</f>
        <v>1</v>
      </c>
      <c r="T457">
        <f>IF(C457&lt;C$24,1,0)</f>
        <v>0</v>
      </c>
      <c r="U457">
        <f>IF(D457&lt;D$24,1,0)</f>
        <v>0</v>
      </c>
      <c r="V457">
        <f>IF(F457&gt;F$23,1,0)</f>
        <v>1</v>
      </c>
      <c r="W457">
        <f>IF(G457&gt;G$23,1,0)</f>
        <v>1</v>
      </c>
      <c r="X457">
        <f>IF(F457&lt;F$24,1,0)</f>
        <v>0</v>
      </c>
      <c r="Y457">
        <f>IF(G457&lt;G$24,1,0)</f>
        <v>0</v>
      </c>
      <c r="Z457">
        <f>IF(I457&gt;I$23,1,0)</f>
        <v>1</v>
      </c>
      <c r="AA457">
        <f>IF(J457&gt;J$23,1,0)</f>
        <v>1</v>
      </c>
      <c r="AB457">
        <f>IF(I457&lt;I$24,1,0)</f>
        <v>0</v>
      </c>
      <c r="AC457">
        <f>IF(J457&lt;J$24,1,0)</f>
        <v>0</v>
      </c>
      <c r="AD457">
        <f>IF(L457&gt;L$23,1,0)</f>
        <v>1</v>
      </c>
      <c r="AE457">
        <f>IF(M457&gt;M$23,1,0)</f>
        <v>1</v>
      </c>
      <c r="AF457">
        <f>IF(L457&lt;L$24,1,0)</f>
        <v>0</v>
      </c>
      <c r="AG457">
        <f>IF(M457&lt;M$24,1,0)</f>
        <v>0</v>
      </c>
      <c r="AH457">
        <f>IF(O457&gt;O$23,1,0)</f>
        <v>1</v>
      </c>
      <c r="AI457">
        <f>IF(P457&gt;P$23,1,0)</f>
        <v>1</v>
      </c>
      <c r="AJ457">
        <f>IF(O457&lt;O$24,1,0)</f>
        <v>0</v>
      </c>
      <c r="AK457">
        <f>IF(P457&lt;P$24,1,0)</f>
        <v>0</v>
      </c>
      <c r="AM457">
        <f>IF(C457&gt;C$23,C$23,IF(C457&lt;C$24,C$24,C457))</f>
        <v>0</v>
      </c>
      <c r="AN457">
        <f>IF(D457&gt;D$23,D$23,IF(D457&lt;D$24,D$24,D457))</f>
        <v>0</v>
      </c>
      <c r="AO457">
        <f>IF(F457&gt;F$23,F$23,IF(F457&lt;F$24,F$24,F457))</f>
        <v>0</v>
      </c>
      <c r="AP457">
        <f>IF(G457&gt;G$23,G$23,IF(G457&lt;G$24,G$24,G457))</f>
        <v>0</v>
      </c>
      <c r="AQ457">
        <f>IF(I457&gt;I$23,I$23,IF(I457&lt;I$24,I$24,I457))</f>
        <v>0</v>
      </c>
      <c r="AR457">
        <f>IF(J457&gt;J$23,J$23,IF(J457&lt;J$24,J$24,J457))</f>
        <v>0</v>
      </c>
      <c r="AS457">
        <f>IF(L457&gt;L$23,L$23,IF(L457&lt;L$24,L$24,L457))</f>
        <v>0</v>
      </c>
      <c r="AT457">
        <f>IF(M457&gt;M$23,M$23,IF(M457&lt;M$24,M$24,M457))</f>
        <v>0</v>
      </c>
      <c r="AU457">
        <f>IF(O457&gt;O$23,O$23,IF(O457&lt;O$24,O$24,O457))</f>
        <v>0</v>
      </c>
      <c r="AV457">
        <f>IF(P457&gt;P$23,P$23,IF(P457&lt;P$24,P$24,P457))</f>
        <v>0</v>
      </c>
    </row>
    <row r="458" spans="1:48" x14ac:dyDescent="0.3">
      <c r="A458" s="1" t="s">
        <v>8</v>
      </c>
      <c r="B458" s="2">
        <v>43815</v>
      </c>
      <c r="C458">
        <v>0.55410000000000004</v>
      </c>
      <c r="D458">
        <v>8382415000</v>
      </c>
      <c r="E458" s="2">
        <v>43815</v>
      </c>
      <c r="F458">
        <v>451.75</v>
      </c>
      <c r="G458">
        <v>23525180</v>
      </c>
      <c r="H458" s="2">
        <v>43815</v>
      </c>
      <c r="I458">
        <v>244.71</v>
      </c>
      <c r="J458">
        <v>207864600</v>
      </c>
      <c r="K458" s="2">
        <v>43815</v>
      </c>
      <c r="L458">
        <v>48.115000000000002</v>
      </c>
      <c r="M458">
        <v>272918800</v>
      </c>
      <c r="N458" s="2">
        <v>43815</v>
      </c>
      <c r="O458">
        <v>103.7</v>
      </c>
      <c r="P458">
        <v>22759570</v>
      </c>
      <c r="R458">
        <f>IF(C458&gt;C$23,1,0)</f>
        <v>1</v>
      </c>
      <c r="S458">
        <f>IF(D458&gt;D$23,1,0)</f>
        <v>1</v>
      </c>
      <c r="T458">
        <f>IF(C458&lt;C$24,1,0)</f>
        <v>0</v>
      </c>
      <c r="U458">
        <f>IF(D458&lt;D$24,1,0)</f>
        <v>0</v>
      </c>
      <c r="V458">
        <f>IF(F458&gt;F$23,1,0)</f>
        <v>1</v>
      </c>
      <c r="W458">
        <f>IF(G458&gt;G$23,1,0)</f>
        <v>1</v>
      </c>
      <c r="X458">
        <f>IF(F458&lt;F$24,1,0)</f>
        <v>0</v>
      </c>
      <c r="Y458">
        <f>IF(G458&lt;G$24,1,0)</f>
        <v>0</v>
      </c>
      <c r="Z458">
        <f>IF(I458&gt;I$23,1,0)</f>
        <v>1</v>
      </c>
      <c r="AA458">
        <f>IF(J458&gt;J$23,1,0)</f>
        <v>1</v>
      </c>
      <c r="AB458">
        <f>IF(I458&lt;I$24,1,0)</f>
        <v>0</v>
      </c>
      <c r="AC458">
        <f>IF(J458&lt;J$24,1,0)</f>
        <v>0</v>
      </c>
      <c r="AD458">
        <f>IF(L458&gt;L$23,1,0)</f>
        <v>1</v>
      </c>
      <c r="AE458">
        <f>IF(M458&gt;M$23,1,0)</f>
        <v>1</v>
      </c>
      <c r="AF458">
        <f>IF(L458&lt;L$24,1,0)</f>
        <v>0</v>
      </c>
      <c r="AG458">
        <f>IF(M458&lt;M$24,1,0)</f>
        <v>0</v>
      </c>
      <c r="AH458">
        <f>IF(O458&gt;O$23,1,0)</f>
        <v>1</v>
      </c>
      <c r="AI458">
        <f>IF(P458&gt;P$23,1,0)</f>
        <v>1</v>
      </c>
      <c r="AJ458">
        <f>IF(O458&lt;O$24,1,0)</f>
        <v>0</v>
      </c>
      <c r="AK458">
        <f>IF(P458&lt;P$24,1,0)</f>
        <v>0</v>
      </c>
      <c r="AM458">
        <f>IF(C458&gt;C$23,C$23,IF(C458&lt;C$24,C$24,C458))</f>
        <v>0</v>
      </c>
      <c r="AN458">
        <f>IF(D458&gt;D$23,D$23,IF(D458&lt;D$24,D$24,D458))</f>
        <v>0</v>
      </c>
      <c r="AO458">
        <f>IF(F458&gt;F$23,F$23,IF(F458&lt;F$24,F$24,F458))</f>
        <v>0</v>
      </c>
      <c r="AP458">
        <f>IF(G458&gt;G$23,G$23,IF(G458&lt;G$24,G$24,G458))</f>
        <v>0</v>
      </c>
      <c r="AQ458">
        <f>IF(I458&gt;I$23,I$23,IF(I458&lt;I$24,I$24,I458))</f>
        <v>0</v>
      </c>
      <c r="AR458">
        <f>IF(J458&gt;J$23,J$23,IF(J458&lt;J$24,J$24,J458))</f>
        <v>0</v>
      </c>
      <c r="AS458">
        <f>IF(L458&gt;L$23,L$23,IF(L458&lt;L$24,L$24,L458))</f>
        <v>0</v>
      </c>
      <c r="AT458">
        <f>IF(M458&gt;M$23,M$23,IF(M458&lt;M$24,M$24,M458))</f>
        <v>0</v>
      </c>
      <c r="AU458">
        <f>IF(O458&gt;O$23,O$23,IF(O458&lt;O$24,O$24,O458))</f>
        <v>0</v>
      </c>
      <c r="AV458">
        <f>IF(P458&gt;P$23,P$23,IF(P458&lt;P$24,P$24,P458))</f>
        <v>0</v>
      </c>
    </row>
    <row r="459" spans="1:48" x14ac:dyDescent="0.3">
      <c r="A459" s="1" t="s">
        <v>8</v>
      </c>
      <c r="B459" s="2">
        <v>43822</v>
      </c>
      <c r="C459">
        <v>0.56499999999999995</v>
      </c>
      <c r="D459">
        <v>3604578000</v>
      </c>
      <c r="E459" s="2">
        <v>43822</v>
      </c>
      <c r="F459">
        <v>453.5</v>
      </c>
      <c r="G459">
        <v>10788500</v>
      </c>
      <c r="H459" s="2">
        <v>43822</v>
      </c>
      <c r="I459">
        <v>252.06</v>
      </c>
      <c r="J459">
        <v>97764870</v>
      </c>
      <c r="K459" s="2">
        <v>43822</v>
      </c>
      <c r="L459">
        <v>50.854999999999997</v>
      </c>
      <c r="M459">
        <v>356201600</v>
      </c>
      <c r="N459" s="2">
        <v>43822</v>
      </c>
      <c r="O459">
        <v>103.78</v>
      </c>
      <c r="P459">
        <v>13024410</v>
      </c>
      <c r="R459">
        <f>IF(C459&gt;C$23,1,0)</f>
        <v>1</v>
      </c>
      <c r="S459">
        <f>IF(D459&gt;D$23,1,0)</f>
        <v>1</v>
      </c>
      <c r="T459">
        <f>IF(C459&lt;C$24,1,0)</f>
        <v>0</v>
      </c>
      <c r="U459">
        <f>IF(D459&lt;D$24,1,0)</f>
        <v>0</v>
      </c>
      <c r="V459">
        <f>IF(F459&gt;F$23,1,0)</f>
        <v>1</v>
      </c>
      <c r="W459">
        <f>IF(G459&gt;G$23,1,0)</f>
        <v>1</v>
      </c>
      <c r="X459">
        <f>IF(F459&lt;F$24,1,0)</f>
        <v>0</v>
      </c>
      <c r="Y459">
        <f>IF(G459&lt;G$24,1,0)</f>
        <v>0</v>
      </c>
      <c r="Z459">
        <f>IF(I459&gt;I$23,1,0)</f>
        <v>1</v>
      </c>
      <c r="AA459">
        <f>IF(J459&gt;J$23,1,0)</f>
        <v>1</v>
      </c>
      <c r="AB459">
        <f>IF(I459&lt;I$24,1,0)</f>
        <v>0</v>
      </c>
      <c r="AC459">
        <f>IF(J459&lt;J$24,1,0)</f>
        <v>0</v>
      </c>
      <c r="AD459">
        <f>IF(L459&gt;L$23,1,0)</f>
        <v>1</v>
      </c>
      <c r="AE459">
        <f>IF(M459&gt;M$23,1,0)</f>
        <v>1</v>
      </c>
      <c r="AF459">
        <f>IF(L459&lt;L$24,1,0)</f>
        <v>0</v>
      </c>
      <c r="AG459">
        <f>IF(M459&lt;M$24,1,0)</f>
        <v>0</v>
      </c>
      <c r="AH459">
        <f>IF(O459&gt;O$23,1,0)</f>
        <v>1</v>
      </c>
      <c r="AI459">
        <f>IF(P459&gt;P$23,1,0)</f>
        <v>1</v>
      </c>
      <c r="AJ459">
        <f>IF(O459&lt;O$24,1,0)</f>
        <v>0</v>
      </c>
      <c r="AK459">
        <f>IF(P459&lt;P$24,1,0)</f>
        <v>0</v>
      </c>
      <c r="AM459">
        <f>IF(C459&gt;C$23,C$23,IF(C459&lt;C$24,C$24,C459))</f>
        <v>0</v>
      </c>
      <c r="AN459">
        <f>IF(D459&gt;D$23,D$23,IF(D459&lt;D$24,D$24,D459))</f>
        <v>0</v>
      </c>
      <c r="AO459">
        <f>IF(F459&gt;F$23,F$23,IF(F459&lt;F$24,F$24,F459))</f>
        <v>0</v>
      </c>
      <c r="AP459">
        <f>IF(G459&gt;G$23,G$23,IF(G459&lt;G$24,G$24,G459))</f>
        <v>0</v>
      </c>
      <c r="AQ459">
        <f>IF(I459&gt;I$23,I$23,IF(I459&lt;I$24,I$24,I459))</f>
        <v>0</v>
      </c>
      <c r="AR459">
        <f>IF(J459&gt;J$23,J$23,IF(J459&lt;J$24,J$24,J459))</f>
        <v>0</v>
      </c>
      <c r="AS459">
        <f>IF(L459&gt;L$23,L$23,IF(L459&lt;L$24,L$24,L459))</f>
        <v>0</v>
      </c>
      <c r="AT459">
        <f>IF(M459&gt;M$23,M$23,IF(M459&lt;M$24,M$24,M459))</f>
        <v>0</v>
      </c>
      <c r="AU459">
        <f>IF(O459&gt;O$23,O$23,IF(O459&lt;O$24,O$24,O459))</f>
        <v>0</v>
      </c>
      <c r="AV459">
        <f>IF(P459&gt;P$23,P$23,IF(P459&lt;P$24,P$24,P459))</f>
        <v>0</v>
      </c>
    </row>
    <row r="460" spans="1:48" x14ac:dyDescent="0.3">
      <c r="A460" s="1" t="s">
        <v>8</v>
      </c>
      <c r="B460" s="2">
        <v>43829</v>
      </c>
      <c r="C460">
        <v>0.55469999999999997</v>
      </c>
      <c r="D460">
        <v>1263972000</v>
      </c>
      <c r="E460" s="2">
        <v>43829</v>
      </c>
      <c r="F460">
        <v>456.9</v>
      </c>
      <c r="G460">
        <v>7618630</v>
      </c>
      <c r="H460" s="2">
        <v>43829</v>
      </c>
      <c r="I460">
        <v>255</v>
      </c>
      <c r="J460">
        <v>78956090</v>
      </c>
      <c r="K460" s="2">
        <v>43829</v>
      </c>
      <c r="L460">
        <v>51.375</v>
      </c>
      <c r="M460">
        <v>58348700</v>
      </c>
      <c r="N460" s="2">
        <v>43829</v>
      </c>
      <c r="O460">
        <v>103.34</v>
      </c>
      <c r="P460">
        <v>4420070</v>
      </c>
      <c r="R460">
        <f>IF(C460&gt;C$23,1,0)</f>
        <v>1</v>
      </c>
      <c r="S460">
        <f>IF(D460&gt;D$23,1,0)</f>
        <v>1</v>
      </c>
      <c r="T460">
        <f>IF(C460&lt;C$24,1,0)</f>
        <v>0</v>
      </c>
      <c r="U460">
        <f>IF(D460&lt;D$24,1,0)</f>
        <v>0</v>
      </c>
      <c r="V460">
        <f>IF(F460&gt;F$23,1,0)</f>
        <v>1</v>
      </c>
      <c r="W460">
        <f>IF(G460&gt;G$23,1,0)</f>
        <v>1</v>
      </c>
      <c r="X460">
        <f>IF(F460&lt;F$24,1,0)</f>
        <v>0</v>
      </c>
      <c r="Y460">
        <f>IF(G460&lt;G$24,1,0)</f>
        <v>0</v>
      </c>
      <c r="Z460">
        <f>IF(I460&gt;I$23,1,0)</f>
        <v>1</v>
      </c>
      <c r="AA460">
        <f>IF(J460&gt;J$23,1,0)</f>
        <v>1</v>
      </c>
      <c r="AB460">
        <f>IF(I460&lt;I$24,1,0)</f>
        <v>0</v>
      </c>
      <c r="AC460">
        <f>IF(J460&lt;J$24,1,0)</f>
        <v>0</v>
      </c>
      <c r="AD460">
        <f>IF(L460&gt;L$23,1,0)</f>
        <v>1</v>
      </c>
      <c r="AE460">
        <f>IF(M460&gt;M$23,1,0)</f>
        <v>1</v>
      </c>
      <c r="AF460">
        <f>IF(L460&lt;L$24,1,0)</f>
        <v>0</v>
      </c>
      <c r="AG460">
        <f>IF(M460&lt;M$24,1,0)</f>
        <v>0</v>
      </c>
      <c r="AH460">
        <f>IF(O460&gt;O$23,1,0)</f>
        <v>1</v>
      </c>
      <c r="AI460">
        <f>IF(P460&gt;P$23,1,0)</f>
        <v>1</v>
      </c>
      <c r="AJ460">
        <f>IF(O460&lt;O$24,1,0)</f>
        <v>0</v>
      </c>
      <c r="AK460">
        <f>IF(P460&lt;P$24,1,0)</f>
        <v>0</v>
      </c>
      <c r="AM460">
        <f>IF(C460&gt;C$23,C$23,IF(C460&lt;C$24,C$24,C460))</f>
        <v>0</v>
      </c>
      <c r="AN460">
        <f>IF(D460&gt;D$23,D$23,IF(D460&lt;D$24,D$24,D460))</f>
        <v>0</v>
      </c>
      <c r="AO460">
        <f>IF(F460&gt;F$23,F$23,IF(F460&lt;F$24,F$24,F460))</f>
        <v>0</v>
      </c>
      <c r="AP460">
        <f>IF(G460&gt;G$23,G$23,IF(G460&lt;G$24,G$24,G460))</f>
        <v>0</v>
      </c>
      <c r="AQ460">
        <f>IF(I460&gt;I$23,I$23,IF(I460&lt;I$24,I$24,I460))</f>
        <v>0</v>
      </c>
      <c r="AR460">
        <f>IF(J460&gt;J$23,J$23,IF(J460&lt;J$24,J$24,J460))</f>
        <v>0</v>
      </c>
      <c r="AS460">
        <f>IF(L460&gt;L$23,L$23,IF(L460&lt;L$24,L$24,L460))</f>
        <v>0</v>
      </c>
      <c r="AT460">
        <f>IF(M460&gt;M$23,M$23,IF(M460&lt;M$24,M$24,M460))</f>
        <v>0</v>
      </c>
      <c r="AU460">
        <f>IF(O460&gt;O$23,O$23,IF(O460&lt;O$24,O$24,O460))</f>
        <v>0</v>
      </c>
      <c r="AV460">
        <f>IF(P460&gt;P$23,P$23,IF(P460&lt;P$24,P$24,P460))</f>
        <v>0</v>
      </c>
    </row>
    <row r="461" spans="1:48" x14ac:dyDescent="0.3">
      <c r="A461" s="1" t="s">
        <v>8</v>
      </c>
      <c r="B461" s="2">
        <v>43836</v>
      </c>
      <c r="C461">
        <v>0.58819999999999995</v>
      </c>
      <c r="D461">
        <v>5695643000</v>
      </c>
      <c r="E461" s="2">
        <v>43836</v>
      </c>
      <c r="F461">
        <v>473.5</v>
      </c>
      <c r="G461">
        <v>27720430</v>
      </c>
      <c r="H461" s="2">
        <v>43836</v>
      </c>
      <c r="I461">
        <v>258.19</v>
      </c>
      <c r="J461">
        <v>120101920</v>
      </c>
      <c r="K461" s="2">
        <v>43836</v>
      </c>
      <c r="L461">
        <v>54</v>
      </c>
      <c r="M461">
        <v>187549500</v>
      </c>
      <c r="N461" s="2">
        <v>43836</v>
      </c>
      <c r="O461">
        <v>105.04</v>
      </c>
      <c r="P461">
        <v>17346860</v>
      </c>
      <c r="R461">
        <f>IF(C461&gt;C$23,1,0)</f>
        <v>1</v>
      </c>
      <c r="S461">
        <f>IF(D461&gt;D$23,1,0)</f>
        <v>1</v>
      </c>
      <c r="T461">
        <f>IF(C461&lt;C$24,1,0)</f>
        <v>0</v>
      </c>
      <c r="U461">
        <f>IF(D461&lt;D$24,1,0)</f>
        <v>0</v>
      </c>
      <c r="V461">
        <f>IF(F461&gt;F$23,1,0)</f>
        <v>1</v>
      </c>
      <c r="W461">
        <f>IF(G461&gt;G$23,1,0)</f>
        <v>1</v>
      </c>
      <c r="X461">
        <f>IF(F461&lt;F$24,1,0)</f>
        <v>0</v>
      </c>
      <c r="Y461">
        <f>IF(G461&lt;G$24,1,0)</f>
        <v>0</v>
      </c>
      <c r="Z461">
        <f>IF(I461&gt;I$23,1,0)</f>
        <v>1</v>
      </c>
      <c r="AA461">
        <f>IF(J461&gt;J$23,1,0)</f>
        <v>1</v>
      </c>
      <c r="AB461">
        <f>IF(I461&lt;I$24,1,0)</f>
        <v>0</v>
      </c>
      <c r="AC461">
        <f>IF(J461&lt;J$24,1,0)</f>
        <v>0</v>
      </c>
      <c r="AD461">
        <f>IF(L461&gt;L$23,1,0)</f>
        <v>1</v>
      </c>
      <c r="AE461">
        <f>IF(M461&gt;M$23,1,0)</f>
        <v>1</v>
      </c>
      <c r="AF461">
        <f>IF(L461&lt;L$24,1,0)</f>
        <v>0</v>
      </c>
      <c r="AG461">
        <f>IF(M461&lt;M$24,1,0)</f>
        <v>0</v>
      </c>
      <c r="AH461">
        <f>IF(O461&gt;O$23,1,0)</f>
        <v>1</v>
      </c>
      <c r="AI461">
        <f>IF(P461&gt;P$23,1,0)</f>
        <v>1</v>
      </c>
      <c r="AJ461">
        <f>IF(O461&lt;O$24,1,0)</f>
        <v>0</v>
      </c>
      <c r="AK461">
        <f>IF(P461&lt;P$24,1,0)</f>
        <v>0</v>
      </c>
      <c r="AM461">
        <f>IF(C461&gt;C$23,C$23,IF(C461&lt;C$24,C$24,C461))</f>
        <v>0</v>
      </c>
      <c r="AN461">
        <f>IF(D461&gt;D$23,D$23,IF(D461&lt;D$24,D$24,D461))</f>
        <v>0</v>
      </c>
      <c r="AO461">
        <f>IF(F461&gt;F$23,F$23,IF(F461&lt;F$24,F$24,F461))</f>
        <v>0</v>
      </c>
      <c r="AP461">
        <f>IF(G461&gt;G$23,G$23,IF(G461&lt;G$24,G$24,G461))</f>
        <v>0</v>
      </c>
      <c r="AQ461">
        <f>IF(I461&gt;I$23,I$23,IF(I461&lt;I$24,I$24,I461))</f>
        <v>0</v>
      </c>
      <c r="AR461">
        <f>IF(J461&gt;J$23,J$23,IF(J461&lt;J$24,J$24,J461))</f>
        <v>0</v>
      </c>
      <c r="AS461">
        <f>IF(L461&gt;L$23,L$23,IF(L461&lt;L$24,L$24,L461))</f>
        <v>0</v>
      </c>
      <c r="AT461">
        <f>IF(M461&gt;M$23,M$23,IF(M461&lt;M$24,M$24,M461))</f>
        <v>0</v>
      </c>
      <c r="AU461">
        <f>IF(O461&gt;O$23,O$23,IF(O461&lt;O$24,O$24,O461))</f>
        <v>0</v>
      </c>
      <c r="AV461">
        <f>IF(P461&gt;P$23,P$23,IF(P461&lt;P$24,P$24,P461))</f>
        <v>0</v>
      </c>
    </row>
    <row r="462" spans="1:48" x14ac:dyDescent="0.3">
      <c r="A462" s="1" t="s">
        <v>8</v>
      </c>
      <c r="B462" s="2">
        <v>43843</v>
      </c>
      <c r="C462">
        <v>0.65700000000000003</v>
      </c>
      <c r="D462">
        <v>42207062000</v>
      </c>
      <c r="E462" s="2">
        <v>43843</v>
      </c>
      <c r="F462">
        <v>485.15</v>
      </c>
      <c r="G462">
        <v>24539080</v>
      </c>
      <c r="H462" s="2">
        <v>43843</v>
      </c>
      <c r="I462">
        <v>262.5</v>
      </c>
      <c r="J462">
        <v>191392290</v>
      </c>
      <c r="K462" s="2">
        <v>43843</v>
      </c>
      <c r="L462">
        <v>53.774999999999999</v>
      </c>
      <c r="M462">
        <v>201320900</v>
      </c>
      <c r="N462" s="2">
        <v>43843</v>
      </c>
      <c r="O462">
        <v>110.74</v>
      </c>
      <c r="P462">
        <v>52814710</v>
      </c>
      <c r="R462">
        <f>IF(C462&gt;C$23,1,0)</f>
        <v>1</v>
      </c>
      <c r="S462">
        <f>IF(D462&gt;D$23,1,0)</f>
        <v>1</v>
      </c>
      <c r="T462">
        <f>IF(C462&lt;C$24,1,0)</f>
        <v>0</v>
      </c>
      <c r="U462">
        <f>IF(D462&lt;D$24,1,0)</f>
        <v>0</v>
      </c>
      <c r="V462">
        <f>IF(F462&gt;F$23,1,0)</f>
        <v>1</v>
      </c>
      <c r="W462">
        <f>IF(G462&gt;G$23,1,0)</f>
        <v>1</v>
      </c>
      <c r="X462">
        <f>IF(F462&lt;F$24,1,0)</f>
        <v>0</v>
      </c>
      <c r="Y462">
        <f>IF(G462&lt;G$24,1,0)</f>
        <v>0</v>
      </c>
      <c r="Z462">
        <f>IF(I462&gt;I$23,1,0)</f>
        <v>1</v>
      </c>
      <c r="AA462">
        <f>IF(J462&gt;J$23,1,0)</f>
        <v>1</v>
      </c>
      <c r="AB462">
        <f>IF(I462&lt;I$24,1,0)</f>
        <v>0</v>
      </c>
      <c r="AC462">
        <f>IF(J462&lt;J$24,1,0)</f>
        <v>0</v>
      </c>
      <c r="AD462">
        <f>IF(L462&gt;L$23,1,0)</f>
        <v>1</v>
      </c>
      <c r="AE462">
        <f>IF(M462&gt;M$23,1,0)</f>
        <v>1</v>
      </c>
      <c r="AF462">
        <f>IF(L462&lt;L$24,1,0)</f>
        <v>0</v>
      </c>
      <c r="AG462">
        <f>IF(M462&lt;M$24,1,0)</f>
        <v>0</v>
      </c>
      <c r="AH462">
        <f>IF(O462&gt;O$23,1,0)</f>
        <v>1</v>
      </c>
      <c r="AI462">
        <f>IF(P462&gt;P$23,1,0)</f>
        <v>1</v>
      </c>
      <c r="AJ462">
        <f>IF(O462&lt;O$24,1,0)</f>
        <v>0</v>
      </c>
      <c r="AK462">
        <f>IF(P462&lt;P$24,1,0)</f>
        <v>0</v>
      </c>
      <c r="AM462">
        <f>IF(C462&gt;C$23,C$23,IF(C462&lt;C$24,C$24,C462))</f>
        <v>0</v>
      </c>
      <c r="AN462">
        <f>IF(D462&gt;D$23,D$23,IF(D462&lt;D$24,D$24,D462))</f>
        <v>0</v>
      </c>
      <c r="AO462">
        <f>IF(F462&gt;F$23,F$23,IF(F462&lt;F$24,F$24,F462))</f>
        <v>0</v>
      </c>
      <c r="AP462">
        <f>IF(G462&gt;G$23,G$23,IF(G462&lt;G$24,G$24,G462))</f>
        <v>0</v>
      </c>
      <c r="AQ462">
        <f>IF(I462&gt;I$23,I$23,IF(I462&lt;I$24,I$24,I462))</f>
        <v>0</v>
      </c>
      <c r="AR462">
        <f>IF(J462&gt;J$23,J$23,IF(J462&lt;J$24,J$24,J462))</f>
        <v>0</v>
      </c>
      <c r="AS462">
        <f>IF(L462&gt;L$23,L$23,IF(L462&lt;L$24,L$24,L462))</f>
        <v>0</v>
      </c>
      <c r="AT462">
        <f>IF(M462&gt;M$23,M$23,IF(M462&lt;M$24,M$24,M462))</f>
        <v>0</v>
      </c>
      <c r="AU462">
        <f>IF(O462&gt;O$23,O$23,IF(O462&lt;O$24,O$24,O462))</f>
        <v>0</v>
      </c>
      <c r="AV462">
        <f>IF(P462&gt;P$23,P$23,IF(P462&lt;P$24,P$24,P462))</f>
        <v>0</v>
      </c>
    </row>
    <row r="463" spans="1:48" x14ac:dyDescent="0.3">
      <c r="A463" s="1" t="s">
        <v>8</v>
      </c>
      <c r="B463" s="2">
        <v>43850</v>
      </c>
      <c r="C463">
        <v>0.6946</v>
      </c>
      <c r="D463">
        <v>19158309000</v>
      </c>
      <c r="E463" s="2">
        <v>43850</v>
      </c>
      <c r="F463">
        <v>474</v>
      </c>
      <c r="G463">
        <v>25238910</v>
      </c>
      <c r="H463" s="2">
        <v>43850</v>
      </c>
      <c r="I463">
        <v>265.49</v>
      </c>
      <c r="J463">
        <v>179578470</v>
      </c>
      <c r="K463" s="2">
        <v>43850</v>
      </c>
      <c r="L463">
        <v>48.08</v>
      </c>
      <c r="M463">
        <v>402941500</v>
      </c>
      <c r="N463" s="2">
        <v>43850</v>
      </c>
      <c r="O463">
        <v>114.82</v>
      </c>
      <c r="P463">
        <v>57245750</v>
      </c>
      <c r="R463">
        <f>IF(C463&gt;C$23,1,0)</f>
        <v>1</v>
      </c>
      <c r="S463">
        <f>IF(D463&gt;D$23,1,0)</f>
        <v>1</v>
      </c>
      <c r="T463">
        <f>IF(C463&lt;C$24,1,0)</f>
        <v>0</v>
      </c>
      <c r="U463">
        <f>IF(D463&lt;D$24,1,0)</f>
        <v>0</v>
      </c>
      <c r="V463">
        <f>IF(F463&gt;F$23,1,0)</f>
        <v>1</v>
      </c>
      <c r="W463">
        <f>IF(G463&gt;G$23,1,0)</f>
        <v>1</v>
      </c>
      <c r="X463">
        <f>IF(F463&lt;F$24,1,0)</f>
        <v>0</v>
      </c>
      <c r="Y463">
        <f>IF(G463&lt;G$24,1,0)</f>
        <v>0</v>
      </c>
      <c r="Z463">
        <f>IF(I463&gt;I$23,1,0)</f>
        <v>1</v>
      </c>
      <c r="AA463">
        <f>IF(J463&gt;J$23,1,0)</f>
        <v>1</v>
      </c>
      <c r="AB463">
        <f>IF(I463&lt;I$24,1,0)</f>
        <v>0</v>
      </c>
      <c r="AC463">
        <f>IF(J463&lt;J$24,1,0)</f>
        <v>0</v>
      </c>
      <c r="AD463">
        <f>IF(L463&gt;L$23,1,0)</f>
        <v>1</v>
      </c>
      <c r="AE463">
        <f>IF(M463&gt;M$23,1,0)</f>
        <v>1</v>
      </c>
      <c r="AF463">
        <f>IF(L463&lt;L$24,1,0)</f>
        <v>0</v>
      </c>
      <c r="AG463">
        <f>IF(M463&lt;M$24,1,0)</f>
        <v>0</v>
      </c>
      <c r="AH463">
        <f>IF(O463&gt;O$23,1,0)</f>
        <v>1</v>
      </c>
      <c r="AI463">
        <f>IF(P463&gt;P$23,1,0)</f>
        <v>1</v>
      </c>
      <c r="AJ463">
        <f>IF(O463&lt;O$24,1,0)</f>
        <v>0</v>
      </c>
      <c r="AK463">
        <f>IF(P463&lt;P$24,1,0)</f>
        <v>0</v>
      </c>
      <c r="AM463">
        <f>IF(C463&gt;C$23,C$23,IF(C463&lt;C$24,C$24,C463))</f>
        <v>0</v>
      </c>
      <c r="AN463">
        <f>IF(D463&gt;D$23,D$23,IF(D463&lt;D$24,D$24,D463))</f>
        <v>0</v>
      </c>
      <c r="AO463">
        <f>IF(F463&gt;F$23,F$23,IF(F463&lt;F$24,F$24,F463))</f>
        <v>0</v>
      </c>
      <c r="AP463">
        <f>IF(G463&gt;G$23,G$23,IF(G463&lt;G$24,G$24,G463))</f>
        <v>0</v>
      </c>
      <c r="AQ463">
        <f>IF(I463&gt;I$23,I$23,IF(I463&lt;I$24,I$24,I463))</f>
        <v>0</v>
      </c>
      <c r="AR463">
        <f>IF(J463&gt;J$23,J$23,IF(J463&lt;J$24,J$24,J463))</f>
        <v>0</v>
      </c>
      <c r="AS463">
        <f>IF(L463&gt;L$23,L$23,IF(L463&lt;L$24,L$24,L463))</f>
        <v>0</v>
      </c>
      <c r="AT463">
        <f>IF(M463&gt;M$23,M$23,IF(M463&lt;M$24,M$24,M463))</f>
        <v>0</v>
      </c>
      <c r="AU463">
        <f>IF(O463&gt;O$23,O$23,IF(O463&lt;O$24,O$24,O463))</f>
        <v>0</v>
      </c>
      <c r="AV463">
        <f>IF(P463&gt;P$23,P$23,IF(P463&lt;P$24,P$24,P463))</f>
        <v>0</v>
      </c>
    </row>
    <row r="464" spans="1:48" x14ac:dyDescent="0.3">
      <c r="A464" s="1" t="s">
        <v>8</v>
      </c>
      <c r="B464" s="2">
        <v>43857</v>
      </c>
      <c r="C464">
        <v>0.68879999999999997</v>
      </c>
      <c r="D464">
        <v>18007287000</v>
      </c>
      <c r="E464" s="2">
        <v>43857</v>
      </c>
      <c r="F464">
        <v>480.5</v>
      </c>
      <c r="G464">
        <v>41017870</v>
      </c>
      <c r="H464" s="2">
        <v>43857</v>
      </c>
      <c r="I464">
        <v>252.2</v>
      </c>
      <c r="J464">
        <v>218206590</v>
      </c>
      <c r="K464" s="2">
        <v>43857</v>
      </c>
      <c r="L464">
        <v>46.045000000000002</v>
      </c>
      <c r="M464">
        <v>311024100</v>
      </c>
      <c r="N464" s="2">
        <v>43857</v>
      </c>
      <c r="O464">
        <v>107.4</v>
      </c>
      <c r="P464">
        <v>79564600</v>
      </c>
      <c r="R464">
        <f>IF(C464&gt;C$23,1,0)</f>
        <v>1</v>
      </c>
      <c r="S464">
        <f>IF(D464&gt;D$23,1,0)</f>
        <v>1</v>
      </c>
      <c r="T464">
        <f>IF(C464&lt;C$24,1,0)</f>
        <v>0</v>
      </c>
      <c r="U464">
        <f>IF(D464&lt;D$24,1,0)</f>
        <v>0</v>
      </c>
      <c r="V464">
        <f>IF(F464&gt;F$23,1,0)</f>
        <v>1</v>
      </c>
      <c r="W464">
        <f>IF(G464&gt;G$23,1,0)</f>
        <v>1</v>
      </c>
      <c r="X464">
        <f>IF(F464&lt;F$24,1,0)</f>
        <v>0</v>
      </c>
      <c r="Y464">
        <f>IF(G464&lt;G$24,1,0)</f>
        <v>0</v>
      </c>
      <c r="Z464">
        <f>IF(I464&gt;I$23,1,0)</f>
        <v>1</v>
      </c>
      <c r="AA464">
        <f>IF(J464&gt;J$23,1,0)</f>
        <v>1</v>
      </c>
      <c r="AB464">
        <f>IF(I464&lt;I$24,1,0)</f>
        <v>0</v>
      </c>
      <c r="AC464">
        <f>IF(J464&lt;J$24,1,0)</f>
        <v>0</v>
      </c>
      <c r="AD464">
        <f>IF(L464&gt;L$23,1,0)</f>
        <v>1</v>
      </c>
      <c r="AE464">
        <f>IF(M464&gt;M$23,1,0)</f>
        <v>1</v>
      </c>
      <c r="AF464">
        <f>IF(L464&lt;L$24,1,0)</f>
        <v>0</v>
      </c>
      <c r="AG464">
        <f>IF(M464&lt;M$24,1,0)</f>
        <v>0</v>
      </c>
      <c r="AH464">
        <f>IF(O464&gt;O$23,1,0)</f>
        <v>1</v>
      </c>
      <c r="AI464">
        <f>IF(P464&gt;P$23,1,0)</f>
        <v>1</v>
      </c>
      <c r="AJ464">
        <f>IF(O464&lt;O$24,1,0)</f>
        <v>0</v>
      </c>
      <c r="AK464">
        <f>IF(P464&lt;P$24,1,0)</f>
        <v>0</v>
      </c>
      <c r="AM464">
        <f>IF(C464&gt;C$23,C$23,IF(C464&lt;C$24,C$24,C464))</f>
        <v>0</v>
      </c>
      <c r="AN464">
        <f>IF(D464&gt;D$23,D$23,IF(D464&lt;D$24,D$24,D464))</f>
        <v>0</v>
      </c>
      <c r="AO464">
        <f>IF(F464&gt;F$23,F$23,IF(F464&lt;F$24,F$24,F464))</f>
        <v>0</v>
      </c>
      <c r="AP464">
        <f>IF(G464&gt;G$23,G$23,IF(G464&lt;G$24,G$24,G464))</f>
        <v>0</v>
      </c>
      <c r="AQ464">
        <f>IF(I464&gt;I$23,I$23,IF(I464&lt;I$24,I$24,I464))</f>
        <v>0</v>
      </c>
      <c r="AR464">
        <f>IF(J464&gt;J$23,J$23,IF(J464&lt;J$24,J$24,J464))</f>
        <v>0</v>
      </c>
      <c r="AS464">
        <f>IF(L464&gt;L$23,L$23,IF(L464&lt;L$24,L$24,L464))</f>
        <v>0</v>
      </c>
      <c r="AT464">
        <f>IF(M464&gt;M$23,M$23,IF(M464&lt;M$24,M$24,M464))</f>
        <v>0</v>
      </c>
      <c r="AU464">
        <f>IF(O464&gt;O$23,O$23,IF(O464&lt;O$24,O$24,O464))</f>
        <v>0</v>
      </c>
      <c r="AV464">
        <f>IF(P464&gt;P$23,P$23,IF(P464&lt;P$24,P$24,P464))</f>
        <v>0</v>
      </c>
    </row>
    <row r="465" spans="1:48" x14ac:dyDescent="0.3">
      <c r="A465" s="1" t="s">
        <v>8</v>
      </c>
      <c r="B465" s="2">
        <v>43864</v>
      </c>
      <c r="C465">
        <v>0.72709999999999997</v>
      </c>
      <c r="D465">
        <v>12884388000</v>
      </c>
      <c r="E465" s="2">
        <v>43864</v>
      </c>
      <c r="F465">
        <v>463.6</v>
      </c>
      <c r="G465">
        <v>40520960</v>
      </c>
      <c r="H465" s="2">
        <v>43864</v>
      </c>
      <c r="I465">
        <v>254.3</v>
      </c>
      <c r="J465">
        <v>246451020</v>
      </c>
      <c r="K465" s="2">
        <v>43864</v>
      </c>
      <c r="L465">
        <v>46.125</v>
      </c>
      <c r="M465">
        <v>519620200</v>
      </c>
      <c r="N465" s="2">
        <v>43864</v>
      </c>
      <c r="O465">
        <v>119.62</v>
      </c>
      <c r="P465">
        <v>83747220</v>
      </c>
      <c r="R465">
        <f>IF(C465&gt;C$23,1,0)</f>
        <v>1</v>
      </c>
      <c r="S465">
        <f>IF(D465&gt;D$23,1,0)</f>
        <v>1</v>
      </c>
      <c r="T465">
        <f>IF(C465&lt;C$24,1,0)</f>
        <v>0</v>
      </c>
      <c r="U465">
        <f>IF(D465&lt;D$24,1,0)</f>
        <v>0</v>
      </c>
      <c r="V465">
        <f>IF(F465&gt;F$23,1,0)</f>
        <v>1</v>
      </c>
      <c r="W465">
        <f>IF(G465&gt;G$23,1,0)</f>
        <v>1</v>
      </c>
      <c r="X465">
        <f>IF(F465&lt;F$24,1,0)</f>
        <v>0</v>
      </c>
      <c r="Y465">
        <f>IF(G465&lt;G$24,1,0)</f>
        <v>0</v>
      </c>
      <c r="Z465">
        <f>IF(I465&gt;I$23,1,0)</f>
        <v>1</v>
      </c>
      <c r="AA465">
        <f>IF(J465&gt;J$23,1,0)</f>
        <v>1</v>
      </c>
      <c r="AB465">
        <f>IF(I465&lt;I$24,1,0)</f>
        <v>0</v>
      </c>
      <c r="AC465">
        <f>IF(J465&lt;J$24,1,0)</f>
        <v>0</v>
      </c>
      <c r="AD465">
        <f>IF(L465&gt;L$23,1,0)</f>
        <v>1</v>
      </c>
      <c r="AE465">
        <f>IF(M465&gt;M$23,1,0)</f>
        <v>1</v>
      </c>
      <c r="AF465">
        <f>IF(L465&lt;L$24,1,0)</f>
        <v>0</v>
      </c>
      <c r="AG465">
        <f>IF(M465&lt;M$24,1,0)</f>
        <v>0</v>
      </c>
      <c r="AH465">
        <f>IF(O465&gt;O$23,1,0)</f>
        <v>1</v>
      </c>
      <c r="AI465">
        <f>IF(P465&gt;P$23,1,0)</f>
        <v>1</v>
      </c>
      <c r="AJ465">
        <f>IF(O465&lt;O$24,1,0)</f>
        <v>0</v>
      </c>
      <c r="AK465">
        <f>IF(P465&lt;P$24,1,0)</f>
        <v>0</v>
      </c>
      <c r="AM465">
        <f>IF(C465&gt;C$23,C$23,IF(C465&lt;C$24,C$24,C465))</f>
        <v>0</v>
      </c>
      <c r="AN465">
        <f>IF(D465&gt;D$23,D$23,IF(D465&lt;D$24,D$24,D465))</f>
        <v>0</v>
      </c>
      <c r="AO465">
        <f>IF(F465&gt;F$23,F$23,IF(F465&lt;F$24,F$24,F465))</f>
        <v>0</v>
      </c>
      <c r="AP465">
        <f>IF(G465&gt;G$23,G$23,IF(G465&lt;G$24,G$24,G465))</f>
        <v>0</v>
      </c>
      <c r="AQ465">
        <f>IF(I465&gt;I$23,I$23,IF(I465&lt;I$24,I$24,I465))</f>
        <v>0</v>
      </c>
      <c r="AR465">
        <f>IF(J465&gt;J$23,J$23,IF(J465&lt;J$24,J$24,J465))</f>
        <v>0</v>
      </c>
      <c r="AS465">
        <f>IF(L465&gt;L$23,L$23,IF(L465&lt;L$24,L$24,L465))</f>
        <v>0</v>
      </c>
      <c r="AT465">
        <f>IF(M465&gt;M$23,M$23,IF(M465&lt;M$24,M$24,M465))</f>
        <v>0</v>
      </c>
      <c r="AU465">
        <f>IF(O465&gt;O$23,O$23,IF(O465&lt;O$24,O$24,O465))</f>
        <v>0</v>
      </c>
      <c r="AV465">
        <f>IF(P465&gt;P$23,P$23,IF(P465&lt;P$24,P$24,P465))</f>
        <v>0</v>
      </c>
    </row>
    <row r="466" spans="1:48" x14ac:dyDescent="0.3">
      <c r="A466" s="1" t="s">
        <v>8</v>
      </c>
      <c r="B466" s="2">
        <v>43871</v>
      </c>
      <c r="C466">
        <v>0.745</v>
      </c>
      <c r="D466">
        <v>14885793000</v>
      </c>
      <c r="E466" s="2">
        <v>43871</v>
      </c>
      <c r="F466">
        <v>460.5</v>
      </c>
      <c r="G466">
        <v>34159390</v>
      </c>
      <c r="H466" s="2">
        <v>43871</v>
      </c>
      <c r="I466">
        <v>251.75</v>
      </c>
      <c r="J466">
        <v>233412110</v>
      </c>
      <c r="K466" s="2">
        <v>43871</v>
      </c>
      <c r="L466">
        <v>48.32</v>
      </c>
      <c r="M466">
        <v>310491800</v>
      </c>
      <c r="N466" s="2">
        <v>43871</v>
      </c>
      <c r="O466">
        <v>119.4</v>
      </c>
      <c r="P466">
        <v>42175980</v>
      </c>
      <c r="R466">
        <f>IF(C466&gt;C$23,1,0)</f>
        <v>1</v>
      </c>
      <c r="S466">
        <f>IF(D466&gt;D$23,1,0)</f>
        <v>1</v>
      </c>
      <c r="T466">
        <f>IF(C466&lt;C$24,1,0)</f>
        <v>0</v>
      </c>
      <c r="U466">
        <f>IF(D466&lt;D$24,1,0)</f>
        <v>0</v>
      </c>
      <c r="V466">
        <f>IF(F466&gt;F$23,1,0)</f>
        <v>1</v>
      </c>
      <c r="W466">
        <f>IF(G466&gt;G$23,1,0)</f>
        <v>1</v>
      </c>
      <c r="X466">
        <f>IF(F466&lt;F$24,1,0)</f>
        <v>0</v>
      </c>
      <c r="Y466">
        <f>IF(G466&lt;G$24,1,0)</f>
        <v>0</v>
      </c>
      <c r="Z466">
        <f>IF(I466&gt;I$23,1,0)</f>
        <v>1</v>
      </c>
      <c r="AA466">
        <f>IF(J466&gt;J$23,1,0)</f>
        <v>1</v>
      </c>
      <c r="AB466">
        <f>IF(I466&lt;I$24,1,0)</f>
        <v>0</v>
      </c>
      <c r="AC466">
        <f>IF(J466&lt;J$24,1,0)</f>
        <v>0</v>
      </c>
      <c r="AD466">
        <f>IF(L466&gt;L$23,1,0)</f>
        <v>1</v>
      </c>
      <c r="AE466">
        <f>IF(M466&gt;M$23,1,0)</f>
        <v>1</v>
      </c>
      <c r="AF466">
        <f>IF(L466&lt;L$24,1,0)</f>
        <v>0</v>
      </c>
      <c r="AG466">
        <f>IF(M466&lt;M$24,1,0)</f>
        <v>0</v>
      </c>
      <c r="AH466">
        <f>IF(O466&gt;O$23,1,0)</f>
        <v>1</v>
      </c>
      <c r="AI466">
        <f>IF(P466&gt;P$23,1,0)</f>
        <v>1</v>
      </c>
      <c r="AJ466">
        <f>IF(O466&lt;O$24,1,0)</f>
        <v>0</v>
      </c>
      <c r="AK466">
        <f>IF(P466&lt;P$24,1,0)</f>
        <v>0</v>
      </c>
      <c r="AM466">
        <f>IF(C466&gt;C$23,C$23,IF(C466&lt;C$24,C$24,C466))</f>
        <v>0</v>
      </c>
      <c r="AN466">
        <f>IF(D466&gt;D$23,D$23,IF(D466&lt;D$24,D$24,D466))</f>
        <v>0</v>
      </c>
      <c r="AO466">
        <f>IF(F466&gt;F$23,F$23,IF(F466&lt;F$24,F$24,F466))</f>
        <v>0</v>
      </c>
      <c r="AP466">
        <f>IF(G466&gt;G$23,G$23,IF(G466&lt;G$24,G$24,G466))</f>
        <v>0</v>
      </c>
      <c r="AQ466">
        <f>IF(I466&gt;I$23,I$23,IF(I466&lt;I$24,I$24,I466))</f>
        <v>0</v>
      </c>
      <c r="AR466">
        <f>IF(J466&gt;J$23,J$23,IF(J466&lt;J$24,J$24,J466))</f>
        <v>0</v>
      </c>
      <c r="AS466">
        <f>IF(L466&gt;L$23,L$23,IF(L466&lt;L$24,L$24,L466))</f>
        <v>0</v>
      </c>
      <c r="AT466">
        <f>IF(M466&gt;M$23,M$23,IF(M466&lt;M$24,M$24,M466))</f>
        <v>0</v>
      </c>
      <c r="AU466">
        <f>IF(O466&gt;O$23,O$23,IF(O466&lt;O$24,O$24,O466))</f>
        <v>0</v>
      </c>
      <c r="AV466">
        <f>IF(P466&gt;P$23,P$23,IF(P466&lt;P$24,P$24,P466))</f>
        <v>0</v>
      </c>
    </row>
    <row r="467" spans="1:48" x14ac:dyDescent="0.3">
      <c r="A467" s="1" t="s">
        <v>8</v>
      </c>
      <c r="B467" s="2">
        <v>43878</v>
      </c>
      <c r="C467">
        <v>0.74409999999999998</v>
      </c>
      <c r="D467">
        <v>6455455000</v>
      </c>
      <c r="E467" s="2">
        <v>43878</v>
      </c>
      <c r="F467">
        <v>461.75</v>
      </c>
      <c r="G467">
        <v>40975830</v>
      </c>
      <c r="H467" s="2">
        <v>43878</v>
      </c>
      <c r="I467">
        <v>250.8</v>
      </c>
      <c r="J467">
        <v>146761600</v>
      </c>
      <c r="K467" s="2">
        <v>43878</v>
      </c>
      <c r="L467">
        <v>46.755000000000003</v>
      </c>
      <c r="M467">
        <v>192989900</v>
      </c>
      <c r="N467" s="2">
        <v>43878</v>
      </c>
      <c r="O467">
        <v>115.86</v>
      </c>
      <c r="P467">
        <v>27321070</v>
      </c>
      <c r="R467">
        <f>IF(C467&gt;C$23,1,0)</f>
        <v>1</v>
      </c>
      <c r="S467">
        <f>IF(D467&gt;D$23,1,0)</f>
        <v>1</v>
      </c>
      <c r="T467">
        <f>IF(C467&lt;C$24,1,0)</f>
        <v>0</v>
      </c>
      <c r="U467">
        <f>IF(D467&lt;D$24,1,0)</f>
        <v>0</v>
      </c>
      <c r="V467">
        <f>IF(F467&gt;F$23,1,0)</f>
        <v>1</v>
      </c>
      <c r="W467">
        <f>IF(G467&gt;G$23,1,0)</f>
        <v>1</v>
      </c>
      <c r="X467">
        <f>IF(F467&lt;F$24,1,0)</f>
        <v>0</v>
      </c>
      <c r="Y467">
        <f>IF(G467&lt;G$24,1,0)</f>
        <v>0</v>
      </c>
      <c r="Z467">
        <f>IF(I467&gt;I$23,1,0)</f>
        <v>1</v>
      </c>
      <c r="AA467">
        <f>IF(J467&gt;J$23,1,0)</f>
        <v>1</v>
      </c>
      <c r="AB467">
        <f>IF(I467&lt;I$24,1,0)</f>
        <v>0</v>
      </c>
      <c r="AC467">
        <f>IF(J467&lt;J$24,1,0)</f>
        <v>0</v>
      </c>
      <c r="AD467">
        <f>IF(L467&gt;L$23,1,0)</f>
        <v>1</v>
      </c>
      <c r="AE467">
        <f>IF(M467&gt;M$23,1,0)</f>
        <v>1</v>
      </c>
      <c r="AF467">
        <f>IF(L467&lt;L$24,1,0)</f>
        <v>0</v>
      </c>
      <c r="AG467">
        <f>IF(M467&lt;M$24,1,0)</f>
        <v>0</v>
      </c>
      <c r="AH467">
        <f>IF(O467&gt;O$23,1,0)</f>
        <v>1</v>
      </c>
      <c r="AI467">
        <f>IF(P467&gt;P$23,1,0)</f>
        <v>1</v>
      </c>
      <c r="AJ467">
        <f>IF(O467&lt;O$24,1,0)</f>
        <v>0</v>
      </c>
      <c r="AK467">
        <f>IF(P467&lt;P$24,1,0)</f>
        <v>0</v>
      </c>
      <c r="AM467">
        <f>IF(C467&gt;C$23,C$23,IF(C467&lt;C$24,C$24,C467))</f>
        <v>0</v>
      </c>
      <c r="AN467">
        <f>IF(D467&gt;D$23,D$23,IF(D467&lt;D$24,D$24,D467))</f>
        <v>0</v>
      </c>
      <c r="AO467">
        <f>IF(F467&gt;F$23,F$23,IF(F467&lt;F$24,F$24,F467))</f>
        <v>0</v>
      </c>
      <c r="AP467">
        <f>IF(G467&gt;G$23,G$23,IF(G467&lt;G$24,G$24,G467))</f>
        <v>0</v>
      </c>
      <c r="AQ467">
        <f>IF(I467&gt;I$23,I$23,IF(I467&lt;I$24,I$24,I467))</f>
        <v>0</v>
      </c>
      <c r="AR467">
        <f>IF(J467&gt;J$23,J$23,IF(J467&lt;J$24,J$24,J467))</f>
        <v>0</v>
      </c>
      <c r="AS467">
        <f>IF(L467&gt;L$23,L$23,IF(L467&lt;L$24,L$24,L467))</f>
        <v>0</v>
      </c>
      <c r="AT467">
        <f>IF(M467&gt;M$23,M$23,IF(M467&lt;M$24,M$24,M467))</f>
        <v>0</v>
      </c>
      <c r="AU467">
        <f>IF(O467&gt;O$23,O$23,IF(O467&lt;O$24,O$24,O467))</f>
        <v>0</v>
      </c>
      <c r="AV467">
        <f>IF(P467&gt;P$23,P$23,IF(P467&lt;P$24,P$24,P467))</f>
        <v>0</v>
      </c>
    </row>
    <row r="468" spans="1:48" x14ac:dyDescent="0.3">
      <c r="A468" s="1" t="s">
        <v>8</v>
      </c>
      <c r="B468" s="2">
        <v>43885</v>
      </c>
      <c r="C468">
        <v>0.64219999999999999</v>
      </c>
      <c r="D468">
        <v>12965896000</v>
      </c>
      <c r="E468" s="2">
        <v>43885</v>
      </c>
      <c r="F468">
        <v>403.4</v>
      </c>
      <c r="G468">
        <v>45551120</v>
      </c>
      <c r="H468" s="2">
        <v>43885</v>
      </c>
      <c r="I468">
        <v>233.36</v>
      </c>
      <c r="J468">
        <v>289109440</v>
      </c>
      <c r="K468" s="2">
        <v>43885</v>
      </c>
      <c r="L468">
        <v>38.435000000000002</v>
      </c>
      <c r="M468">
        <v>534844500</v>
      </c>
      <c r="N468" s="2">
        <v>43885</v>
      </c>
      <c r="O468">
        <v>92.94</v>
      </c>
      <c r="P468">
        <v>109047650</v>
      </c>
      <c r="R468">
        <f>IF(C468&gt;C$23,1,0)</f>
        <v>1</v>
      </c>
      <c r="S468">
        <f>IF(D468&gt;D$23,1,0)</f>
        <v>1</v>
      </c>
      <c r="T468">
        <f>IF(C468&lt;C$24,1,0)</f>
        <v>0</v>
      </c>
      <c r="U468">
        <f>IF(D468&lt;D$24,1,0)</f>
        <v>0</v>
      </c>
      <c r="V468">
        <f>IF(F468&gt;F$23,1,0)</f>
        <v>1</v>
      </c>
      <c r="W468">
        <f>IF(G468&gt;G$23,1,0)</f>
        <v>1</v>
      </c>
      <c r="X468">
        <f>IF(F468&lt;F$24,1,0)</f>
        <v>0</v>
      </c>
      <c r="Y468">
        <f>IF(G468&lt;G$24,1,0)</f>
        <v>0</v>
      </c>
      <c r="Z468">
        <f>IF(I468&gt;I$23,1,0)</f>
        <v>1</v>
      </c>
      <c r="AA468">
        <f>IF(J468&gt;J$23,1,0)</f>
        <v>1</v>
      </c>
      <c r="AB468">
        <f>IF(I468&lt;I$24,1,0)</f>
        <v>0</v>
      </c>
      <c r="AC468">
        <f>IF(J468&lt;J$24,1,0)</f>
        <v>0</v>
      </c>
      <c r="AD468">
        <f>IF(L468&gt;L$23,1,0)</f>
        <v>1</v>
      </c>
      <c r="AE468">
        <f>IF(M468&gt;M$23,1,0)</f>
        <v>1</v>
      </c>
      <c r="AF468">
        <f>IF(L468&lt;L$24,1,0)</f>
        <v>0</v>
      </c>
      <c r="AG468">
        <f>IF(M468&lt;M$24,1,0)</f>
        <v>0</v>
      </c>
      <c r="AH468">
        <f>IF(O468&gt;O$23,1,0)</f>
        <v>1</v>
      </c>
      <c r="AI468">
        <f>IF(P468&gt;P$23,1,0)</f>
        <v>1</v>
      </c>
      <c r="AJ468">
        <f>IF(O468&lt;O$24,1,0)</f>
        <v>0</v>
      </c>
      <c r="AK468">
        <f>IF(P468&lt;P$24,1,0)</f>
        <v>0</v>
      </c>
      <c r="AM468">
        <f>IF(C468&gt;C$23,C$23,IF(C468&lt;C$24,C$24,C468))</f>
        <v>0</v>
      </c>
      <c r="AN468">
        <f>IF(D468&gt;D$23,D$23,IF(D468&lt;D$24,D$24,D468))</f>
        <v>0</v>
      </c>
      <c r="AO468">
        <f>IF(F468&gt;F$23,F$23,IF(F468&lt;F$24,F$24,F468))</f>
        <v>0</v>
      </c>
      <c r="AP468">
        <f>IF(G468&gt;G$23,G$23,IF(G468&lt;G$24,G$24,G468))</f>
        <v>0</v>
      </c>
      <c r="AQ468">
        <f>IF(I468&gt;I$23,I$23,IF(I468&lt;I$24,I$24,I468))</f>
        <v>0</v>
      </c>
      <c r="AR468">
        <f>IF(J468&gt;J$23,J$23,IF(J468&lt;J$24,J$24,J468))</f>
        <v>0</v>
      </c>
      <c r="AS468">
        <f>IF(L468&gt;L$23,L$23,IF(L468&lt;L$24,L$24,L468))</f>
        <v>0</v>
      </c>
      <c r="AT468">
        <f>IF(M468&gt;M$23,M$23,IF(M468&lt;M$24,M$24,M468))</f>
        <v>0</v>
      </c>
      <c r="AU468">
        <f>IF(O468&gt;O$23,O$23,IF(O468&lt;O$24,O$24,O468))</f>
        <v>0</v>
      </c>
      <c r="AV468">
        <f>IF(P468&gt;P$23,P$23,IF(P468&lt;P$24,P$24,P468))</f>
        <v>0</v>
      </c>
    </row>
    <row r="469" spans="1:48" x14ac:dyDescent="0.3">
      <c r="A469" s="1" t="s">
        <v>8</v>
      </c>
      <c r="B469" s="2">
        <v>43892</v>
      </c>
      <c r="C469">
        <v>0.64300000000000002</v>
      </c>
      <c r="D469">
        <v>16912845000</v>
      </c>
      <c r="E469" s="2">
        <v>43892</v>
      </c>
      <c r="F469">
        <v>392.95</v>
      </c>
      <c r="G469">
        <v>53351010</v>
      </c>
      <c r="H469" s="2">
        <v>43892</v>
      </c>
      <c r="I469">
        <v>219.99</v>
      </c>
      <c r="J469">
        <v>400250580</v>
      </c>
      <c r="K469" s="2">
        <v>43892</v>
      </c>
      <c r="L469">
        <v>35.68</v>
      </c>
      <c r="M469">
        <v>487683600</v>
      </c>
      <c r="N469" s="2">
        <v>43892</v>
      </c>
      <c r="O469">
        <v>85.08</v>
      </c>
      <c r="P469">
        <v>138914200</v>
      </c>
      <c r="R469">
        <f>IF(C469&gt;C$23,1,0)</f>
        <v>1</v>
      </c>
      <c r="S469">
        <f>IF(D469&gt;D$23,1,0)</f>
        <v>1</v>
      </c>
      <c r="T469">
        <f>IF(C469&lt;C$24,1,0)</f>
        <v>0</v>
      </c>
      <c r="U469">
        <f>IF(D469&lt;D$24,1,0)</f>
        <v>0</v>
      </c>
      <c r="V469">
        <f>IF(F469&gt;F$23,1,0)</f>
        <v>1</v>
      </c>
      <c r="W469">
        <f>IF(G469&gt;G$23,1,0)</f>
        <v>1</v>
      </c>
      <c r="X469">
        <f>IF(F469&lt;F$24,1,0)</f>
        <v>0</v>
      </c>
      <c r="Y469">
        <f>IF(G469&lt;G$24,1,0)</f>
        <v>0</v>
      </c>
      <c r="Z469">
        <f>IF(I469&gt;I$23,1,0)</f>
        <v>1</v>
      </c>
      <c r="AA469">
        <f>IF(J469&gt;J$23,1,0)</f>
        <v>1</v>
      </c>
      <c r="AB469">
        <f>IF(I469&lt;I$24,1,0)</f>
        <v>0</v>
      </c>
      <c r="AC469">
        <f>IF(J469&lt;J$24,1,0)</f>
        <v>0</v>
      </c>
      <c r="AD469">
        <f>IF(L469&gt;L$23,1,0)</f>
        <v>1</v>
      </c>
      <c r="AE469">
        <f>IF(M469&gt;M$23,1,0)</f>
        <v>1</v>
      </c>
      <c r="AF469">
        <f>IF(L469&lt;L$24,1,0)</f>
        <v>0</v>
      </c>
      <c r="AG469">
        <f>IF(M469&lt;M$24,1,0)</f>
        <v>0</v>
      </c>
      <c r="AH469">
        <f>IF(O469&gt;O$23,1,0)</f>
        <v>1</v>
      </c>
      <c r="AI469">
        <f>IF(P469&gt;P$23,1,0)</f>
        <v>1</v>
      </c>
      <c r="AJ469">
        <f>IF(O469&lt;O$24,1,0)</f>
        <v>0</v>
      </c>
      <c r="AK469">
        <f>IF(P469&lt;P$24,1,0)</f>
        <v>0</v>
      </c>
      <c r="AM469">
        <f>IF(C469&gt;C$23,C$23,IF(C469&lt;C$24,C$24,C469))</f>
        <v>0</v>
      </c>
      <c r="AN469">
        <f>IF(D469&gt;D$23,D$23,IF(D469&lt;D$24,D$24,D469))</f>
        <v>0</v>
      </c>
      <c r="AO469">
        <f>IF(F469&gt;F$23,F$23,IF(F469&lt;F$24,F$24,F469))</f>
        <v>0</v>
      </c>
      <c r="AP469">
        <f>IF(G469&gt;G$23,G$23,IF(G469&lt;G$24,G$24,G469))</f>
        <v>0</v>
      </c>
      <c r="AQ469">
        <f>IF(I469&gt;I$23,I$23,IF(I469&lt;I$24,I$24,I469))</f>
        <v>0</v>
      </c>
      <c r="AR469">
        <f>IF(J469&gt;J$23,J$23,IF(J469&lt;J$24,J$24,J469))</f>
        <v>0</v>
      </c>
      <c r="AS469">
        <f>IF(L469&gt;L$23,L$23,IF(L469&lt;L$24,L$24,L469))</f>
        <v>0</v>
      </c>
      <c r="AT469">
        <f>IF(M469&gt;M$23,M$23,IF(M469&lt;M$24,M$24,M469))</f>
        <v>0</v>
      </c>
      <c r="AU469">
        <f>IF(O469&gt;O$23,O$23,IF(O469&lt;O$24,O$24,O469))</f>
        <v>0</v>
      </c>
      <c r="AV469">
        <f>IF(P469&gt;P$23,P$23,IF(P469&lt;P$24,P$24,P469))</f>
        <v>0</v>
      </c>
    </row>
    <row r="470" spans="1:48" x14ac:dyDescent="0.3">
      <c r="A470" s="1" t="s">
        <v>8</v>
      </c>
      <c r="B470" s="2">
        <v>43899</v>
      </c>
      <c r="C470">
        <v>0.5</v>
      </c>
      <c r="D470">
        <v>16543723000</v>
      </c>
      <c r="E470" s="2">
        <v>43899</v>
      </c>
      <c r="F470">
        <v>266.25</v>
      </c>
      <c r="G470">
        <v>132565580</v>
      </c>
      <c r="H470" s="2">
        <v>43899</v>
      </c>
      <c r="I470">
        <v>198.6</v>
      </c>
      <c r="J470">
        <v>840854990</v>
      </c>
      <c r="K470" s="2">
        <v>43899</v>
      </c>
      <c r="L470">
        <v>27.5</v>
      </c>
      <c r="M470">
        <v>650684900</v>
      </c>
      <c r="N470" s="2">
        <v>43899</v>
      </c>
      <c r="O470">
        <v>73.959999999999994</v>
      </c>
      <c r="P470">
        <v>134763610</v>
      </c>
      <c r="R470">
        <f>IF(C470&gt;C$23,1,0)</f>
        <v>1</v>
      </c>
      <c r="S470">
        <f>IF(D470&gt;D$23,1,0)</f>
        <v>1</v>
      </c>
      <c r="T470">
        <f>IF(C470&lt;C$24,1,0)</f>
        <v>0</v>
      </c>
      <c r="U470">
        <f>IF(D470&lt;D$24,1,0)</f>
        <v>0</v>
      </c>
      <c r="V470">
        <f>IF(F470&gt;F$23,1,0)</f>
        <v>1</v>
      </c>
      <c r="W470">
        <f>IF(G470&gt;G$23,1,0)</f>
        <v>1</v>
      </c>
      <c r="X470">
        <f>IF(F470&lt;F$24,1,0)</f>
        <v>0</v>
      </c>
      <c r="Y470">
        <f>IF(G470&lt;G$24,1,0)</f>
        <v>0</v>
      </c>
      <c r="Z470">
        <f>IF(I470&gt;I$23,1,0)</f>
        <v>1</v>
      </c>
      <c r="AA470">
        <f>IF(J470&gt;J$23,1,0)</f>
        <v>1</v>
      </c>
      <c r="AB470">
        <f>IF(I470&lt;I$24,1,0)</f>
        <v>0</v>
      </c>
      <c r="AC470">
        <f>IF(J470&lt;J$24,1,0)</f>
        <v>0</v>
      </c>
      <c r="AD470">
        <f>IF(L470&gt;L$23,1,0)</f>
        <v>1</v>
      </c>
      <c r="AE470">
        <f>IF(M470&gt;M$23,1,0)</f>
        <v>1</v>
      </c>
      <c r="AF470">
        <f>IF(L470&lt;L$24,1,0)</f>
        <v>0</v>
      </c>
      <c r="AG470">
        <f>IF(M470&lt;M$24,1,0)</f>
        <v>0</v>
      </c>
      <c r="AH470">
        <f>IF(O470&gt;O$23,1,0)</f>
        <v>1</v>
      </c>
      <c r="AI470">
        <f>IF(P470&gt;P$23,1,0)</f>
        <v>1</v>
      </c>
      <c r="AJ470">
        <f>IF(O470&lt;O$24,1,0)</f>
        <v>0</v>
      </c>
      <c r="AK470">
        <f>IF(P470&lt;P$24,1,0)</f>
        <v>0</v>
      </c>
      <c r="AM470">
        <f>IF(C470&gt;C$23,C$23,IF(C470&lt;C$24,C$24,C470))</f>
        <v>0</v>
      </c>
      <c r="AN470">
        <f>IF(D470&gt;D$23,D$23,IF(D470&lt;D$24,D$24,D470))</f>
        <v>0</v>
      </c>
      <c r="AO470">
        <f>IF(F470&gt;F$23,F$23,IF(F470&lt;F$24,F$24,F470))</f>
        <v>0</v>
      </c>
      <c r="AP470">
        <f>IF(G470&gt;G$23,G$23,IF(G470&lt;G$24,G$24,G470))</f>
        <v>0</v>
      </c>
      <c r="AQ470">
        <f>IF(I470&gt;I$23,I$23,IF(I470&lt;I$24,I$24,I470))</f>
        <v>0</v>
      </c>
      <c r="AR470">
        <f>IF(J470&gt;J$23,J$23,IF(J470&lt;J$24,J$24,J470))</f>
        <v>0</v>
      </c>
      <c r="AS470">
        <f>IF(L470&gt;L$23,L$23,IF(L470&lt;L$24,L$24,L470))</f>
        <v>0</v>
      </c>
      <c r="AT470">
        <f>IF(M470&gt;M$23,M$23,IF(M470&lt;M$24,M$24,M470))</f>
        <v>0</v>
      </c>
      <c r="AU470">
        <f>IF(O470&gt;O$23,O$23,IF(O470&lt;O$24,O$24,O470))</f>
        <v>0</v>
      </c>
      <c r="AV470">
        <f>IF(P470&gt;P$23,P$23,IF(P470&lt;P$24,P$24,P470))</f>
        <v>0</v>
      </c>
    </row>
    <row r="471" spans="1:48" x14ac:dyDescent="0.3">
      <c r="A471" s="1" t="s">
        <v>8</v>
      </c>
      <c r="B471" s="2">
        <v>43906</v>
      </c>
      <c r="C471">
        <v>0.53969999999999996</v>
      </c>
      <c r="D471">
        <v>16287160000</v>
      </c>
      <c r="E471" s="2">
        <v>43906</v>
      </c>
      <c r="F471">
        <v>287.75</v>
      </c>
      <c r="G471">
        <v>152843900</v>
      </c>
      <c r="H471" s="2">
        <v>43906</v>
      </c>
      <c r="I471">
        <v>195.69</v>
      </c>
      <c r="J471">
        <v>869342810</v>
      </c>
      <c r="K471" s="2">
        <v>43906</v>
      </c>
      <c r="L471">
        <v>26.86</v>
      </c>
      <c r="M471">
        <v>690244200</v>
      </c>
      <c r="N471" s="2">
        <v>43906</v>
      </c>
      <c r="O471">
        <v>64.319999999999993</v>
      </c>
      <c r="P471">
        <v>314100840</v>
      </c>
      <c r="R471">
        <f>IF(C471&gt;C$23,1,0)</f>
        <v>1</v>
      </c>
      <c r="S471">
        <f>IF(D471&gt;D$23,1,0)</f>
        <v>1</v>
      </c>
      <c r="T471">
        <f>IF(C471&lt;C$24,1,0)</f>
        <v>0</v>
      </c>
      <c r="U471">
        <f>IF(D471&lt;D$24,1,0)</f>
        <v>0</v>
      </c>
      <c r="V471">
        <f>IF(F471&gt;F$23,1,0)</f>
        <v>1</v>
      </c>
      <c r="W471">
        <f>IF(G471&gt;G$23,1,0)</f>
        <v>1</v>
      </c>
      <c r="X471">
        <f>IF(F471&lt;F$24,1,0)</f>
        <v>0</v>
      </c>
      <c r="Y471">
        <f>IF(G471&lt;G$24,1,0)</f>
        <v>0</v>
      </c>
      <c r="Z471">
        <f>IF(I471&gt;I$23,1,0)</f>
        <v>1</v>
      </c>
      <c r="AA471">
        <f>IF(J471&gt;J$23,1,0)</f>
        <v>1</v>
      </c>
      <c r="AB471">
        <f>IF(I471&lt;I$24,1,0)</f>
        <v>0</v>
      </c>
      <c r="AC471">
        <f>IF(J471&lt;J$24,1,0)</f>
        <v>0</v>
      </c>
      <c r="AD471">
        <f>IF(L471&gt;L$23,1,0)</f>
        <v>1</v>
      </c>
      <c r="AE471">
        <f>IF(M471&gt;M$23,1,0)</f>
        <v>1</v>
      </c>
      <c r="AF471">
        <f>IF(L471&lt;L$24,1,0)</f>
        <v>0</v>
      </c>
      <c r="AG471">
        <f>IF(M471&lt;M$24,1,0)</f>
        <v>0</v>
      </c>
      <c r="AH471">
        <f>IF(O471&gt;O$23,1,0)</f>
        <v>1</v>
      </c>
      <c r="AI471">
        <f>IF(P471&gt;P$23,1,0)</f>
        <v>1</v>
      </c>
      <c r="AJ471">
        <f>IF(O471&lt;O$24,1,0)</f>
        <v>0</v>
      </c>
      <c r="AK471">
        <f>IF(P471&lt;P$24,1,0)</f>
        <v>0</v>
      </c>
      <c r="AM471">
        <f>IF(C471&gt;C$23,C$23,IF(C471&lt;C$24,C$24,C471))</f>
        <v>0</v>
      </c>
      <c r="AN471">
        <f>IF(D471&gt;D$23,D$23,IF(D471&lt;D$24,D$24,D471))</f>
        <v>0</v>
      </c>
      <c r="AO471">
        <f>IF(F471&gt;F$23,F$23,IF(F471&lt;F$24,F$24,F471))</f>
        <v>0</v>
      </c>
      <c r="AP471">
        <f>IF(G471&gt;G$23,G$23,IF(G471&lt;G$24,G$24,G471))</f>
        <v>0</v>
      </c>
      <c r="AQ471">
        <f>IF(I471&gt;I$23,I$23,IF(I471&lt;I$24,I$24,I471))</f>
        <v>0</v>
      </c>
      <c r="AR471">
        <f>IF(J471&gt;J$23,J$23,IF(J471&lt;J$24,J$24,J471))</f>
        <v>0</v>
      </c>
      <c r="AS471">
        <f>IF(L471&gt;L$23,L$23,IF(L471&lt;L$24,L$24,L471))</f>
        <v>0</v>
      </c>
      <c r="AT471">
        <f>IF(M471&gt;M$23,M$23,IF(M471&lt;M$24,M$24,M471))</f>
        <v>0</v>
      </c>
      <c r="AU471">
        <f>IF(O471&gt;O$23,O$23,IF(O471&lt;O$24,O$24,O471))</f>
        <v>0</v>
      </c>
      <c r="AV471">
        <f>IF(P471&gt;P$23,P$23,IF(P471&lt;P$24,P$24,P471))</f>
        <v>0</v>
      </c>
    </row>
    <row r="472" spans="1:48" x14ac:dyDescent="0.3">
      <c r="A472" s="1" t="s">
        <v>8</v>
      </c>
      <c r="B472" s="2">
        <v>43913</v>
      </c>
      <c r="C472">
        <v>0.59740000000000004</v>
      </c>
      <c r="D472">
        <v>14265374000</v>
      </c>
      <c r="E472" s="2">
        <v>43913</v>
      </c>
      <c r="F472">
        <v>302.8</v>
      </c>
      <c r="G472">
        <v>129268040</v>
      </c>
      <c r="H472" s="2">
        <v>43913</v>
      </c>
      <c r="I472">
        <v>180.38</v>
      </c>
      <c r="J472">
        <v>675141720</v>
      </c>
      <c r="K472" s="2">
        <v>43913</v>
      </c>
      <c r="L472">
        <v>30.925000000000001</v>
      </c>
      <c r="M472">
        <v>722364600</v>
      </c>
      <c r="N472" s="2">
        <v>43913</v>
      </c>
      <c r="O472">
        <v>66.78</v>
      </c>
      <c r="P472">
        <v>329103490</v>
      </c>
      <c r="R472">
        <f>IF(C472&gt;C$23,1,0)</f>
        <v>1</v>
      </c>
      <c r="S472">
        <f>IF(D472&gt;D$23,1,0)</f>
        <v>1</v>
      </c>
      <c r="T472">
        <f>IF(C472&lt;C$24,1,0)</f>
        <v>0</v>
      </c>
      <c r="U472">
        <f>IF(D472&lt;D$24,1,0)</f>
        <v>0</v>
      </c>
      <c r="V472">
        <f>IF(F472&gt;F$23,1,0)</f>
        <v>1</v>
      </c>
      <c r="W472">
        <f>IF(G472&gt;G$23,1,0)</f>
        <v>1</v>
      </c>
      <c r="X472">
        <f>IF(F472&lt;F$24,1,0)</f>
        <v>0</v>
      </c>
      <c r="Y472">
        <f>IF(G472&lt;G$24,1,0)</f>
        <v>0</v>
      </c>
      <c r="Z472">
        <f>IF(I472&gt;I$23,1,0)</f>
        <v>1</v>
      </c>
      <c r="AA472">
        <f>IF(J472&gt;J$23,1,0)</f>
        <v>1</v>
      </c>
      <c r="AB472">
        <f>IF(I472&lt;I$24,1,0)</f>
        <v>0</v>
      </c>
      <c r="AC472">
        <f>IF(J472&lt;J$24,1,0)</f>
        <v>0</v>
      </c>
      <c r="AD472">
        <f>IF(L472&gt;L$23,1,0)</f>
        <v>1</v>
      </c>
      <c r="AE472">
        <f>IF(M472&gt;M$23,1,0)</f>
        <v>1</v>
      </c>
      <c r="AF472">
        <f>IF(L472&lt;L$24,1,0)</f>
        <v>0</v>
      </c>
      <c r="AG472">
        <f>IF(M472&lt;M$24,1,0)</f>
        <v>0</v>
      </c>
      <c r="AH472">
        <f>IF(O472&gt;O$23,1,0)</f>
        <v>1</v>
      </c>
      <c r="AI472">
        <f>IF(P472&gt;P$23,1,0)</f>
        <v>1</v>
      </c>
      <c r="AJ472">
        <f>IF(O472&lt;O$24,1,0)</f>
        <v>0</v>
      </c>
      <c r="AK472">
        <f>IF(P472&lt;P$24,1,0)</f>
        <v>0</v>
      </c>
      <c r="AM472">
        <f>IF(C472&gt;C$23,C$23,IF(C472&lt;C$24,C$24,C472))</f>
        <v>0</v>
      </c>
      <c r="AN472">
        <f>IF(D472&gt;D$23,D$23,IF(D472&lt;D$24,D$24,D472))</f>
        <v>0</v>
      </c>
      <c r="AO472">
        <f>IF(F472&gt;F$23,F$23,IF(F472&lt;F$24,F$24,F472))</f>
        <v>0</v>
      </c>
      <c r="AP472">
        <f>IF(G472&gt;G$23,G$23,IF(G472&lt;G$24,G$24,G472))</f>
        <v>0</v>
      </c>
      <c r="AQ472">
        <f>IF(I472&gt;I$23,I$23,IF(I472&lt;I$24,I$24,I472))</f>
        <v>0</v>
      </c>
      <c r="AR472">
        <f>IF(J472&gt;J$23,J$23,IF(J472&lt;J$24,J$24,J472))</f>
        <v>0</v>
      </c>
      <c r="AS472">
        <f>IF(L472&gt;L$23,L$23,IF(L472&lt;L$24,L$24,L472))</f>
        <v>0</v>
      </c>
      <c r="AT472">
        <f>IF(M472&gt;M$23,M$23,IF(M472&lt;M$24,M$24,M472))</f>
        <v>0</v>
      </c>
      <c r="AU472">
        <f>IF(O472&gt;O$23,O$23,IF(O472&lt;O$24,O$24,O472))</f>
        <v>0</v>
      </c>
      <c r="AV472">
        <f>IF(P472&gt;P$23,P$23,IF(P472&lt;P$24,P$24,P472))</f>
        <v>0</v>
      </c>
    </row>
    <row r="473" spans="1:48" x14ac:dyDescent="0.3">
      <c r="A473" s="1" t="s">
        <v>8</v>
      </c>
      <c r="B473" s="2">
        <v>43920</v>
      </c>
      <c r="C473">
        <v>0.627</v>
      </c>
      <c r="D473">
        <v>6459028000</v>
      </c>
      <c r="E473" s="2">
        <v>43920</v>
      </c>
      <c r="F473">
        <v>345</v>
      </c>
      <c r="G473">
        <v>149288280</v>
      </c>
      <c r="H473" s="2">
        <v>43920</v>
      </c>
      <c r="I473">
        <v>185.64</v>
      </c>
      <c r="J473">
        <v>502069960</v>
      </c>
      <c r="K473" s="2">
        <v>43920</v>
      </c>
      <c r="L473">
        <v>36.384999999999998</v>
      </c>
      <c r="M473">
        <v>805347400</v>
      </c>
      <c r="N473" s="2">
        <v>43920</v>
      </c>
      <c r="O473">
        <v>69.86</v>
      </c>
      <c r="P473">
        <v>155446180</v>
      </c>
      <c r="R473">
        <f>IF(C473&gt;C$23,1,0)</f>
        <v>1</v>
      </c>
      <c r="S473">
        <f>IF(D473&gt;D$23,1,0)</f>
        <v>1</v>
      </c>
      <c r="T473">
        <f>IF(C473&lt;C$24,1,0)</f>
        <v>0</v>
      </c>
      <c r="U473">
        <f>IF(D473&lt;D$24,1,0)</f>
        <v>0</v>
      </c>
      <c r="V473">
        <f>IF(F473&gt;F$23,1,0)</f>
        <v>1</v>
      </c>
      <c r="W473">
        <f>IF(G473&gt;G$23,1,0)</f>
        <v>1</v>
      </c>
      <c r="X473">
        <f>IF(F473&lt;F$24,1,0)</f>
        <v>0</v>
      </c>
      <c r="Y473">
        <f>IF(G473&lt;G$24,1,0)</f>
        <v>0</v>
      </c>
      <c r="Z473">
        <f>IF(I473&gt;I$23,1,0)</f>
        <v>1</v>
      </c>
      <c r="AA473">
        <f>IF(J473&gt;J$23,1,0)</f>
        <v>1</v>
      </c>
      <c r="AB473">
        <f>IF(I473&lt;I$24,1,0)</f>
        <v>0</v>
      </c>
      <c r="AC473">
        <f>IF(J473&lt;J$24,1,0)</f>
        <v>0</v>
      </c>
      <c r="AD473">
        <f>IF(L473&gt;L$23,1,0)</f>
        <v>1</v>
      </c>
      <c r="AE473">
        <f>IF(M473&gt;M$23,1,0)</f>
        <v>1</v>
      </c>
      <c r="AF473">
        <f>IF(L473&lt;L$24,1,0)</f>
        <v>0</v>
      </c>
      <c r="AG473">
        <f>IF(M473&lt;M$24,1,0)</f>
        <v>0</v>
      </c>
      <c r="AH473">
        <f>IF(O473&gt;O$23,1,0)</f>
        <v>1</v>
      </c>
      <c r="AI473">
        <f>IF(P473&gt;P$23,1,0)</f>
        <v>1</v>
      </c>
      <c r="AJ473">
        <f>IF(O473&lt;O$24,1,0)</f>
        <v>0</v>
      </c>
      <c r="AK473">
        <f>IF(P473&lt;P$24,1,0)</f>
        <v>0</v>
      </c>
      <c r="AM473">
        <f>IF(C473&gt;C$23,C$23,IF(C473&lt;C$24,C$24,C473))</f>
        <v>0</v>
      </c>
      <c r="AN473">
        <f>IF(D473&gt;D$23,D$23,IF(D473&lt;D$24,D$24,D473))</f>
        <v>0</v>
      </c>
      <c r="AO473">
        <f>IF(F473&gt;F$23,F$23,IF(F473&lt;F$24,F$24,F473))</f>
        <v>0</v>
      </c>
      <c r="AP473">
        <f>IF(G473&gt;G$23,G$23,IF(G473&lt;G$24,G$24,G473))</f>
        <v>0</v>
      </c>
      <c r="AQ473">
        <f>IF(I473&gt;I$23,I$23,IF(I473&lt;I$24,I$24,I473))</f>
        <v>0</v>
      </c>
      <c r="AR473">
        <f>IF(J473&gt;J$23,J$23,IF(J473&lt;J$24,J$24,J473))</f>
        <v>0</v>
      </c>
      <c r="AS473">
        <f>IF(L473&gt;L$23,L$23,IF(L473&lt;L$24,L$24,L473))</f>
        <v>0</v>
      </c>
      <c r="AT473">
        <f>IF(M473&gt;M$23,M$23,IF(M473&lt;M$24,M$24,M473))</f>
        <v>0</v>
      </c>
      <c r="AU473">
        <f>IF(O473&gt;O$23,O$23,IF(O473&lt;O$24,O$24,O473))</f>
        <v>0</v>
      </c>
      <c r="AV473">
        <f>IF(P473&gt;P$23,P$23,IF(P473&lt;P$24,P$24,P473))</f>
        <v>0</v>
      </c>
    </row>
    <row r="474" spans="1:48" x14ac:dyDescent="0.3">
      <c r="A474" s="1" t="s">
        <v>8</v>
      </c>
      <c r="B474" s="2">
        <v>43927</v>
      </c>
      <c r="C474">
        <v>0.63119999999999998</v>
      </c>
      <c r="D474">
        <v>5514490000</v>
      </c>
      <c r="E474" s="2">
        <v>43927</v>
      </c>
      <c r="F474">
        <v>344</v>
      </c>
      <c r="G474">
        <v>100414910</v>
      </c>
      <c r="H474" s="2">
        <v>43927</v>
      </c>
      <c r="I474">
        <v>201.99</v>
      </c>
      <c r="J474">
        <v>441885620</v>
      </c>
      <c r="K474" s="2">
        <v>43927</v>
      </c>
      <c r="L474">
        <v>37.08</v>
      </c>
      <c r="M474">
        <v>439313400</v>
      </c>
      <c r="N474" s="2">
        <v>43927</v>
      </c>
      <c r="O474">
        <v>78.8</v>
      </c>
      <c r="P474">
        <v>148296820</v>
      </c>
      <c r="R474">
        <f>IF(C474&gt;C$23,1,0)</f>
        <v>1</v>
      </c>
      <c r="S474">
        <f>IF(D474&gt;D$23,1,0)</f>
        <v>1</v>
      </c>
      <c r="T474">
        <f>IF(C474&lt;C$24,1,0)</f>
        <v>0</v>
      </c>
      <c r="U474">
        <f>IF(D474&lt;D$24,1,0)</f>
        <v>0</v>
      </c>
      <c r="V474">
        <f>IF(F474&gt;F$23,1,0)</f>
        <v>1</v>
      </c>
      <c r="W474">
        <f>IF(G474&gt;G$23,1,0)</f>
        <v>1</v>
      </c>
      <c r="X474">
        <f>IF(F474&lt;F$24,1,0)</f>
        <v>0</v>
      </c>
      <c r="Y474">
        <f>IF(G474&lt;G$24,1,0)</f>
        <v>0</v>
      </c>
      <c r="Z474">
        <f>IF(I474&gt;I$23,1,0)</f>
        <v>1</v>
      </c>
      <c r="AA474">
        <f>IF(J474&gt;J$23,1,0)</f>
        <v>1</v>
      </c>
      <c r="AB474">
        <f>IF(I474&lt;I$24,1,0)</f>
        <v>0</v>
      </c>
      <c r="AC474">
        <f>IF(J474&lt;J$24,1,0)</f>
        <v>0</v>
      </c>
      <c r="AD474">
        <f>IF(L474&gt;L$23,1,0)</f>
        <v>1</v>
      </c>
      <c r="AE474">
        <f>IF(M474&gt;M$23,1,0)</f>
        <v>1</v>
      </c>
      <c r="AF474">
        <f>IF(L474&lt;L$24,1,0)</f>
        <v>0</v>
      </c>
      <c r="AG474">
        <f>IF(M474&lt;M$24,1,0)</f>
        <v>0</v>
      </c>
      <c r="AH474">
        <f>IF(O474&gt;O$23,1,0)</f>
        <v>1</v>
      </c>
      <c r="AI474">
        <f>IF(P474&gt;P$23,1,0)</f>
        <v>1</v>
      </c>
      <c r="AJ474">
        <f>IF(O474&lt;O$24,1,0)</f>
        <v>0</v>
      </c>
      <c r="AK474">
        <f>IF(P474&lt;P$24,1,0)</f>
        <v>0</v>
      </c>
      <c r="AM474">
        <f>IF(C474&gt;C$23,C$23,IF(C474&lt;C$24,C$24,C474))</f>
        <v>0</v>
      </c>
      <c r="AN474">
        <f>IF(D474&gt;D$23,D$23,IF(D474&lt;D$24,D$24,D474))</f>
        <v>0</v>
      </c>
      <c r="AO474">
        <f>IF(F474&gt;F$23,F$23,IF(F474&lt;F$24,F$24,F474))</f>
        <v>0</v>
      </c>
      <c r="AP474">
        <f>IF(G474&gt;G$23,G$23,IF(G474&lt;G$24,G$24,G474))</f>
        <v>0</v>
      </c>
      <c r="AQ474">
        <f>IF(I474&gt;I$23,I$23,IF(I474&lt;I$24,I$24,I474))</f>
        <v>0</v>
      </c>
      <c r="AR474">
        <f>IF(J474&gt;J$23,J$23,IF(J474&lt;J$24,J$24,J474))</f>
        <v>0</v>
      </c>
      <c r="AS474">
        <f>IF(L474&gt;L$23,L$23,IF(L474&lt;L$24,L$24,L474))</f>
        <v>0</v>
      </c>
      <c r="AT474">
        <f>IF(M474&gt;M$23,M$23,IF(M474&lt;M$24,M$24,M474))</f>
        <v>0</v>
      </c>
      <c r="AU474">
        <f>IF(O474&gt;O$23,O$23,IF(O474&lt;O$24,O$24,O474))</f>
        <v>0</v>
      </c>
      <c r="AV474">
        <f>IF(P474&gt;P$23,P$23,IF(P474&lt;P$24,P$24,P474))</f>
        <v>0</v>
      </c>
    </row>
    <row r="475" spans="1:48" x14ac:dyDescent="0.3">
      <c r="A475" s="1" t="s">
        <v>8</v>
      </c>
      <c r="B475" s="2">
        <v>43934</v>
      </c>
      <c r="C475">
        <v>0.61560000000000004</v>
      </c>
      <c r="D475">
        <v>4689437000</v>
      </c>
      <c r="E475" s="2">
        <v>43934</v>
      </c>
      <c r="F475">
        <v>313.89999999999998</v>
      </c>
      <c r="G475">
        <v>79064840</v>
      </c>
      <c r="H475" s="2">
        <v>43934</v>
      </c>
      <c r="I475">
        <v>191.8</v>
      </c>
      <c r="J475">
        <v>399899690</v>
      </c>
      <c r="K475" s="2">
        <v>43934</v>
      </c>
      <c r="L475">
        <v>34.36</v>
      </c>
      <c r="M475">
        <v>327081800</v>
      </c>
      <c r="N475" s="2">
        <v>43934</v>
      </c>
      <c r="O475">
        <v>74.2</v>
      </c>
      <c r="P475">
        <v>114387810</v>
      </c>
      <c r="R475">
        <f>IF(C475&gt;C$23,1,0)</f>
        <v>1</v>
      </c>
      <c r="S475">
        <f>IF(D475&gt;D$23,1,0)</f>
        <v>1</v>
      </c>
      <c r="T475">
        <f>IF(C475&lt;C$24,1,0)</f>
        <v>0</v>
      </c>
      <c r="U475">
        <f>IF(D475&lt;D$24,1,0)</f>
        <v>0</v>
      </c>
      <c r="V475">
        <f>IF(F475&gt;F$23,1,0)</f>
        <v>1</v>
      </c>
      <c r="W475">
        <f>IF(G475&gt;G$23,1,0)</f>
        <v>1</v>
      </c>
      <c r="X475">
        <f>IF(F475&lt;F$24,1,0)</f>
        <v>0</v>
      </c>
      <c r="Y475">
        <f>IF(G475&lt;G$24,1,0)</f>
        <v>0</v>
      </c>
      <c r="Z475">
        <f>IF(I475&gt;I$23,1,0)</f>
        <v>1</v>
      </c>
      <c r="AA475">
        <f>IF(J475&gt;J$23,1,0)</f>
        <v>1</v>
      </c>
      <c r="AB475">
        <f>IF(I475&lt;I$24,1,0)</f>
        <v>0</v>
      </c>
      <c r="AC475">
        <f>IF(J475&lt;J$24,1,0)</f>
        <v>0</v>
      </c>
      <c r="AD475">
        <f>IF(L475&gt;L$23,1,0)</f>
        <v>1</v>
      </c>
      <c r="AE475">
        <f>IF(M475&gt;M$23,1,0)</f>
        <v>1</v>
      </c>
      <c r="AF475">
        <f>IF(L475&lt;L$24,1,0)</f>
        <v>0</v>
      </c>
      <c r="AG475">
        <f>IF(M475&lt;M$24,1,0)</f>
        <v>0</v>
      </c>
      <c r="AH475">
        <f>IF(O475&gt;O$23,1,0)</f>
        <v>1</v>
      </c>
      <c r="AI475">
        <f>IF(P475&gt;P$23,1,0)</f>
        <v>1</v>
      </c>
      <c r="AJ475">
        <f>IF(O475&lt;O$24,1,0)</f>
        <v>0</v>
      </c>
      <c r="AK475">
        <f>IF(P475&lt;P$24,1,0)</f>
        <v>0</v>
      </c>
      <c r="AM475">
        <f>IF(C475&gt;C$23,C$23,IF(C475&lt;C$24,C$24,C475))</f>
        <v>0</v>
      </c>
      <c r="AN475">
        <f>IF(D475&gt;D$23,D$23,IF(D475&lt;D$24,D$24,D475))</f>
        <v>0</v>
      </c>
      <c r="AO475">
        <f>IF(F475&gt;F$23,F$23,IF(F475&lt;F$24,F$24,F475))</f>
        <v>0</v>
      </c>
      <c r="AP475">
        <f>IF(G475&gt;G$23,G$23,IF(G475&lt;G$24,G$24,G475))</f>
        <v>0</v>
      </c>
      <c r="AQ475">
        <f>IF(I475&gt;I$23,I$23,IF(I475&lt;I$24,I$24,I475))</f>
        <v>0</v>
      </c>
      <c r="AR475">
        <f>IF(J475&gt;J$23,J$23,IF(J475&lt;J$24,J$24,J475))</f>
        <v>0</v>
      </c>
      <c r="AS475">
        <f>IF(L475&gt;L$23,L$23,IF(L475&lt;L$24,L$24,L475))</f>
        <v>0</v>
      </c>
      <c r="AT475">
        <f>IF(M475&gt;M$23,M$23,IF(M475&lt;M$24,M$24,M475))</f>
        <v>0</v>
      </c>
      <c r="AU475">
        <f>IF(O475&gt;O$23,O$23,IF(O475&lt;O$24,O$24,O475))</f>
        <v>0</v>
      </c>
      <c r="AV475">
        <f>IF(P475&gt;P$23,P$23,IF(P475&lt;P$24,P$24,P475))</f>
        <v>0</v>
      </c>
    </row>
    <row r="476" spans="1:48" x14ac:dyDescent="0.3">
      <c r="A476" s="1" t="s">
        <v>8</v>
      </c>
      <c r="B476" s="2">
        <v>43941</v>
      </c>
      <c r="C476">
        <v>0.61180000000000001</v>
      </c>
      <c r="D476">
        <v>4708673000</v>
      </c>
      <c r="E476" s="2">
        <v>43941</v>
      </c>
      <c r="F476">
        <v>324</v>
      </c>
      <c r="G476">
        <v>101778030</v>
      </c>
      <c r="H476" s="2">
        <v>43941</v>
      </c>
      <c r="I476">
        <v>188.91</v>
      </c>
      <c r="J476">
        <v>349243800</v>
      </c>
      <c r="K476" s="2">
        <v>43941</v>
      </c>
      <c r="L476">
        <v>35.125</v>
      </c>
      <c r="M476">
        <v>357281200</v>
      </c>
      <c r="N476" s="2">
        <v>43941</v>
      </c>
      <c r="O476">
        <v>73.62</v>
      </c>
      <c r="P476">
        <v>68731560</v>
      </c>
      <c r="R476">
        <f>IF(C476&gt;C$23,1,0)</f>
        <v>1</v>
      </c>
      <c r="S476">
        <f>IF(D476&gt;D$23,1,0)</f>
        <v>1</v>
      </c>
      <c r="T476">
        <f>IF(C476&lt;C$24,1,0)</f>
        <v>0</v>
      </c>
      <c r="U476">
        <f>IF(D476&lt;D$24,1,0)</f>
        <v>0</v>
      </c>
      <c r="V476">
        <f>IF(F476&gt;F$23,1,0)</f>
        <v>1</v>
      </c>
      <c r="W476">
        <f>IF(G476&gt;G$23,1,0)</f>
        <v>1</v>
      </c>
      <c r="X476">
        <f>IF(F476&lt;F$24,1,0)</f>
        <v>0</v>
      </c>
      <c r="Y476">
        <f>IF(G476&lt;G$24,1,0)</f>
        <v>0</v>
      </c>
      <c r="Z476">
        <f>IF(I476&gt;I$23,1,0)</f>
        <v>1</v>
      </c>
      <c r="AA476">
        <f>IF(J476&gt;J$23,1,0)</f>
        <v>1</v>
      </c>
      <c r="AB476">
        <f>IF(I476&lt;I$24,1,0)</f>
        <v>0</v>
      </c>
      <c r="AC476">
        <f>IF(J476&lt;J$24,1,0)</f>
        <v>0</v>
      </c>
      <c r="AD476">
        <f>IF(L476&gt;L$23,1,0)</f>
        <v>1</v>
      </c>
      <c r="AE476">
        <f>IF(M476&gt;M$23,1,0)</f>
        <v>1</v>
      </c>
      <c r="AF476">
        <f>IF(L476&lt;L$24,1,0)</f>
        <v>0</v>
      </c>
      <c r="AG476">
        <f>IF(M476&lt;M$24,1,0)</f>
        <v>0</v>
      </c>
      <c r="AH476">
        <f>IF(O476&gt;O$23,1,0)</f>
        <v>1</v>
      </c>
      <c r="AI476">
        <f>IF(P476&gt;P$23,1,0)</f>
        <v>1</v>
      </c>
      <c r="AJ476">
        <f>IF(O476&lt;O$24,1,0)</f>
        <v>0</v>
      </c>
      <c r="AK476">
        <f>IF(P476&lt;P$24,1,0)</f>
        <v>0</v>
      </c>
      <c r="AM476">
        <f>IF(C476&gt;C$23,C$23,IF(C476&lt;C$24,C$24,C476))</f>
        <v>0</v>
      </c>
      <c r="AN476">
        <f>IF(D476&gt;D$23,D$23,IF(D476&lt;D$24,D$24,D476))</f>
        <v>0</v>
      </c>
      <c r="AO476">
        <f>IF(F476&gt;F$23,F$23,IF(F476&lt;F$24,F$24,F476))</f>
        <v>0</v>
      </c>
      <c r="AP476">
        <f>IF(G476&gt;G$23,G$23,IF(G476&lt;G$24,G$24,G476))</f>
        <v>0</v>
      </c>
      <c r="AQ476">
        <f>IF(I476&gt;I$23,I$23,IF(I476&lt;I$24,I$24,I476))</f>
        <v>0</v>
      </c>
      <c r="AR476">
        <f>IF(J476&gt;J$23,J$23,IF(J476&lt;J$24,J$24,J476))</f>
        <v>0</v>
      </c>
      <c r="AS476">
        <f>IF(L476&gt;L$23,L$23,IF(L476&lt;L$24,L$24,L476))</f>
        <v>0</v>
      </c>
      <c r="AT476">
        <f>IF(M476&gt;M$23,M$23,IF(M476&lt;M$24,M$24,M476))</f>
        <v>0</v>
      </c>
      <c r="AU476">
        <f>IF(O476&gt;O$23,O$23,IF(O476&lt;O$24,O$24,O476))</f>
        <v>0</v>
      </c>
      <c r="AV476">
        <f>IF(P476&gt;P$23,P$23,IF(P476&lt;P$24,P$24,P476))</f>
        <v>0</v>
      </c>
    </row>
    <row r="477" spans="1:48" x14ac:dyDescent="0.3">
      <c r="A477" s="1" t="s">
        <v>8</v>
      </c>
      <c r="B477" s="2">
        <v>43948</v>
      </c>
      <c r="C477">
        <v>0.63009999999999999</v>
      </c>
      <c r="D477">
        <v>3290923000</v>
      </c>
      <c r="E477" s="2">
        <v>43948</v>
      </c>
      <c r="F477">
        <v>335.65</v>
      </c>
      <c r="G477">
        <v>60258330</v>
      </c>
      <c r="H477" s="2">
        <v>43948</v>
      </c>
      <c r="I477">
        <v>197.25</v>
      </c>
      <c r="J477">
        <v>278977490</v>
      </c>
      <c r="K477" s="2">
        <v>43948</v>
      </c>
      <c r="L477">
        <v>37.115000000000002</v>
      </c>
      <c r="M477">
        <v>232046900</v>
      </c>
      <c r="N477" s="2">
        <v>43948</v>
      </c>
      <c r="O477">
        <v>75.760000000000005</v>
      </c>
      <c r="P477">
        <v>51122990</v>
      </c>
      <c r="R477">
        <f>IF(C477&gt;C$23,1,0)</f>
        <v>1</v>
      </c>
      <c r="S477">
        <f>IF(D477&gt;D$23,1,0)</f>
        <v>1</v>
      </c>
      <c r="T477">
        <f>IF(C477&lt;C$24,1,0)</f>
        <v>0</v>
      </c>
      <c r="U477">
        <f>IF(D477&lt;D$24,1,0)</f>
        <v>0</v>
      </c>
      <c r="V477">
        <f>IF(F477&gt;F$23,1,0)</f>
        <v>1</v>
      </c>
      <c r="W477">
        <f>IF(G477&gt;G$23,1,0)</f>
        <v>1</v>
      </c>
      <c r="X477">
        <f>IF(F477&lt;F$24,1,0)</f>
        <v>0</v>
      </c>
      <c r="Y477">
        <f>IF(G477&lt;G$24,1,0)</f>
        <v>0</v>
      </c>
      <c r="Z477">
        <f>IF(I477&gt;I$23,1,0)</f>
        <v>1</v>
      </c>
      <c r="AA477">
        <f>IF(J477&gt;J$23,1,0)</f>
        <v>1</v>
      </c>
      <c r="AB477">
        <f>IF(I477&lt;I$24,1,0)</f>
        <v>0</v>
      </c>
      <c r="AC477">
        <f>IF(J477&lt;J$24,1,0)</f>
        <v>0</v>
      </c>
      <c r="AD477">
        <f>IF(L477&gt;L$23,1,0)</f>
        <v>1</v>
      </c>
      <c r="AE477">
        <f>IF(M477&gt;M$23,1,0)</f>
        <v>1</v>
      </c>
      <c r="AF477">
        <f>IF(L477&lt;L$24,1,0)</f>
        <v>0</v>
      </c>
      <c r="AG477">
        <f>IF(M477&lt;M$24,1,0)</f>
        <v>0</v>
      </c>
      <c r="AH477">
        <f>IF(O477&gt;O$23,1,0)</f>
        <v>1</v>
      </c>
      <c r="AI477">
        <f>IF(P477&gt;P$23,1,0)</f>
        <v>1</v>
      </c>
      <c r="AJ477">
        <f>IF(O477&lt;O$24,1,0)</f>
        <v>0</v>
      </c>
      <c r="AK477">
        <f>IF(P477&lt;P$24,1,0)</f>
        <v>0</v>
      </c>
      <c r="AM477">
        <f>IF(C477&gt;C$23,C$23,IF(C477&lt;C$24,C$24,C477))</f>
        <v>0</v>
      </c>
      <c r="AN477">
        <f>IF(D477&gt;D$23,D$23,IF(D477&lt;D$24,D$24,D477))</f>
        <v>0</v>
      </c>
      <c r="AO477">
        <f>IF(F477&gt;F$23,F$23,IF(F477&lt;F$24,F$24,F477))</f>
        <v>0</v>
      </c>
      <c r="AP477">
        <f>IF(G477&gt;G$23,G$23,IF(G477&lt;G$24,G$24,G477))</f>
        <v>0</v>
      </c>
      <c r="AQ477">
        <f>IF(I477&gt;I$23,I$23,IF(I477&lt;I$24,I$24,I477))</f>
        <v>0</v>
      </c>
      <c r="AR477">
        <f>IF(J477&gt;J$23,J$23,IF(J477&lt;J$24,J$24,J477))</f>
        <v>0</v>
      </c>
      <c r="AS477">
        <f>IF(L477&gt;L$23,L$23,IF(L477&lt;L$24,L$24,L477))</f>
        <v>0</v>
      </c>
      <c r="AT477">
        <f>IF(M477&gt;M$23,M$23,IF(M477&lt;M$24,M$24,M477))</f>
        <v>0</v>
      </c>
      <c r="AU477">
        <f>IF(O477&gt;O$23,O$23,IF(O477&lt;O$24,O$24,O477))</f>
        <v>0</v>
      </c>
      <c r="AV477">
        <f>IF(P477&gt;P$23,P$23,IF(P477&lt;P$24,P$24,P477))</f>
        <v>0</v>
      </c>
    </row>
    <row r="478" spans="1:48" x14ac:dyDescent="0.3">
      <c r="A478" s="1" t="s">
        <v>8</v>
      </c>
      <c r="B478" s="2">
        <v>43955</v>
      </c>
      <c r="C478">
        <v>0.63429999999999997</v>
      </c>
      <c r="D478">
        <v>2367761000</v>
      </c>
      <c r="E478" s="2">
        <v>43955</v>
      </c>
      <c r="F478">
        <v>348</v>
      </c>
      <c r="G478">
        <v>59378210</v>
      </c>
      <c r="H478" s="2">
        <v>43955</v>
      </c>
      <c r="I478">
        <v>196.02</v>
      </c>
      <c r="J478">
        <v>232439590</v>
      </c>
      <c r="K478" s="2">
        <v>43955</v>
      </c>
      <c r="L478">
        <v>37.200000000000003</v>
      </c>
      <c r="M478">
        <v>247364600</v>
      </c>
      <c r="N478" s="2">
        <v>43955</v>
      </c>
      <c r="O478">
        <v>72.88</v>
      </c>
      <c r="P478">
        <v>52869860</v>
      </c>
      <c r="R478">
        <f>IF(C478&gt;C$23,1,0)</f>
        <v>1</v>
      </c>
      <c r="S478">
        <f>IF(D478&gt;D$23,1,0)</f>
        <v>1</v>
      </c>
      <c r="T478">
        <f>IF(C478&lt;C$24,1,0)</f>
        <v>0</v>
      </c>
      <c r="U478">
        <f>IF(D478&lt;D$24,1,0)</f>
        <v>0</v>
      </c>
      <c r="V478">
        <f>IF(F478&gt;F$23,1,0)</f>
        <v>1</v>
      </c>
      <c r="W478">
        <f>IF(G478&gt;G$23,1,0)</f>
        <v>1</v>
      </c>
      <c r="X478">
        <f>IF(F478&lt;F$24,1,0)</f>
        <v>0</v>
      </c>
      <c r="Y478">
        <f>IF(G478&lt;G$24,1,0)</f>
        <v>0</v>
      </c>
      <c r="Z478">
        <f>IF(I478&gt;I$23,1,0)</f>
        <v>1</v>
      </c>
      <c r="AA478">
        <f>IF(J478&gt;J$23,1,0)</f>
        <v>1</v>
      </c>
      <c r="AB478">
        <f>IF(I478&lt;I$24,1,0)</f>
        <v>0</v>
      </c>
      <c r="AC478">
        <f>IF(J478&lt;J$24,1,0)</f>
        <v>0</v>
      </c>
      <c r="AD478">
        <f>IF(L478&gt;L$23,1,0)</f>
        <v>1</v>
      </c>
      <c r="AE478">
        <f>IF(M478&gt;M$23,1,0)</f>
        <v>1</v>
      </c>
      <c r="AF478">
        <f>IF(L478&lt;L$24,1,0)</f>
        <v>0</v>
      </c>
      <c r="AG478">
        <f>IF(M478&lt;M$24,1,0)</f>
        <v>0</v>
      </c>
      <c r="AH478">
        <f>IF(O478&gt;O$23,1,0)</f>
        <v>1</v>
      </c>
      <c r="AI478">
        <f>IF(P478&gt;P$23,1,0)</f>
        <v>1</v>
      </c>
      <c r="AJ478">
        <f>IF(O478&lt;O$24,1,0)</f>
        <v>0</v>
      </c>
      <c r="AK478">
        <f>IF(P478&lt;P$24,1,0)</f>
        <v>0</v>
      </c>
      <c r="AM478">
        <f>IF(C478&gt;C$23,C$23,IF(C478&lt;C$24,C$24,C478))</f>
        <v>0</v>
      </c>
      <c r="AN478">
        <f>IF(D478&gt;D$23,D$23,IF(D478&lt;D$24,D$24,D478))</f>
        <v>0</v>
      </c>
      <c r="AO478">
        <f>IF(F478&gt;F$23,F$23,IF(F478&lt;F$24,F$24,F478))</f>
        <v>0</v>
      </c>
      <c r="AP478">
        <f>IF(G478&gt;G$23,G$23,IF(G478&lt;G$24,G$24,G478))</f>
        <v>0</v>
      </c>
      <c r="AQ478">
        <f>IF(I478&gt;I$23,I$23,IF(I478&lt;I$24,I$24,I478))</f>
        <v>0</v>
      </c>
      <c r="AR478">
        <f>IF(J478&gt;J$23,J$23,IF(J478&lt;J$24,J$24,J478))</f>
        <v>0</v>
      </c>
      <c r="AS478">
        <f>IF(L478&gt;L$23,L$23,IF(L478&lt;L$24,L$24,L478))</f>
        <v>0</v>
      </c>
      <c r="AT478">
        <f>IF(M478&gt;M$23,M$23,IF(M478&lt;M$24,M$24,M478))</f>
        <v>0</v>
      </c>
      <c r="AU478">
        <f>IF(O478&gt;O$23,O$23,IF(O478&lt;O$24,O$24,O478))</f>
        <v>0</v>
      </c>
      <c r="AV478">
        <f>IF(P478&gt;P$23,P$23,IF(P478&lt;P$24,P$24,P478))</f>
        <v>0</v>
      </c>
    </row>
    <row r="479" spans="1:48" x14ac:dyDescent="0.3">
      <c r="A479" s="1" t="s">
        <v>8</v>
      </c>
      <c r="B479" s="2">
        <v>43962</v>
      </c>
      <c r="C479">
        <v>0.63849999999999996</v>
      </c>
      <c r="D479">
        <v>3496020000</v>
      </c>
      <c r="E479" s="2">
        <v>43962</v>
      </c>
      <c r="F479">
        <v>350.05</v>
      </c>
      <c r="G479">
        <v>38432990</v>
      </c>
      <c r="H479" s="2">
        <v>43962</v>
      </c>
      <c r="I479">
        <v>183.85</v>
      </c>
      <c r="J479">
        <v>270093960</v>
      </c>
      <c r="K479" s="2">
        <v>43962</v>
      </c>
      <c r="L479">
        <v>40.145000000000003</v>
      </c>
      <c r="M479">
        <v>367541700</v>
      </c>
      <c r="N479" s="2">
        <v>43962</v>
      </c>
      <c r="O479">
        <v>70.94</v>
      </c>
      <c r="P479">
        <v>51497620</v>
      </c>
      <c r="R479">
        <f>IF(C479&gt;C$23,1,0)</f>
        <v>1</v>
      </c>
      <c r="S479">
        <f>IF(D479&gt;D$23,1,0)</f>
        <v>1</v>
      </c>
      <c r="T479">
        <f>IF(C479&lt;C$24,1,0)</f>
        <v>0</v>
      </c>
      <c r="U479">
        <f>IF(D479&lt;D$24,1,0)</f>
        <v>0</v>
      </c>
      <c r="V479">
        <f>IF(F479&gt;F$23,1,0)</f>
        <v>1</v>
      </c>
      <c r="W479">
        <f>IF(G479&gt;G$23,1,0)</f>
        <v>1</v>
      </c>
      <c r="X479">
        <f>IF(F479&lt;F$24,1,0)</f>
        <v>0</v>
      </c>
      <c r="Y479">
        <f>IF(G479&lt;G$24,1,0)</f>
        <v>0</v>
      </c>
      <c r="Z479">
        <f>IF(I479&gt;I$23,1,0)</f>
        <v>1</v>
      </c>
      <c r="AA479">
        <f>IF(J479&gt;J$23,1,0)</f>
        <v>1</v>
      </c>
      <c r="AB479">
        <f>IF(I479&lt;I$24,1,0)</f>
        <v>0</v>
      </c>
      <c r="AC479">
        <f>IF(J479&lt;J$24,1,0)</f>
        <v>0</v>
      </c>
      <c r="AD479">
        <f>IF(L479&gt;L$23,1,0)</f>
        <v>1</v>
      </c>
      <c r="AE479">
        <f>IF(M479&gt;M$23,1,0)</f>
        <v>1</v>
      </c>
      <c r="AF479">
        <f>IF(L479&lt;L$24,1,0)</f>
        <v>0</v>
      </c>
      <c r="AG479">
        <f>IF(M479&lt;M$24,1,0)</f>
        <v>0</v>
      </c>
      <c r="AH479">
        <f>IF(O479&gt;O$23,1,0)</f>
        <v>1</v>
      </c>
      <c r="AI479">
        <f>IF(P479&gt;P$23,1,0)</f>
        <v>1</v>
      </c>
      <c r="AJ479">
        <f>IF(O479&lt;O$24,1,0)</f>
        <v>0</v>
      </c>
      <c r="AK479">
        <f>IF(P479&lt;P$24,1,0)</f>
        <v>0</v>
      </c>
      <c r="AM479">
        <f>IF(C479&gt;C$23,C$23,IF(C479&lt;C$24,C$24,C479))</f>
        <v>0</v>
      </c>
      <c r="AN479">
        <f>IF(D479&gt;D$23,D$23,IF(D479&lt;D$24,D$24,D479))</f>
        <v>0</v>
      </c>
      <c r="AO479">
        <f>IF(F479&gt;F$23,F$23,IF(F479&lt;F$24,F$24,F479))</f>
        <v>0</v>
      </c>
      <c r="AP479">
        <f>IF(G479&gt;G$23,G$23,IF(G479&lt;G$24,G$24,G479))</f>
        <v>0</v>
      </c>
      <c r="AQ479">
        <f>IF(I479&gt;I$23,I$23,IF(I479&lt;I$24,I$24,I479))</f>
        <v>0</v>
      </c>
      <c r="AR479">
        <f>IF(J479&gt;J$23,J$23,IF(J479&lt;J$24,J$24,J479))</f>
        <v>0</v>
      </c>
      <c r="AS479">
        <f>IF(L479&gt;L$23,L$23,IF(L479&lt;L$24,L$24,L479))</f>
        <v>0</v>
      </c>
      <c r="AT479">
        <f>IF(M479&gt;M$23,M$23,IF(M479&lt;M$24,M$24,M479))</f>
        <v>0</v>
      </c>
      <c r="AU479">
        <f>IF(O479&gt;O$23,O$23,IF(O479&lt;O$24,O$24,O479))</f>
        <v>0</v>
      </c>
      <c r="AV479">
        <f>IF(P479&gt;P$23,P$23,IF(P479&lt;P$24,P$24,P479))</f>
        <v>0</v>
      </c>
    </row>
    <row r="480" spans="1:48" x14ac:dyDescent="0.3">
      <c r="A480" s="1" t="s">
        <v>8</v>
      </c>
      <c r="B480" s="2">
        <v>43969</v>
      </c>
      <c r="C480">
        <v>0.65620000000000001</v>
      </c>
      <c r="D480">
        <v>5911990000</v>
      </c>
      <c r="E480" s="2">
        <v>43969</v>
      </c>
      <c r="F480">
        <v>364.5</v>
      </c>
      <c r="G480">
        <v>88048980</v>
      </c>
      <c r="H480" s="2">
        <v>43969</v>
      </c>
      <c r="I480">
        <v>188.9</v>
      </c>
      <c r="J480">
        <v>412050450</v>
      </c>
      <c r="K480" s="2">
        <v>43969</v>
      </c>
      <c r="L480">
        <v>39.799999999999997</v>
      </c>
      <c r="M480">
        <v>391552300</v>
      </c>
      <c r="N480" s="2">
        <v>43969</v>
      </c>
      <c r="O480">
        <v>73</v>
      </c>
      <c r="P480">
        <v>76260470</v>
      </c>
      <c r="R480">
        <f>IF(C480&gt;C$23,1,0)</f>
        <v>1</v>
      </c>
      <c r="S480">
        <f>IF(D480&gt;D$23,1,0)</f>
        <v>1</v>
      </c>
      <c r="T480">
        <f>IF(C480&lt;C$24,1,0)</f>
        <v>0</v>
      </c>
      <c r="U480">
        <f>IF(D480&lt;D$24,1,0)</f>
        <v>0</v>
      </c>
      <c r="V480">
        <f>IF(F480&gt;F$23,1,0)</f>
        <v>1</v>
      </c>
      <c r="W480">
        <f>IF(G480&gt;G$23,1,0)</f>
        <v>1</v>
      </c>
      <c r="X480">
        <f>IF(F480&lt;F$24,1,0)</f>
        <v>0</v>
      </c>
      <c r="Y480">
        <f>IF(G480&lt;G$24,1,0)</f>
        <v>0</v>
      </c>
      <c r="Z480">
        <f>IF(I480&gt;I$23,1,0)</f>
        <v>1</v>
      </c>
      <c r="AA480">
        <f>IF(J480&gt;J$23,1,0)</f>
        <v>1</v>
      </c>
      <c r="AB480">
        <f>IF(I480&lt;I$24,1,0)</f>
        <v>0</v>
      </c>
      <c r="AC480">
        <f>IF(J480&lt;J$24,1,0)</f>
        <v>0</v>
      </c>
      <c r="AD480">
        <f>IF(L480&gt;L$23,1,0)</f>
        <v>1</v>
      </c>
      <c r="AE480">
        <f>IF(M480&gt;M$23,1,0)</f>
        <v>1</v>
      </c>
      <c r="AF480">
        <f>IF(L480&lt;L$24,1,0)</f>
        <v>0</v>
      </c>
      <c r="AG480">
        <f>IF(M480&lt;M$24,1,0)</f>
        <v>0</v>
      </c>
      <c r="AH480">
        <f>IF(O480&gt;O$23,1,0)</f>
        <v>1</v>
      </c>
      <c r="AI480">
        <f>IF(P480&gt;P$23,1,0)</f>
        <v>1</v>
      </c>
      <c r="AJ480">
        <f>IF(O480&lt;O$24,1,0)</f>
        <v>0</v>
      </c>
      <c r="AK480">
        <f>IF(P480&lt;P$24,1,0)</f>
        <v>0</v>
      </c>
      <c r="AM480">
        <f>IF(C480&gt;C$23,C$23,IF(C480&lt;C$24,C$24,C480))</f>
        <v>0</v>
      </c>
      <c r="AN480">
        <f>IF(D480&gt;D$23,D$23,IF(D480&lt;D$24,D$24,D480))</f>
        <v>0</v>
      </c>
      <c r="AO480">
        <f>IF(F480&gt;F$23,F$23,IF(F480&lt;F$24,F$24,F480))</f>
        <v>0</v>
      </c>
      <c r="AP480">
        <f>IF(G480&gt;G$23,G$23,IF(G480&lt;G$24,G$24,G480))</f>
        <v>0</v>
      </c>
      <c r="AQ480">
        <f>IF(I480&gt;I$23,I$23,IF(I480&lt;I$24,I$24,I480))</f>
        <v>0</v>
      </c>
      <c r="AR480">
        <f>IF(J480&gt;J$23,J$23,IF(J480&lt;J$24,J$24,J480))</f>
        <v>0</v>
      </c>
      <c r="AS480">
        <f>IF(L480&gt;L$23,L$23,IF(L480&lt;L$24,L$24,L480))</f>
        <v>0</v>
      </c>
      <c r="AT480">
        <f>IF(M480&gt;M$23,M$23,IF(M480&lt;M$24,M$24,M480))</f>
        <v>0</v>
      </c>
      <c r="AU480">
        <f>IF(O480&gt;O$23,O$23,IF(O480&lt;O$24,O$24,O480))</f>
        <v>0</v>
      </c>
      <c r="AV480">
        <f>IF(P480&gt;P$23,P$23,IF(P480&lt;P$24,P$24,P480))</f>
        <v>0</v>
      </c>
    </row>
    <row r="481" spans="1:48" x14ac:dyDescent="0.3">
      <c r="A481" s="1" t="s">
        <v>8</v>
      </c>
      <c r="B481" s="2">
        <v>43976</v>
      </c>
      <c r="C481">
        <v>0.69289999999999996</v>
      </c>
      <c r="D481">
        <v>4288685000</v>
      </c>
      <c r="E481" s="2">
        <v>43976</v>
      </c>
      <c r="F481">
        <v>376.2</v>
      </c>
      <c r="G481">
        <v>46013830</v>
      </c>
      <c r="H481" s="2">
        <v>43976</v>
      </c>
      <c r="I481">
        <v>200.5</v>
      </c>
      <c r="J481">
        <v>441628500</v>
      </c>
      <c r="K481" s="2">
        <v>43976</v>
      </c>
      <c r="L481">
        <v>39.61</v>
      </c>
      <c r="M481">
        <v>329919700</v>
      </c>
      <c r="N481" s="2">
        <v>43976</v>
      </c>
      <c r="O481">
        <v>78.06</v>
      </c>
      <c r="P481">
        <v>135349930</v>
      </c>
      <c r="R481">
        <f>IF(C481&gt;C$23,1,0)</f>
        <v>1</v>
      </c>
      <c r="S481">
        <f>IF(D481&gt;D$23,1,0)</f>
        <v>1</v>
      </c>
      <c r="T481">
        <f>IF(C481&lt;C$24,1,0)</f>
        <v>0</v>
      </c>
      <c r="U481">
        <f>IF(D481&lt;D$24,1,0)</f>
        <v>0</v>
      </c>
      <c r="V481">
        <f>IF(F481&gt;F$23,1,0)</f>
        <v>1</v>
      </c>
      <c r="W481">
        <f>IF(G481&gt;G$23,1,0)</f>
        <v>1</v>
      </c>
      <c r="X481">
        <f>IF(F481&lt;F$24,1,0)</f>
        <v>0</v>
      </c>
      <c r="Y481">
        <f>IF(G481&lt;G$24,1,0)</f>
        <v>0</v>
      </c>
      <c r="Z481">
        <f>IF(I481&gt;I$23,1,0)</f>
        <v>1</v>
      </c>
      <c r="AA481">
        <f>IF(J481&gt;J$23,1,0)</f>
        <v>1</v>
      </c>
      <c r="AB481">
        <f>IF(I481&lt;I$24,1,0)</f>
        <v>0</v>
      </c>
      <c r="AC481">
        <f>IF(J481&lt;J$24,1,0)</f>
        <v>0</v>
      </c>
      <c r="AD481">
        <f>IF(L481&gt;L$23,1,0)</f>
        <v>1</v>
      </c>
      <c r="AE481">
        <f>IF(M481&gt;M$23,1,0)</f>
        <v>1</v>
      </c>
      <c r="AF481">
        <f>IF(L481&lt;L$24,1,0)</f>
        <v>0</v>
      </c>
      <c r="AG481">
        <f>IF(M481&lt;M$24,1,0)</f>
        <v>0</v>
      </c>
      <c r="AH481">
        <f>IF(O481&gt;O$23,1,0)</f>
        <v>1</v>
      </c>
      <c r="AI481">
        <f>IF(P481&gt;P$23,1,0)</f>
        <v>1</v>
      </c>
      <c r="AJ481">
        <f>IF(O481&lt;O$24,1,0)</f>
        <v>0</v>
      </c>
      <c r="AK481">
        <f>IF(P481&lt;P$24,1,0)</f>
        <v>0</v>
      </c>
      <c r="AM481">
        <f>IF(C481&gt;C$23,C$23,IF(C481&lt;C$24,C$24,C481))</f>
        <v>0</v>
      </c>
      <c r="AN481">
        <f>IF(D481&gt;D$23,D$23,IF(D481&lt;D$24,D$24,D481))</f>
        <v>0</v>
      </c>
      <c r="AO481">
        <f>IF(F481&gt;F$23,F$23,IF(F481&lt;F$24,F$24,F481))</f>
        <v>0</v>
      </c>
      <c r="AP481">
        <f>IF(G481&gt;G$23,G$23,IF(G481&lt;G$24,G$24,G481))</f>
        <v>0</v>
      </c>
      <c r="AQ481">
        <f>IF(I481&gt;I$23,I$23,IF(I481&lt;I$24,I$24,I481))</f>
        <v>0</v>
      </c>
      <c r="AR481">
        <f>IF(J481&gt;J$23,J$23,IF(J481&lt;J$24,J$24,J481))</f>
        <v>0</v>
      </c>
      <c r="AS481">
        <f>IF(L481&gt;L$23,L$23,IF(L481&lt;L$24,L$24,L481))</f>
        <v>0</v>
      </c>
      <c r="AT481">
        <f>IF(M481&gt;M$23,M$23,IF(M481&lt;M$24,M$24,M481))</f>
        <v>0</v>
      </c>
      <c r="AU481">
        <f>IF(O481&gt;O$23,O$23,IF(O481&lt;O$24,O$24,O481))</f>
        <v>0</v>
      </c>
      <c r="AV481">
        <f>IF(P481&gt;P$23,P$23,IF(P481&lt;P$24,P$24,P481))</f>
        <v>0</v>
      </c>
    </row>
    <row r="482" spans="1:48" x14ac:dyDescent="0.3">
      <c r="A482" s="1" t="s">
        <v>8</v>
      </c>
      <c r="B482" s="2">
        <v>43983</v>
      </c>
      <c r="C482">
        <v>0.74139999999999995</v>
      </c>
      <c r="D482">
        <v>5844687000</v>
      </c>
      <c r="E482" s="2">
        <v>43983</v>
      </c>
      <c r="F482">
        <v>401.95</v>
      </c>
      <c r="G482">
        <v>55655210</v>
      </c>
      <c r="H482" s="2">
        <v>43983</v>
      </c>
      <c r="I482">
        <v>219.1</v>
      </c>
      <c r="J482">
        <v>537319940</v>
      </c>
      <c r="K482" s="2">
        <v>43983</v>
      </c>
      <c r="L482">
        <v>40.335000000000001</v>
      </c>
      <c r="M482">
        <v>289229600</v>
      </c>
      <c r="N482" s="2">
        <v>43983</v>
      </c>
      <c r="O482">
        <v>89.8</v>
      </c>
      <c r="P482">
        <v>181695210</v>
      </c>
      <c r="R482">
        <f>IF(C482&gt;C$23,1,0)</f>
        <v>1</v>
      </c>
      <c r="S482">
        <f>IF(D482&gt;D$23,1,0)</f>
        <v>1</v>
      </c>
      <c r="T482">
        <f>IF(C482&lt;C$24,1,0)</f>
        <v>0</v>
      </c>
      <c r="U482">
        <f>IF(D482&lt;D$24,1,0)</f>
        <v>0</v>
      </c>
      <c r="V482">
        <f>IF(F482&gt;F$23,1,0)</f>
        <v>1</v>
      </c>
      <c r="W482">
        <f>IF(G482&gt;G$23,1,0)</f>
        <v>1</v>
      </c>
      <c r="X482">
        <f>IF(F482&lt;F$24,1,0)</f>
        <v>0</v>
      </c>
      <c r="Y482">
        <f>IF(G482&lt;G$24,1,0)</f>
        <v>0</v>
      </c>
      <c r="Z482">
        <f>IF(I482&gt;I$23,1,0)</f>
        <v>1</v>
      </c>
      <c r="AA482">
        <f>IF(J482&gt;J$23,1,0)</f>
        <v>1</v>
      </c>
      <c r="AB482">
        <f>IF(I482&lt;I$24,1,0)</f>
        <v>0</v>
      </c>
      <c r="AC482">
        <f>IF(J482&lt;J$24,1,0)</f>
        <v>0</v>
      </c>
      <c r="AD482">
        <f>IF(L482&gt;L$23,1,0)</f>
        <v>1</v>
      </c>
      <c r="AE482">
        <f>IF(M482&gt;M$23,1,0)</f>
        <v>1</v>
      </c>
      <c r="AF482">
        <f>IF(L482&lt;L$24,1,0)</f>
        <v>0</v>
      </c>
      <c r="AG482">
        <f>IF(M482&lt;M$24,1,0)</f>
        <v>0</v>
      </c>
      <c r="AH482">
        <f>IF(O482&gt;O$23,1,0)</f>
        <v>1</v>
      </c>
      <c r="AI482">
        <f>IF(P482&gt;P$23,1,0)</f>
        <v>1</v>
      </c>
      <c r="AJ482">
        <f>IF(O482&lt;O$24,1,0)</f>
        <v>0</v>
      </c>
      <c r="AK482">
        <f>IF(P482&lt;P$24,1,0)</f>
        <v>0</v>
      </c>
      <c r="AM482">
        <f>IF(C482&gt;C$23,C$23,IF(C482&lt;C$24,C$24,C482))</f>
        <v>0</v>
      </c>
      <c r="AN482">
        <f>IF(D482&gt;D$23,D$23,IF(D482&lt;D$24,D$24,D482))</f>
        <v>0</v>
      </c>
      <c r="AO482">
        <f>IF(F482&gt;F$23,F$23,IF(F482&lt;F$24,F$24,F482))</f>
        <v>0</v>
      </c>
      <c r="AP482">
        <f>IF(G482&gt;G$23,G$23,IF(G482&lt;G$24,G$24,G482))</f>
        <v>0</v>
      </c>
      <c r="AQ482">
        <f>IF(I482&gt;I$23,I$23,IF(I482&lt;I$24,I$24,I482))</f>
        <v>0</v>
      </c>
      <c r="AR482">
        <f>IF(J482&gt;J$23,J$23,IF(J482&lt;J$24,J$24,J482))</f>
        <v>0</v>
      </c>
      <c r="AS482">
        <f>IF(L482&gt;L$23,L$23,IF(L482&lt;L$24,L$24,L482))</f>
        <v>0</v>
      </c>
      <c r="AT482">
        <f>IF(M482&gt;M$23,M$23,IF(M482&lt;M$24,M$24,M482))</f>
        <v>0</v>
      </c>
      <c r="AU482">
        <f>IF(O482&gt;O$23,O$23,IF(O482&lt;O$24,O$24,O482))</f>
        <v>0</v>
      </c>
      <c r="AV482">
        <f>IF(P482&gt;P$23,P$23,IF(P482&lt;P$24,P$24,P482))</f>
        <v>0</v>
      </c>
    </row>
    <row r="483" spans="1:48" x14ac:dyDescent="0.3">
      <c r="A483" s="1" t="s">
        <v>8</v>
      </c>
      <c r="B483" s="2">
        <v>43990</v>
      </c>
      <c r="C483">
        <v>0.78</v>
      </c>
      <c r="D483">
        <v>7499227000</v>
      </c>
      <c r="E483" s="2">
        <v>43990</v>
      </c>
      <c r="F483">
        <v>376.1</v>
      </c>
      <c r="G483">
        <v>46951590</v>
      </c>
      <c r="H483" s="2">
        <v>43990</v>
      </c>
      <c r="I483">
        <v>208.35</v>
      </c>
      <c r="J483">
        <v>319287950</v>
      </c>
      <c r="K483" s="2">
        <v>43990</v>
      </c>
      <c r="L483">
        <v>39.979999999999997</v>
      </c>
      <c r="M483">
        <v>197947400</v>
      </c>
      <c r="N483" s="2">
        <v>43990</v>
      </c>
      <c r="O483">
        <v>87.7</v>
      </c>
      <c r="P483">
        <v>227421810</v>
      </c>
      <c r="R483">
        <f>IF(C483&gt;C$23,1,0)</f>
        <v>1</v>
      </c>
      <c r="S483">
        <f>IF(D483&gt;D$23,1,0)</f>
        <v>1</v>
      </c>
      <c r="T483">
        <f>IF(C483&lt;C$24,1,0)</f>
        <v>0</v>
      </c>
      <c r="U483">
        <f>IF(D483&lt;D$24,1,0)</f>
        <v>0</v>
      </c>
      <c r="V483">
        <f>IF(F483&gt;F$23,1,0)</f>
        <v>1</v>
      </c>
      <c r="W483">
        <f>IF(G483&gt;G$23,1,0)</f>
        <v>1</v>
      </c>
      <c r="X483">
        <f>IF(F483&lt;F$24,1,0)</f>
        <v>0</v>
      </c>
      <c r="Y483">
        <f>IF(G483&lt;G$24,1,0)</f>
        <v>0</v>
      </c>
      <c r="Z483">
        <f>IF(I483&gt;I$23,1,0)</f>
        <v>1</v>
      </c>
      <c r="AA483">
        <f>IF(J483&gt;J$23,1,0)</f>
        <v>1</v>
      </c>
      <c r="AB483">
        <f>IF(I483&lt;I$24,1,0)</f>
        <v>0</v>
      </c>
      <c r="AC483">
        <f>IF(J483&lt;J$24,1,0)</f>
        <v>0</v>
      </c>
      <c r="AD483">
        <f>IF(L483&gt;L$23,1,0)</f>
        <v>1</v>
      </c>
      <c r="AE483">
        <f>IF(M483&gt;M$23,1,0)</f>
        <v>1</v>
      </c>
      <c r="AF483">
        <f>IF(L483&lt;L$24,1,0)</f>
        <v>0</v>
      </c>
      <c r="AG483">
        <f>IF(M483&lt;M$24,1,0)</f>
        <v>0</v>
      </c>
      <c r="AH483">
        <f>IF(O483&gt;O$23,1,0)</f>
        <v>1</v>
      </c>
      <c r="AI483">
        <f>IF(P483&gt;P$23,1,0)</f>
        <v>1</v>
      </c>
      <c r="AJ483">
        <f>IF(O483&lt;O$24,1,0)</f>
        <v>0</v>
      </c>
      <c r="AK483">
        <f>IF(P483&lt;P$24,1,0)</f>
        <v>0</v>
      </c>
      <c r="AM483">
        <f>IF(C483&gt;C$23,C$23,IF(C483&lt;C$24,C$24,C483))</f>
        <v>0</v>
      </c>
      <c r="AN483">
        <f>IF(D483&gt;D$23,D$23,IF(D483&lt;D$24,D$24,D483))</f>
        <v>0</v>
      </c>
      <c r="AO483">
        <f>IF(F483&gt;F$23,F$23,IF(F483&lt;F$24,F$24,F483))</f>
        <v>0</v>
      </c>
      <c r="AP483">
        <f>IF(G483&gt;G$23,G$23,IF(G483&lt;G$24,G$24,G483))</f>
        <v>0</v>
      </c>
      <c r="AQ483">
        <f>IF(I483&gt;I$23,I$23,IF(I483&lt;I$24,I$24,I483))</f>
        <v>0</v>
      </c>
      <c r="AR483">
        <f>IF(J483&gt;J$23,J$23,IF(J483&lt;J$24,J$24,J483))</f>
        <v>0</v>
      </c>
      <c r="AS483">
        <f>IF(L483&gt;L$23,L$23,IF(L483&lt;L$24,L$24,L483))</f>
        <v>0</v>
      </c>
      <c r="AT483">
        <f>IF(M483&gt;M$23,M$23,IF(M483&lt;M$24,M$24,M483))</f>
        <v>0</v>
      </c>
      <c r="AU483">
        <f>IF(O483&gt;O$23,O$23,IF(O483&lt;O$24,O$24,O483))</f>
        <v>0</v>
      </c>
      <c r="AV483">
        <f>IF(P483&gt;P$23,P$23,IF(P483&lt;P$24,P$24,P483))</f>
        <v>0</v>
      </c>
    </row>
    <row r="484" spans="1:48" x14ac:dyDescent="0.3">
      <c r="A484" s="1" t="s">
        <v>8</v>
      </c>
      <c r="B484" s="2">
        <v>43997</v>
      </c>
      <c r="C484">
        <v>0.81379999999999997</v>
      </c>
      <c r="D484">
        <v>7613672000</v>
      </c>
      <c r="E484" s="2">
        <v>43997</v>
      </c>
      <c r="F484">
        <v>376.15</v>
      </c>
      <c r="G484">
        <v>40019080</v>
      </c>
      <c r="H484" s="2">
        <v>43997</v>
      </c>
      <c r="I484">
        <v>207</v>
      </c>
      <c r="J484">
        <v>345212890</v>
      </c>
      <c r="K484" s="2">
        <v>43997</v>
      </c>
      <c r="L484">
        <v>39.094999999999999</v>
      </c>
      <c r="M484">
        <v>235686500</v>
      </c>
      <c r="N484" s="2">
        <v>43997</v>
      </c>
      <c r="O484">
        <v>81.7</v>
      </c>
      <c r="P484">
        <v>180196750</v>
      </c>
      <c r="R484">
        <f>IF(C484&gt;C$23,1,0)</f>
        <v>1</v>
      </c>
      <c r="S484">
        <f>IF(D484&gt;D$23,1,0)</f>
        <v>1</v>
      </c>
      <c r="T484">
        <f>IF(C484&lt;C$24,1,0)</f>
        <v>0</v>
      </c>
      <c r="U484">
        <f>IF(D484&lt;D$24,1,0)</f>
        <v>0</v>
      </c>
      <c r="V484">
        <f>IF(F484&gt;F$23,1,0)</f>
        <v>1</v>
      </c>
      <c r="W484">
        <f>IF(G484&gt;G$23,1,0)</f>
        <v>1</v>
      </c>
      <c r="X484">
        <f>IF(F484&lt;F$24,1,0)</f>
        <v>0</v>
      </c>
      <c r="Y484">
        <f>IF(G484&lt;G$24,1,0)</f>
        <v>0</v>
      </c>
      <c r="Z484">
        <f>IF(I484&gt;I$23,1,0)</f>
        <v>1</v>
      </c>
      <c r="AA484">
        <f>IF(J484&gt;J$23,1,0)</f>
        <v>1</v>
      </c>
      <c r="AB484">
        <f>IF(I484&lt;I$24,1,0)</f>
        <v>0</v>
      </c>
      <c r="AC484">
        <f>IF(J484&lt;J$24,1,0)</f>
        <v>0</v>
      </c>
      <c r="AD484">
        <f>IF(L484&gt;L$23,1,0)</f>
        <v>1</v>
      </c>
      <c r="AE484">
        <f>IF(M484&gt;M$23,1,0)</f>
        <v>1</v>
      </c>
      <c r="AF484">
        <f>IF(L484&lt;L$24,1,0)</f>
        <v>0</v>
      </c>
      <c r="AG484">
        <f>IF(M484&lt;M$24,1,0)</f>
        <v>0</v>
      </c>
      <c r="AH484">
        <f>IF(O484&gt;O$23,1,0)</f>
        <v>1</v>
      </c>
      <c r="AI484">
        <f>IF(P484&gt;P$23,1,0)</f>
        <v>1</v>
      </c>
      <c r="AJ484">
        <f>IF(O484&lt;O$24,1,0)</f>
        <v>0</v>
      </c>
      <c r="AK484">
        <f>IF(P484&lt;P$24,1,0)</f>
        <v>0</v>
      </c>
      <c r="AM484">
        <f>IF(C484&gt;C$23,C$23,IF(C484&lt;C$24,C$24,C484))</f>
        <v>0</v>
      </c>
      <c r="AN484">
        <f>IF(D484&gt;D$23,D$23,IF(D484&lt;D$24,D$24,D484))</f>
        <v>0</v>
      </c>
      <c r="AO484">
        <f>IF(F484&gt;F$23,F$23,IF(F484&lt;F$24,F$24,F484))</f>
        <v>0</v>
      </c>
      <c r="AP484">
        <f>IF(G484&gt;G$23,G$23,IF(G484&lt;G$24,G$24,G484))</f>
        <v>0</v>
      </c>
      <c r="AQ484">
        <f>IF(I484&gt;I$23,I$23,IF(I484&lt;I$24,I$24,I484))</f>
        <v>0</v>
      </c>
      <c r="AR484">
        <f>IF(J484&gt;J$23,J$23,IF(J484&lt;J$24,J$24,J484))</f>
        <v>0</v>
      </c>
      <c r="AS484">
        <f>IF(L484&gt;L$23,L$23,IF(L484&lt;L$24,L$24,L484))</f>
        <v>0</v>
      </c>
      <c r="AT484">
        <f>IF(M484&gt;M$23,M$23,IF(M484&lt;M$24,M$24,M484))</f>
        <v>0</v>
      </c>
      <c r="AU484">
        <f>IF(O484&gt;O$23,O$23,IF(O484&lt;O$24,O$24,O484))</f>
        <v>0</v>
      </c>
      <c r="AV484">
        <f>IF(P484&gt;P$23,P$23,IF(P484&lt;P$24,P$24,P484))</f>
        <v>0</v>
      </c>
    </row>
    <row r="485" spans="1:48" x14ac:dyDescent="0.3">
      <c r="A485" s="1" t="s">
        <v>8</v>
      </c>
      <c r="B485" s="2">
        <v>44004</v>
      </c>
      <c r="C485">
        <v>0.748</v>
      </c>
      <c r="D485">
        <v>7822943000</v>
      </c>
      <c r="E485" s="2">
        <v>44004</v>
      </c>
      <c r="F485">
        <v>367.05</v>
      </c>
      <c r="G485">
        <v>22919730</v>
      </c>
      <c r="H485" s="2">
        <v>44004</v>
      </c>
      <c r="I485">
        <v>203.15</v>
      </c>
      <c r="J485">
        <v>228882890</v>
      </c>
      <c r="K485" s="2">
        <v>44004</v>
      </c>
      <c r="L485">
        <v>38.299999999999997</v>
      </c>
      <c r="M485">
        <v>123688300</v>
      </c>
      <c r="N485" s="2">
        <v>44004</v>
      </c>
      <c r="O485">
        <v>79.38</v>
      </c>
      <c r="P485">
        <v>71247310</v>
      </c>
      <c r="R485">
        <f>IF(C485&gt;C$23,1,0)</f>
        <v>1</v>
      </c>
      <c r="S485">
        <f>IF(D485&gt;D$23,1,0)</f>
        <v>1</v>
      </c>
      <c r="T485">
        <f>IF(C485&lt;C$24,1,0)</f>
        <v>0</v>
      </c>
      <c r="U485">
        <f>IF(D485&lt;D$24,1,0)</f>
        <v>0</v>
      </c>
      <c r="V485">
        <f>IF(F485&gt;F$23,1,0)</f>
        <v>1</v>
      </c>
      <c r="W485">
        <f>IF(G485&gt;G$23,1,0)</f>
        <v>1</v>
      </c>
      <c r="X485">
        <f>IF(F485&lt;F$24,1,0)</f>
        <v>0</v>
      </c>
      <c r="Y485">
        <f>IF(G485&lt;G$24,1,0)</f>
        <v>0</v>
      </c>
      <c r="Z485">
        <f>IF(I485&gt;I$23,1,0)</f>
        <v>1</v>
      </c>
      <c r="AA485">
        <f>IF(J485&gt;J$23,1,0)</f>
        <v>1</v>
      </c>
      <c r="AB485">
        <f>IF(I485&lt;I$24,1,0)</f>
        <v>0</v>
      </c>
      <c r="AC485">
        <f>IF(J485&lt;J$24,1,0)</f>
        <v>0</v>
      </c>
      <c r="AD485">
        <f>IF(L485&gt;L$23,1,0)</f>
        <v>1</v>
      </c>
      <c r="AE485">
        <f>IF(M485&gt;M$23,1,0)</f>
        <v>1</v>
      </c>
      <c r="AF485">
        <f>IF(L485&lt;L$24,1,0)</f>
        <v>0</v>
      </c>
      <c r="AG485">
        <f>IF(M485&lt;M$24,1,0)</f>
        <v>0</v>
      </c>
      <c r="AH485">
        <f>IF(O485&gt;O$23,1,0)</f>
        <v>1</v>
      </c>
      <c r="AI485">
        <f>IF(P485&gt;P$23,1,0)</f>
        <v>1</v>
      </c>
      <c r="AJ485">
        <f>IF(O485&lt;O$24,1,0)</f>
        <v>0</v>
      </c>
      <c r="AK485">
        <f>IF(P485&lt;P$24,1,0)</f>
        <v>0</v>
      </c>
      <c r="AM485">
        <f>IF(C485&gt;C$23,C$23,IF(C485&lt;C$24,C$24,C485))</f>
        <v>0</v>
      </c>
      <c r="AN485">
        <f>IF(D485&gt;D$23,D$23,IF(D485&lt;D$24,D$24,D485))</f>
        <v>0</v>
      </c>
      <c r="AO485">
        <f>IF(F485&gt;F$23,F$23,IF(F485&lt;F$24,F$24,F485))</f>
        <v>0</v>
      </c>
      <c r="AP485">
        <f>IF(G485&gt;G$23,G$23,IF(G485&lt;G$24,G$24,G485))</f>
        <v>0</v>
      </c>
      <c r="AQ485">
        <f>IF(I485&gt;I$23,I$23,IF(I485&lt;I$24,I$24,I485))</f>
        <v>0</v>
      </c>
      <c r="AR485">
        <f>IF(J485&gt;J$23,J$23,IF(J485&lt;J$24,J$24,J485))</f>
        <v>0</v>
      </c>
      <c r="AS485">
        <f>IF(L485&gt;L$23,L$23,IF(L485&lt;L$24,L$24,L485))</f>
        <v>0</v>
      </c>
      <c r="AT485">
        <f>IF(M485&gt;M$23,M$23,IF(M485&lt;M$24,M$24,M485))</f>
        <v>0</v>
      </c>
      <c r="AU485">
        <f>IF(O485&gt;O$23,O$23,IF(O485&lt;O$24,O$24,O485))</f>
        <v>0</v>
      </c>
      <c r="AV485">
        <f>IF(P485&gt;P$23,P$23,IF(P485&lt;P$24,P$24,P485))</f>
        <v>0</v>
      </c>
    </row>
    <row r="486" spans="1:48" x14ac:dyDescent="0.3">
      <c r="A486" s="1" t="s">
        <v>8</v>
      </c>
      <c r="B486" s="2">
        <v>44011</v>
      </c>
      <c r="C486">
        <v>0.77449999999999997</v>
      </c>
      <c r="D486">
        <v>5224016000</v>
      </c>
      <c r="E486" s="2">
        <v>44011</v>
      </c>
      <c r="F486">
        <v>365.35</v>
      </c>
      <c r="G486">
        <v>15487150</v>
      </c>
      <c r="H486" s="2">
        <v>44011</v>
      </c>
      <c r="I486">
        <v>210.95</v>
      </c>
      <c r="J486">
        <v>213076840</v>
      </c>
      <c r="K486" s="2">
        <v>44011</v>
      </c>
      <c r="L486">
        <v>38.515000000000001</v>
      </c>
      <c r="M486">
        <v>94144800</v>
      </c>
      <c r="N486" s="2">
        <v>44011</v>
      </c>
      <c r="O486">
        <v>80.98</v>
      </c>
      <c r="P486">
        <v>99939680</v>
      </c>
      <c r="R486">
        <f>IF(C486&gt;C$23,1,0)</f>
        <v>1</v>
      </c>
      <c r="S486">
        <f>IF(D486&gt;D$23,1,0)</f>
        <v>1</v>
      </c>
      <c r="T486">
        <f>IF(C486&lt;C$24,1,0)</f>
        <v>0</v>
      </c>
      <c r="U486">
        <f>IF(D486&lt;D$24,1,0)</f>
        <v>0</v>
      </c>
      <c r="V486">
        <f>IF(F486&gt;F$23,1,0)</f>
        <v>1</v>
      </c>
      <c r="W486">
        <f>IF(G486&gt;G$23,1,0)</f>
        <v>1</v>
      </c>
      <c r="X486">
        <f>IF(F486&lt;F$24,1,0)</f>
        <v>0</v>
      </c>
      <c r="Y486">
        <f>IF(G486&lt;G$24,1,0)</f>
        <v>0</v>
      </c>
      <c r="Z486">
        <f>IF(I486&gt;I$23,1,0)</f>
        <v>1</v>
      </c>
      <c r="AA486">
        <f>IF(J486&gt;J$23,1,0)</f>
        <v>1</v>
      </c>
      <c r="AB486">
        <f>IF(I486&lt;I$24,1,0)</f>
        <v>0</v>
      </c>
      <c r="AC486">
        <f>IF(J486&lt;J$24,1,0)</f>
        <v>0</v>
      </c>
      <c r="AD486">
        <f>IF(L486&gt;L$23,1,0)</f>
        <v>1</v>
      </c>
      <c r="AE486">
        <f>IF(M486&gt;M$23,1,0)</f>
        <v>1</v>
      </c>
      <c r="AF486">
        <f>IF(L486&lt;L$24,1,0)</f>
        <v>0</v>
      </c>
      <c r="AG486">
        <f>IF(M486&lt;M$24,1,0)</f>
        <v>0</v>
      </c>
      <c r="AH486">
        <f>IF(O486&gt;O$23,1,0)</f>
        <v>1</v>
      </c>
      <c r="AI486">
        <f>IF(P486&gt;P$23,1,0)</f>
        <v>1</v>
      </c>
      <c r="AJ486">
        <f>IF(O486&lt;O$24,1,0)</f>
        <v>0</v>
      </c>
      <c r="AK486">
        <f>IF(P486&lt;P$24,1,0)</f>
        <v>0</v>
      </c>
      <c r="AM486">
        <f>IF(C486&gt;C$23,C$23,IF(C486&lt;C$24,C$24,C486))</f>
        <v>0</v>
      </c>
      <c r="AN486">
        <f>IF(D486&gt;D$23,D$23,IF(D486&lt;D$24,D$24,D486))</f>
        <v>0</v>
      </c>
      <c r="AO486">
        <f>IF(F486&gt;F$23,F$23,IF(F486&lt;F$24,F$24,F486))</f>
        <v>0</v>
      </c>
      <c r="AP486">
        <f>IF(G486&gt;G$23,G$23,IF(G486&lt;G$24,G$24,G486))</f>
        <v>0</v>
      </c>
      <c r="AQ486">
        <f>IF(I486&gt;I$23,I$23,IF(I486&lt;I$24,I$24,I486))</f>
        <v>0</v>
      </c>
      <c r="AR486">
        <f>IF(J486&gt;J$23,J$23,IF(J486&lt;J$24,J$24,J486))</f>
        <v>0</v>
      </c>
      <c r="AS486">
        <f>IF(L486&gt;L$23,L$23,IF(L486&lt;L$24,L$24,L486))</f>
        <v>0</v>
      </c>
      <c r="AT486">
        <f>IF(M486&gt;M$23,M$23,IF(M486&lt;M$24,M$24,M486))</f>
        <v>0</v>
      </c>
      <c r="AU486">
        <f>IF(O486&gt;O$23,O$23,IF(O486&lt;O$24,O$24,O486))</f>
        <v>0</v>
      </c>
      <c r="AV486">
        <f>IF(P486&gt;P$23,P$23,IF(P486&lt;P$24,P$24,P486))</f>
        <v>0</v>
      </c>
    </row>
    <row r="487" spans="1:48" x14ac:dyDescent="0.3">
      <c r="A487" s="1" t="s">
        <v>8</v>
      </c>
      <c r="B487" s="2">
        <v>44018</v>
      </c>
      <c r="C487">
        <v>0.76619999999999999</v>
      </c>
      <c r="D487">
        <v>3813666000</v>
      </c>
      <c r="E487" s="2">
        <v>44018</v>
      </c>
      <c r="F487">
        <v>364</v>
      </c>
      <c r="G487">
        <v>19613970</v>
      </c>
      <c r="H487" s="2">
        <v>44018</v>
      </c>
      <c r="I487">
        <v>212.28</v>
      </c>
      <c r="J487">
        <v>237587770</v>
      </c>
      <c r="K487" s="2">
        <v>44018</v>
      </c>
      <c r="L487">
        <v>38.590000000000003</v>
      </c>
      <c r="M487">
        <v>156916200</v>
      </c>
      <c r="N487" s="2">
        <v>44018</v>
      </c>
      <c r="O487">
        <v>81.56</v>
      </c>
      <c r="P487">
        <v>56268210</v>
      </c>
      <c r="R487">
        <f>IF(C487&gt;C$23,1,0)</f>
        <v>1</v>
      </c>
      <c r="S487">
        <f>IF(D487&gt;D$23,1,0)</f>
        <v>1</v>
      </c>
      <c r="T487">
        <f>IF(C487&lt;C$24,1,0)</f>
        <v>0</v>
      </c>
      <c r="U487">
        <f>IF(D487&lt;D$24,1,0)</f>
        <v>0</v>
      </c>
      <c r="V487">
        <f>IF(F487&gt;F$23,1,0)</f>
        <v>1</v>
      </c>
      <c r="W487">
        <f>IF(G487&gt;G$23,1,0)</f>
        <v>1</v>
      </c>
      <c r="X487">
        <f>IF(F487&lt;F$24,1,0)</f>
        <v>0</v>
      </c>
      <c r="Y487">
        <f>IF(G487&lt;G$24,1,0)</f>
        <v>0</v>
      </c>
      <c r="Z487">
        <f>IF(I487&gt;I$23,1,0)</f>
        <v>1</v>
      </c>
      <c r="AA487">
        <f>IF(J487&gt;J$23,1,0)</f>
        <v>1</v>
      </c>
      <c r="AB487">
        <f>IF(I487&lt;I$24,1,0)</f>
        <v>0</v>
      </c>
      <c r="AC487">
        <f>IF(J487&lt;J$24,1,0)</f>
        <v>0</v>
      </c>
      <c r="AD487">
        <f>IF(L487&gt;L$23,1,0)</f>
        <v>1</v>
      </c>
      <c r="AE487">
        <f>IF(M487&gt;M$23,1,0)</f>
        <v>1</v>
      </c>
      <c r="AF487">
        <f>IF(L487&lt;L$24,1,0)</f>
        <v>0</v>
      </c>
      <c r="AG487">
        <f>IF(M487&lt;M$24,1,0)</f>
        <v>0</v>
      </c>
      <c r="AH487">
        <f>IF(O487&gt;O$23,1,0)</f>
        <v>1</v>
      </c>
      <c r="AI487">
        <f>IF(P487&gt;P$23,1,0)</f>
        <v>1</v>
      </c>
      <c r="AJ487">
        <f>IF(O487&lt;O$24,1,0)</f>
        <v>0</v>
      </c>
      <c r="AK487">
        <f>IF(P487&lt;P$24,1,0)</f>
        <v>0</v>
      </c>
      <c r="AM487">
        <f>IF(C487&gt;C$23,C$23,IF(C487&lt;C$24,C$24,C487))</f>
        <v>0</v>
      </c>
      <c r="AN487">
        <f>IF(D487&gt;D$23,D$23,IF(D487&lt;D$24,D$24,D487))</f>
        <v>0</v>
      </c>
      <c r="AO487">
        <f>IF(F487&gt;F$23,F$23,IF(F487&lt;F$24,F$24,F487))</f>
        <v>0</v>
      </c>
      <c r="AP487">
        <f>IF(G487&gt;G$23,G$23,IF(G487&lt;G$24,G$24,G487))</f>
        <v>0</v>
      </c>
      <c r="AQ487">
        <f>IF(I487&gt;I$23,I$23,IF(I487&lt;I$24,I$24,I487))</f>
        <v>0</v>
      </c>
      <c r="AR487">
        <f>IF(J487&gt;J$23,J$23,IF(J487&lt;J$24,J$24,J487))</f>
        <v>0</v>
      </c>
      <c r="AS487">
        <f>IF(L487&gt;L$23,L$23,IF(L487&lt;L$24,L$24,L487))</f>
        <v>0</v>
      </c>
      <c r="AT487">
        <f>IF(M487&gt;M$23,M$23,IF(M487&lt;M$24,M$24,M487))</f>
        <v>0</v>
      </c>
      <c r="AU487">
        <f>IF(O487&gt;O$23,O$23,IF(O487&lt;O$24,O$24,O487))</f>
        <v>0</v>
      </c>
      <c r="AV487">
        <f>IF(P487&gt;P$23,P$23,IF(P487&lt;P$24,P$24,P487))</f>
        <v>0</v>
      </c>
    </row>
    <row r="488" spans="1:48" x14ac:dyDescent="0.3">
      <c r="A488" s="1" t="s">
        <v>8</v>
      </c>
      <c r="B488" s="2">
        <v>44025</v>
      </c>
      <c r="C488">
        <v>0.755</v>
      </c>
      <c r="D488">
        <v>2479704000</v>
      </c>
      <c r="E488" s="2">
        <v>44025</v>
      </c>
      <c r="F488">
        <v>359.85</v>
      </c>
      <c r="G488">
        <v>25736030</v>
      </c>
      <c r="H488" s="2">
        <v>44025</v>
      </c>
      <c r="I488">
        <v>210.81</v>
      </c>
      <c r="J488">
        <v>241709710</v>
      </c>
      <c r="K488" s="2">
        <v>44025</v>
      </c>
      <c r="L488">
        <v>36.844999999999999</v>
      </c>
      <c r="M488">
        <v>195223400</v>
      </c>
      <c r="N488" s="2">
        <v>44025</v>
      </c>
      <c r="O488">
        <v>83.2</v>
      </c>
      <c r="P488">
        <v>54044310</v>
      </c>
      <c r="R488">
        <f>IF(C488&gt;C$23,1,0)</f>
        <v>1</v>
      </c>
      <c r="S488">
        <f>IF(D488&gt;D$23,1,0)</f>
        <v>1</v>
      </c>
      <c r="T488">
        <f>IF(C488&lt;C$24,1,0)</f>
        <v>0</v>
      </c>
      <c r="U488">
        <f>IF(D488&lt;D$24,1,0)</f>
        <v>0</v>
      </c>
      <c r="V488">
        <f>IF(F488&gt;F$23,1,0)</f>
        <v>1</v>
      </c>
      <c r="W488">
        <f>IF(G488&gt;G$23,1,0)</f>
        <v>1</v>
      </c>
      <c r="X488">
        <f>IF(F488&lt;F$24,1,0)</f>
        <v>0</v>
      </c>
      <c r="Y488">
        <f>IF(G488&lt;G$24,1,0)</f>
        <v>0</v>
      </c>
      <c r="Z488">
        <f>IF(I488&gt;I$23,1,0)</f>
        <v>1</v>
      </c>
      <c r="AA488">
        <f>IF(J488&gt;J$23,1,0)</f>
        <v>1</v>
      </c>
      <c r="AB488">
        <f>IF(I488&lt;I$24,1,0)</f>
        <v>0</v>
      </c>
      <c r="AC488">
        <f>IF(J488&lt;J$24,1,0)</f>
        <v>0</v>
      </c>
      <c r="AD488">
        <f>IF(L488&gt;L$23,1,0)</f>
        <v>1</v>
      </c>
      <c r="AE488">
        <f>IF(M488&gt;M$23,1,0)</f>
        <v>1</v>
      </c>
      <c r="AF488">
        <f>IF(L488&lt;L$24,1,0)</f>
        <v>0</v>
      </c>
      <c r="AG488">
        <f>IF(M488&lt;M$24,1,0)</f>
        <v>0</v>
      </c>
      <c r="AH488">
        <f>IF(O488&gt;O$23,1,0)</f>
        <v>1</v>
      </c>
      <c r="AI488">
        <f>IF(P488&gt;P$23,1,0)</f>
        <v>1</v>
      </c>
      <c r="AJ488">
        <f>IF(O488&lt;O$24,1,0)</f>
        <v>0</v>
      </c>
      <c r="AK488">
        <f>IF(P488&lt;P$24,1,0)</f>
        <v>0</v>
      </c>
      <c r="AM488">
        <f>IF(C488&gt;C$23,C$23,IF(C488&lt;C$24,C$24,C488))</f>
        <v>0</v>
      </c>
      <c r="AN488">
        <f>IF(D488&gt;D$23,D$23,IF(D488&lt;D$24,D$24,D488))</f>
        <v>0</v>
      </c>
      <c r="AO488">
        <f>IF(F488&gt;F$23,F$23,IF(F488&lt;F$24,F$24,F488))</f>
        <v>0</v>
      </c>
      <c r="AP488">
        <f>IF(G488&gt;G$23,G$23,IF(G488&lt;G$24,G$24,G488))</f>
        <v>0</v>
      </c>
      <c r="AQ488">
        <f>IF(I488&gt;I$23,I$23,IF(I488&lt;I$24,I$24,I488))</f>
        <v>0</v>
      </c>
      <c r="AR488">
        <f>IF(J488&gt;J$23,J$23,IF(J488&lt;J$24,J$24,J488))</f>
        <v>0</v>
      </c>
      <c r="AS488">
        <f>IF(L488&gt;L$23,L$23,IF(L488&lt;L$24,L$24,L488))</f>
        <v>0</v>
      </c>
      <c r="AT488">
        <f>IF(M488&gt;M$23,M$23,IF(M488&lt;M$24,M$24,M488))</f>
        <v>0</v>
      </c>
      <c r="AU488">
        <f>IF(O488&gt;O$23,O$23,IF(O488&lt;O$24,O$24,O488))</f>
        <v>0</v>
      </c>
      <c r="AV488">
        <f>IF(P488&gt;P$23,P$23,IF(P488&lt;P$24,P$24,P488))</f>
        <v>0</v>
      </c>
    </row>
    <row r="489" spans="1:48" x14ac:dyDescent="0.3">
      <c r="A489" s="1" t="s">
        <v>8</v>
      </c>
      <c r="B489" s="2">
        <v>44032</v>
      </c>
      <c r="C489">
        <v>0.74629999999999996</v>
      </c>
      <c r="D489">
        <v>6000936000</v>
      </c>
      <c r="E489" s="2">
        <v>44032</v>
      </c>
      <c r="F489">
        <v>359.75</v>
      </c>
      <c r="G489">
        <v>20124810</v>
      </c>
      <c r="H489" s="2">
        <v>44032</v>
      </c>
      <c r="I489">
        <v>215.97</v>
      </c>
      <c r="J489">
        <v>264865800</v>
      </c>
      <c r="K489" s="2">
        <v>44032</v>
      </c>
      <c r="L489">
        <v>38.200000000000003</v>
      </c>
      <c r="M489">
        <v>144201100</v>
      </c>
      <c r="N489" s="2">
        <v>44032</v>
      </c>
      <c r="O489">
        <v>88.36</v>
      </c>
      <c r="P489">
        <v>100991660</v>
      </c>
      <c r="R489">
        <f>IF(C489&gt;C$23,1,0)</f>
        <v>1</v>
      </c>
      <c r="S489">
        <f>IF(D489&gt;D$23,1,0)</f>
        <v>1</v>
      </c>
      <c r="T489">
        <f>IF(C489&lt;C$24,1,0)</f>
        <v>0</v>
      </c>
      <c r="U489">
        <f>IF(D489&lt;D$24,1,0)</f>
        <v>0</v>
      </c>
      <c r="V489">
        <f>IF(F489&gt;F$23,1,0)</f>
        <v>1</v>
      </c>
      <c r="W489">
        <f>IF(G489&gt;G$23,1,0)</f>
        <v>1</v>
      </c>
      <c r="X489">
        <f>IF(F489&lt;F$24,1,0)</f>
        <v>0</v>
      </c>
      <c r="Y489">
        <f>IF(G489&lt;G$24,1,0)</f>
        <v>0</v>
      </c>
      <c r="Z489">
        <f>IF(I489&gt;I$23,1,0)</f>
        <v>1</v>
      </c>
      <c r="AA489">
        <f>IF(J489&gt;J$23,1,0)</f>
        <v>1</v>
      </c>
      <c r="AB489">
        <f>IF(I489&lt;I$24,1,0)</f>
        <v>0</v>
      </c>
      <c r="AC489">
        <f>IF(J489&lt;J$24,1,0)</f>
        <v>0</v>
      </c>
      <c r="AD489">
        <f>IF(L489&gt;L$23,1,0)</f>
        <v>1</v>
      </c>
      <c r="AE489">
        <f>IF(M489&gt;M$23,1,0)</f>
        <v>1</v>
      </c>
      <c r="AF489">
        <f>IF(L489&lt;L$24,1,0)</f>
        <v>0</v>
      </c>
      <c r="AG489">
        <f>IF(M489&lt;M$24,1,0)</f>
        <v>0</v>
      </c>
      <c r="AH489">
        <f>IF(O489&gt;O$23,1,0)</f>
        <v>1</v>
      </c>
      <c r="AI489">
        <f>IF(P489&gt;P$23,1,0)</f>
        <v>1</v>
      </c>
      <c r="AJ489">
        <f>IF(O489&lt;O$24,1,0)</f>
        <v>0</v>
      </c>
      <c r="AK489">
        <f>IF(P489&lt;P$24,1,0)</f>
        <v>0</v>
      </c>
      <c r="AM489">
        <f>IF(C489&gt;C$23,C$23,IF(C489&lt;C$24,C$24,C489))</f>
        <v>0</v>
      </c>
      <c r="AN489">
        <f>IF(D489&gt;D$23,D$23,IF(D489&lt;D$24,D$24,D489))</f>
        <v>0</v>
      </c>
      <c r="AO489">
        <f>IF(F489&gt;F$23,F$23,IF(F489&lt;F$24,F$24,F489))</f>
        <v>0</v>
      </c>
      <c r="AP489">
        <f>IF(G489&gt;G$23,G$23,IF(G489&lt;G$24,G$24,G489))</f>
        <v>0</v>
      </c>
      <c r="AQ489">
        <f>IF(I489&gt;I$23,I$23,IF(I489&lt;I$24,I$24,I489))</f>
        <v>0</v>
      </c>
      <c r="AR489">
        <f>IF(J489&gt;J$23,J$23,IF(J489&lt;J$24,J$24,J489))</f>
        <v>0</v>
      </c>
      <c r="AS489">
        <f>IF(L489&gt;L$23,L$23,IF(L489&lt;L$24,L$24,L489))</f>
        <v>0</v>
      </c>
      <c r="AT489">
        <f>IF(M489&gt;M$23,M$23,IF(M489&lt;M$24,M$24,M489))</f>
        <v>0</v>
      </c>
      <c r="AU489">
        <f>IF(O489&gt;O$23,O$23,IF(O489&lt;O$24,O$24,O489))</f>
        <v>0</v>
      </c>
      <c r="AV489">
        <f>IF(P489&gt;P$23,P$23,IF(P489&lt;P$24,P$24,P489))</f>
        <v>0</v>
      </c>
    </row>
    <row r="490" spans="1:48" x14ac:dyDescent="0.3">
      <c r="A490" s="1" t="s">
        <v>8</v>
      </c>
      <c r="B490" s="2">
        <v>44039</v>
      </c>
      <c r="C490">
        <v>0.76349999999999996</v>
      </c>
      <c r="D490">
        <v>4713842000</v>
      </c>
      <c r="E490" s="2">
        <v>44039</v>
      </c>
      <c r="F490">
        <v>356.9</v>
      </c>
      <c r="G490">
        <v>23705000</v>
      </c>
      <c r="H490" s="2">
        <v>44039</v>
      </c>
      <c r="I490">
        <v>221.57</v>
      </c>
      <c r="J490">
        <v>214988630</v>
      </c>
      <c r="K490" s="2">
        <v>44039</v>
      </c>
      <c r="L490">
        <v>37.25</v>
      </c>
      <c r="M490">
        <v>156417000</v>
      </c>
      <c r="N490" s="2">
        <v>44039</v>
      </c>
      <c r="O490">
        <v>83.2</v>
      </c>
      <c r="P490">
        <v>106856260</v>
      </c>
      <c r="R490">
        <f>IF(C490&gt;C$23,1,0)</f>
        <v>1</v>
      </c>
      <c r="S490">
        <f>IF(D490&gt;D$23,1,0)</f>
        <v>1</v>
      </c>
      <c r="T490">
        <f>IF(C490&lt;C$24,1,0)</f>
        <v>0</v>
      </c>
      <c r="U490">
        <f>IF(D490&lt;D$24,1,0)</f>
        <v>0</v>
      </c>
      <c r="V490">
        <f>IF(F490&gt;F$23,1,0)</f>
        <v>1</v>
      </c>
      <c r="W490">
        <f>IF(G490&gt;G$23,1,0)</f>
        <v>1</v>
      </c>
      <c r="X490">
        <f>IF(F490&lt;F$24,1,0)</f>
        <v>0</v>
      </c>
      <c r="Y490">
        <f>IF(G490&lt;G$24,1,0)</f>
        <v>0</v>
      </c>
      <c r="Z490">
        <f>IF(I490&gt;I$23,1,0)</f>
        <v>1</v>
      </c>
      <c r="AA490">
        <f>IF(J490&gt;J$23,1,0)</f>
        <v>1</v>
      </c>
      <c r="AB490">
        <f>IF(I490&lt;I$24,1,0)</f>
        <v>0</v>
      </c>
      <c r="AC490">
        <f>IF(J490&lt;J$24,1,0)</f>
        <v>0</v>
      </c>
      <c r="AD490">
        <f>IF(L490&gt;L$23,1,0)</f>
        <v>1</v>
      </c>
      <c r="AE490">
        <f>IF(M490&gt;M$23,1,0)</f>
        <v>1</v>
      </c>
      <c r="AF490">
        <f>IF(L490&lt;L$24,1,0)</f>
        <v>0</v>
      </c>
      <c r="AG490">
        <f>IF(M490&lt;M$24,1,0)</f>
        <v>0</v>
      </c>
      <c r="AH490">
        <f>IF(O490&gt;O$23,1,0)</f>
        <v>1</v>
      </c>
      <c r="AI490">
        <f>IF(P490&gt;P$23,1,0)</f>
        <v>1</v>
      </c>
      <c r="AJ490">
        <f>IF(O490&lt;O$24,1,0)</f>
        <v>0</v>
      </c>
      <c r="AK490">
        <f>IF(P490&lt;P$24,1,0)</f>
        <v>0</v>
      </c>
      <c r="AM490">
        <f>IF(C490&gt;C$23,C$23,IF(C490&lt;C$24,C$24,C490))</f>
        <v>0</v>
      </c>
      <c r="AN490">
        <f>IF(D490&gt;D$23,D$23,IF(D490&lt;D$24,D$24,D490))</f>
        <v>0</v>
      </c>
      <c r="AO490">
        <f>IF(F490&gt;F$23,F$23,IF(F490&lt;F$24,F$24,F490))</f>
        <v>0</v>
      </c>
      <c r="AP490">
        <f>IF(G490&gt;G$23,G$23,IF(G490&lt;G$24,G$24,G490))</f>
        <v>0</v>
      </c>
      <c r="AQ490">
        <f>IF(I490&gt;I$23,I$23,IF(I490&lt;I$24,I$24,I490))</f>
        <v>0</v>
      </c>
      <c r="AR490">
        <f>IF(J490&gt;J$23,J$23,IF(J490&lt;J$24,J$24,J490))</f>
        <v>0</v>
      </c>
      <c r="AS490">
        <f>IF(L490&gt;L$23,L$23,IF(L490&lt;L$24,L$24,L490))</f>
        <v>0</v>
      </c>
      <c r="AT490">
        <f>IF(M490&gt;M$23,M$23,IF(M490&lt;M$24,M$24,M490))</f>
        <v>0</v>
      </c>
      <c r="AU490">
        <f>IF(O490&gt;O$23,O$23,IF(O490&lt;O$24,O$24,O490))</f>
        <v>0</v>
      </c>
      <c r="AV490">
        <f>IF(P490&gt;P$23,P$23,IF(P490&lt;P$24,P$24,P490))</f>
        <v>0</v>
      </c>
    </row>
    <row r="491" spans="1:48" x14ac:dyDescent="0.3">
      <c r="A491" s="1" t="s">
        <v>8</v>
      </c>
      <c r="B491" s="2">
        <v>44046</v>
      </c>
      <c r="C491">
        <v>0.753</v>
      </c>
      <c r="D491">
        <v>2544619000</v>
      </c>
      <c r="E491" s="2">
        <v>44046</v>
      </c>
      <c r="F491">
        <v>367.15</v>
      </c>
      <c r="G491">
        <v>27345330</v>
      </c>
      <c r="H491" s="2">
        <v>44046</v>
      </c>
      <c r="I491">
        <v>227.28</v>
      </c>
      <c r="J491">
        <v>226832890</v>
      </c>
      <c r="K491" s="2">
        <v>44046</v>
      </c>
      <c r="L491">
        <v>37.18</v>
      </c>
      <c r="M491">
        <v>136485400</v>
      </c>
      <c r="N491" s="2">
        <v>44046</v>
      </c>
      <c r="O491">
        <v>81.48</v>
      </c>
      <c r="P491">
        <v>100670100</v>
      </c>
      <c r="R491">
        <f>IF(C491&gt;C$23,1,0)</f>
        <v>1</v>
      </c>
      <c r="S491">
        <f>IF(D491&gt;D$23,1,0)</f>
        <v>1</v>
      </c>
      <c r="T491">
        <f>IF(C491&lt;C$24,1,0)</f>
        <v>0</v>
      </c>
      <c r="U491">
        <f>IF(D491&lt;D$24,1,0)</f>
        <v>0</v>
      </c>
      <c r="V491">
        <f>IF(F491&gt;F$23,1,0)</f>
        <v>1</v>
      </c>
      <c r="W491">
        <f>IF(G491&gt;G$23,1,0)</f>
        <v>1</v>
      </c>
      <c r="X491">
        <f>IF(F491&lt;F$24,1,0)</f>
        <v>0</v>
      </c>
      <c r="Y491">
        <f>IF(G491&lt;G$24,1,0)</f>
        <v>0</v>
      </c>
      <c r="Z491">
        <f>IF(I491&gt;I$23,1,0)</f>
        <v>1</v>
      </c>
      <c r="AA491">
        <f>IF(J491&gt;J$23,1,0)</f>
        <v>1</v>
      </c>
      <c r="AB491">
        <f>IF(I491&lt;I$24,1,0)</f>
        <v>0</v>
      </c>
      <c r="AC491">
        <f>IF(J491&lt;J$24,1,0)</f>
        <v>0</v>
      </c>
      <c r="AD491">
        <f>IF(L491&gt;L$23,1,0)</f>
        <v>1</v>
      </c>
      <c r="AE491">
        <f>IF(M491&gt;M$23,1,0)</f>
        <v>1</v>
      </c>
      <c r="AF491">
        <f>IF(L491&lt;L$24,1,0)</f>
        <v>0</v>
      </c>
      <c r="AG491">
        <f>IF(M491&lt;M$24,1,0)</f>
        <v>0</v>
      </c>
      <c r="AH491">
        <f>IF(O491&gt;O$23,1,0)</f>
        <v>1</v>
      </c>
      <c r="AI491">
        <f>IF(P491&gt;P$23,1,0)</f>
        <v>1</v>
      </c>
      <c r="AJ491">
        <f>IF(O491&lt;O$24,1,0)</f>
        <v>0</v>
      </c>
      <c r="AK491">
        <f>IF(P491&lt;P$24,1,0)</f>
        <v>0</v>
      </c>
      <c r="AM491">
        <f>IF(C491&gt;C$23,C$23,IF(C491&lt;C$24,C$24,C491))</f>
        <v>0</v>
      </c>
      <c r="AN491">
        <f>IF(D491&gt;D$23,D$23,IF(D491&lt;D$24,D$24,D491))</f>
        <v>0</v>
      </c>
      <c r="AO491">
        <f>IF(F491&gt;F$23,F$23,IF(F491&lt;F$24,F$24,F491))</f>
        <v>0</v>
      </c>
      <c r="AP491">
        <f>IF(G491&gt;G$23,G$23,IF(G491&lt;G$24,G$24,G491))</f>
        <v>0</v>
      </c>
      <c r="AQ491">
        <f>IF(I491&gt;I$23,I$23,IF(I491&lt;I$24,I$24,I491))</f>
        <v>0</v>
      </c>
      <c r="AR491">
        <f>IF(J491&gt;J$23,J$23,IF(J491&lt;J$24,J$24,J491))</f>
        <v>0</v>
      </c>
      <c r="AS491">
        <f>IF(L491&gt;L$23,L$23,IF(L491&lt;L$24,L$24,L491))</f>
        <v>0</v>
      </c>
      <c r="AT491">
        <f>IF(M491&gt;M$23,M$23,IF(M491&lt;M$24,M$24,M491))</f>
        <v>0</v>
      </c>
      <c r="AU491">
        <f>IF(O491&gt;O$23,O$23,IF(O491&lt;O$24,O$24,O491))</f>
        <v>0</v>
      </c>
      <c r="AV491">
        <f>IF(P491&gt;P$23,P$23,IF(P491&lt;P$24,P$24,P491))</f>
        <v>0</v>
      </c>
    </row>
    <row r="492" spans="1:48" x14ac:dyDescent="0.3">
      <c r="A492" s="1" t="s">
        <v>8</v>
      </c>
      <c r="B492" s="2">
        <v>44053</v>
      </c>
      <c r="C492">
        <v>0.75319999999999998</v>
      </c>
      <c r="D492">
        <v>3260877000</v>
      </c>
      <c r="E492" s="2">
        <v>44053</v>
      </c>
      <c r="F492">
        <v>387.95</v>
      </c>
      <c r="G492">
        <v>33622660</v>
      </c>
      <c r="H492" s="2">
        <v>44053</v>
      </c>
      <c r="I492">
        <v>239.99</v>
      </c>
      <c r="J492">
        <v>356123750</v>
      </c>
      <c r="K492" s="2">
        <v>44053</v>
      </c>
      <c r="L492">
        <v>38.44</v>
      </c>
      <c r="M492">
        <v>153639800</v>
      </c>
      <c r="N492" s="2">
        <v>44053</v>
      </c>
      <c r="O492">
        <v>86.1</v>
      </c>
      <c r="P492">
        <v>127520440</v>
      </c>
      <c r="R492">
        <f>IF(C492&gt;C$23,1,0)</f>
        <v>1</v>
      </c>
      <c r="S492">
        <f>IF(D492&gt;D$23,1,0)</f>
        <v>1</v>
      </c>
      <c r="T492">
        <f>IF(C492&lt;C$24,1,0)</f>
        <v>0</v>
      </c>
      <c r="U492">
        <f>IF(D492&lt;D$24,1,0)</f>
        <v>0</v>
      </c>
      <c r="V492">
        <f>IF(F492&gt;F$23,1,0)</f>
        <v>1</v>
      </c>
      <c r="W492">
        <f>IF(G492&gt;G$23,1,0)</f>
        <v>1</v>
      </c>
      <c r="X492">
        <f>IF(F492&lt;F$24,1,0)</f>
        <v>0</v>
      </c>
      <c r="Y492">
        <f>IF(G492&lt;G$24,1,0)</f>
        <v>0</v>
      </c>
      <c r="Z492">
        <f>IF(I492&gt;I$23,1,0)</f>
        <v>1</v>
      </c>
      <c r="AA492">
        <f>IF(J492&gt;J$23,1,0)</f>
        <v>1</v>
      </c>
      <c r="AB492">
        <f>IF(I492&lt;I$24,1,0)</f>
        <v>0</v>
      </c>
      <c r="AC492">
        <f>IF(J492&lt;J$24,1,0)</f>
        <v>0</v>
      </c>
      <c r="AD492">
        <f>IF(L492&gt;L$23,1,0)</f>
        <v>1</v>
      </c>
      <c r="AE492">
        <f>IF(M492&gt;M$23,1,0)</f>
        <v>1</v>
      </c>
      <c r="AF492">
        <f>IF(L492&lt;L$24,1,0)</f>
        <v>0</v>
      </c>
      <c r="AG492">
        <f>IF(M492&lt;M$24,1,0)</f>
        <v>0</v>
      </c>
      <c r="AH492">
        <f>IF(O492&gt;O$23,1,0)</f>
        <v>1</v>
      </c>
      <c r="AI492">
        <f>IF(P492&gt;P$23,1,0)</f>
        <v>1</v>
      </c>
      <c r="AJ492">
        <f>IF(O492&lt;O$24,1,0)</f>
        <v>0</v>
      </c>
      <c r="AK492">
        <f>IF(P492&lt;P$24,1,0)</f>
        <v>0</v>
      </c>
      <c r="AM492">
        <f>IF(C492&gt;C$23,C$23,IF(C492&lt;C$24,C$24,C492))</f>
        <v>0</v>
      </c>
      <c r="AN492">
        <f>IF(D492&gt;D$23,D$23,IF(D492&lt;D$24,D$24,D492))</f>
        <v>0</v>
      </c>
      <c r="AO492">
        <f>IF(F492&gt;F$23,F$23,IF(F492&lt;F$24,F$24,F492))</f>
        <v>0</v>
      </c>
      <c r="AP492">
        <f>IF(G492&gt;G$23,G$23,IF(G492&lt;G$24,G$24,G492))</f>
        <v>0</v>
      </c>
      <c r="AQ492">
        <f>IF(I492&gt;I$23,I$23,IF(I492&lt;I$24,I$24,I492))</f>
        <v>0</v>
      </c>
      <c r="AR492">
        <f>IF(J492&gt;J$23,J$23,IF(J492&lt;J$24,J$24,J492))</f>
        <v>0</v>
      </c>
      <c r="AS492">
        <f>IF(L492&gt;L$23,L$23,IF(L492&lt;L$24,L$24,L492))</f>
        <v>0</v>
      </c>
      <c r="AT492">
        <f>IF(M492&gt;M$23,M$23,IF(M492&lt;M$24,M$24,M492))</f>
        <v>0</v>
      </c>
      <c r="AU492">
        <f>IF(O492&gt;O$23,O$23,IF(O492&lt;O$24,O$24,O492))</f>
        <v>0</v>
      </c>
      <c r="AV492">
        <f>IF(P492&gt;P$23,P$23,IF(P492&lt;P$24,P$24,P492))</f>
        <v>0</v>
      </c>
    </row>
    <row r="493" spans="1:48" x14ac:dyDescent="0.3">
      <c r="A493" s="1" t="s">
        <v>8</v>
      </c>
      <c r="B493" s="2">
        <v>44060</v>
      </c>
      <c r="C493">
        <v>0.72</v>
      </c>
      <c r="D493">
        <v>3530839000</v>
      </c>
      <c r="E493" s="2">
        <v>44060</v>
      </c>
      <c r="F493">
        <v>382.8</v>
      </c>
      <c r="G493">
        <v>25334440</v>
      </c>
      <c r="H493" s="2">
        <v>44060</v>
      </c>
      <c r="I493">
        <v>231.22</v>
      </c>
      <c r="J493">
        <v>407685810</v>
      </c>
      <c r="K493" s="2">
        <v>44060</v>
      </c>
      <c r="L493">
        <v>37.034999999999997</v>
      </c>
      <c r="M493">
        <v>128159800</v>
      </c>
      <c r="N493" s="2">
        <v>44060</v>
      </c>
      <c r="O493">
        <v>83.12</v>
      </c>
      <c r="P493">
        <v>30973050</v>
      </c>
      <c r="R493">
        <f>IF(C493&gt;C$23,1,0)</f>
        <v>1</v>
      </c>
      <c r="S493">
        <f>IF(D493&gt;D$23,1,0)</f>
        <v>1</v>
      </c>
      <c r="T493">
        <f>IF(C493&lt;C$24,1,0)</f>
        <v>0</v>
      </c>
      <c r="U493">
        <f>IF(D493&lt;D$24,1,0)</f>
        <v>0</v>
      </c>
      <c r="V493">
        <f>IF(F493&gt;F$23,1,0)</f>
        <v>1</v>
      </c>
      <c r="W493">
        <f>IF(G493&gt;G$23,1,0)</f>
        <v>1</v>
      </c>
      <c r="X493">
        <f>IF(F493&lt;F$24,1,0)</f>
        <v>0</v>
      </c>
      <c r="Y493">
        <f>IF(G493&lt;G$24,1,0)</f>
        <v>0</v>
      </c>
      <c r="Z493">
        <f>IF(I493&gt;I$23,1,0)</f>
        <v>1</v>
      </c>
      <c r="AA493">
        <f>IF(J493&gt;J$23,1,0)</f>
        <v>1</v>
      </c>
      <c r="AB493">
        <f>IF(I493&lt;I$24,1,0)</f>
        <v>0</v>
      </c>
      <c r="AC493">
        <f>IF(J493&lt;J$24,1,0)</f>
        <v>0</v>
      </c>
      <c r="AD493">
        <f>IF(L493&gt;L$23,1,0)</f>
        <v>1</v>
      </c>
      <c r="AE493">
        <f>IF(M493&gt;M$23,1,0)</f>
        <v>1</v>
      </c>
      <c r="AF493">
        <f>IF(L493&lt;L$24,1,0)</f>
        <v>0</v>
      </c>
      <c r="AG493">
        <f>IF(M493&lt;M$24,1,0)</f>
        <v>0</v>
      </c>
      <c r="AH493">
        <f>IF(O493&gt;O$23,1,0)</f>
        <v>1</v>
      </c>
      <c r="AI493">
        <f>IF(P493&gt;P$23,1,0)</f>
        <v>1</v>
      </c>
      <c r="AJ493">
        <f>IF(O493&lt;O$24,1,0)</f>
        <v>0</v>
      </c>
      <c r="AK493">
        <f>IF(P493&lt;P$24,1,0)</f>
        <v>0</v>
      </c>
      <c r="AM493">
        <f>IF(C493&gt;C$23,C$23,IF(C493&lt;C$24,C$24,C493))</f>
        <v>0</v>
      </c>
      <c r="AN493">
        <f>IF(D493&gt;D$23,D$23,IF(D493&lt;D$24,D$24,D493))</f>
        <v>0</v>
      </c>
      <c r="AO493">
        <f>IF(F493&gt;F$23,F$23,IF(F493&lt;F$24,F$24,F493))</f>
        <v>0</v>
      </c>
      <c r="AP493">
        <f>IF(G493&gt;G$23,G$23,IF(G493&lt;G$24,G$24,G493))</f>
        <v>0</v>
      </c>
      <c r="AQ493">
        <f>IF(I493&gt;I$23,I$23,IF(I493&lt;I$24,I$24,I493))</f>
        <v>0</v>
      </c>
      <c r="AR493">
        <f>IF(J493&gt;J$23,J$23,IF(J493&lt;J$24,J$24,J493))</f>
        <v>0</v>
      </c>
      <c r="AS493">
        <f>IF(L493&gt;L$23,L$23,IF(L493&lt;L$24,L$24,L493))</f>
        <v>0</v>
      </c>
      <c r="AT493">
        <f>IF(M493&gt;M$23,M$23,IF(M493&lt;M$24,M$24,M493))</f>
        <v>0</v>
      </c>
      <c r="AU493">
        <f>IF(O493&gt;O$23,O$23,IF(O493&lt;O$24,O$24,O493))</f>
        <v>0</v>
      </c>
      <c r="AV493">
        <f>IF(P493&gt;P$23,P$23,IF(P493&lt;P$24,P$24,P493))</f>
        <v>0</v>
      </c>
    </row>
    <row r="494" spans="1:48" x14ac:dyDescent="0.3">
      <c r="A494" s="1" t="s">
        <v>8</v>
      </c>
      <c r="B494" s="2">
        <v>44067</v>
      </c>
      <c r="C494">
        <v>0.74650000000000005</v>
      </c>
      <c r="D494">
        <v>4906345000</v>
      </c>
      <c r="E494" s="2">
        <v>44067</v>
      </c>
      <c r="F494">
        <v>380.65</v>
      </c>
      <c r="G494">
        <v>22233990</v>
      </c>
      <c r="H494" s="2">
        <v>44067</v>
      </c>
      <c r="I494">
        <v>226.3</v>
      </c>
      <c r="J494">
        <v>270832880</v>
      </c>
      <c r="K494" s="2">
        <v>44067</v>
      </c>
      <c r="L494">
        <v>37.200000000000003</v>
      </c>
      <c r="M494">
        <v>163560900</v>
      </c>
      <c r="N494" s="2">
        <v>44067</v>
      </c>
      <c r="O494">
        <v>82.24</v>
      </c>
      <c r="P494">
        <v>25503230</v>
      </c>
      <c r="R494">
        <f>IF(C494&gt;C$23,1,0)</f>
        <v>1</v>
      </c>
      <c r="S494">
        <f>IF(D494&gt;D$23,1,0)</f>
        <v>1</v>
      </c>
      <c r="T494">
        <f>IF(C494&lt;C$24,1,0)</f>
        <v>0</v>
      </c>
      <c r="U494">
        <f>IF(D494&lt;D$24,1,0)</f>
        <v>0</v>
      </c>
      <c r="V494">
        <f>IF(F494&gt;F$23,1,0)</f>
        <v>1</v>
      </c>
      <c r="W494">
        <f>IF(G494&gt;G$23,1,0)</f>
        <v>1</v>
      </c>
      <c r="X494">
        <f>IF(F494&lt;F$24,1,0)</f>
        <v>0</v>
      </c>
      <c r="Y494">
        <f>IF(G494&lt;G$24,1,0)</f>
        <v>0</v>
      </c>
      <c r="Z494">
        <f>IF(I494&gt;I$23,1,0)</f>
        <v>1</v>
      </c>
      <c r="AA494">
        <f>IF(J494&gt;J$23,1,0)</f>
        <v>1</v>
      </c>
      <c r="AB494">
        <f>IF(I494&lt;I$24,1,0)</f>
        <v>0</v>
      </c>
      <c r="AC494">
        <f>IF(J494&lt;J$24,1,0)</f>
        <v>0</v>
      </c>
      <c r="AD494">
        <f>IF(L494&gt;L$23,1,0)</f>
        <v>1</v>
      </c>
      <c r="AE494">
        <f>IF(M494&gt;M$23,1,0)</f>
        <v>1</v>
      </c>
      <c r="AF494">
        <f>IF(L494&lt;L$24,1,0)</f>
        <v>0</v>
      </c>
      <c r="AG494">
        <f>IF(M494&lt;M$24,1,0)</f>
        <v>0</v>
      </c>
      <c r="AH494">
        <f>IF(O494&gt;O$23,1,0)</f>
        <v>1</v>
      </c>
      <c r="AI494">
        <f>IF(P494&gt;P$23,1,0)</f>
        <v>1</v>
      </c>
      <c r="AJ494">
        <f>IF(O494&lt;O$24,1,0)</f>
        <v>0</v>
      </c>
      <c r="AK494">
        <f>IF(P494&lt;P$24,1,0)</f>
        <v>0</v>
      </c>
      <c r="AM494">
        <f>IF(C494&gt;C$23,C$23,IF(C494&lt;C$24,C$24,C494))</f>
        <v>0</v>
      </c>
      <c r="AN494">
        <f>IF(D494&gt;D$23,D$23,IF(D494&lt;D$24,D$24,D494))</f>
        <v>0</v>
      </c>
      <c r="AO494">
        <f>IF(F494&gt;F$23,F$23,IF(F494&lt;F$24,F$24,F494))</f>
        <v>0</v>
      </c>
      <c r="AP494">
        <f>IF(G494&gt;G$23,G$23,IF(G494&lt;G$24,G$24,G494))</f>
        <v>0</v>
      </c>
      <c r="AQ494">
        <f>IF(I494&gt;I$23,I$23,IF(I494&lt;I$24,I$24,I494))</f>
        <v>0</v>
      </c>
      <c r="AR494">
        <f>IF(J494&gt;J$23,J$23,IF(J494&lt;J$24,J$24,J494))</f>
        <v>0</v>
      </c>
      <c r="AS494">
        <f>IF(L494&gt;L$23,L$23,IF(L494&lt;L$24,L$24,L494))</f>
        <v>0</v>
      </c>
      <c r="AT494">
        <f>IF(M494&gt;M$23,M$23,IF(M494&lt;M$24,M$24,M494))</f>
        <v>0</v>
      </c>
      <c r="AU494">
        <f>IF(O494&gt;O$23,O$23,IF(O494&lt;O$24,O$24,O494))</f>
        <v>0</v>
      </c>
      <c r="AV494">
        <f>IF(P494&gt;P$23,P$23,IF(P494&lt;P$24,P$24,P494))</f>
        <v>0</v>
      </c>
    </row>
    <row r="495" spans="1:48" x14ac:dyDescent="0.3">
      <c r="A495" s="1" t="s">
        <v>8</v>
      </c>
      <c r="B495" s="2">
        <v>44074</v>
      </c>
      <c r="C495">
        <v>0.72650000000000003</v>
      </c>
      <c r="D495">
        <v>3696951000</v>
      </c>
      <c r="E495" s="2">
        <v>44074</v>
      </c>
      <c r="F495">
        <v>372.5</v>
      </c>
      <c r="G495">
        <v>26048800</v>
      </c>
      <c r="H495" s="2">
        <v>44074</v>
      </c>
      <c r="I495">
        <v>222.21</v>
      </c>
      <c r="J495">
        <v>317097730</v>
      </c>
      <c r="K495" s="2">
        <v>44074</v>
      </c>
      <c r="L495">
        <v>35.29</v>
      </c>
      <c r="M495">
        <v>207395900</v>
      </c>
      <c r="N495" s="2">
        <v>44074</v>
      </c>
      <c r="O495">
        <v>81.8</v>
      </c>
      <c r="P495">
        <v>35434830</v>
      </c>
      <c r="R495">
        <f>IF(C495&gt;C$23,1,0)</f>
        <v>1</v>
      </c>
      <c r="S495">
        <f>IF(D495&gt;D$23,1,0)</f>
        <v>1</v>
      </c>
      <c r="T495">
        <f>IF(C495&lt;C$24,1,0)</f>
        <v>0</v>
      </c>
      <c r="U495">
        <f>IF(D495&lt;D$24,1,0)</f>
        <v>0</v>
      </c>
      <c r="V495">
        <f>IF(F495&gt;F$23,1,0)</f>
        <v>1</v>
      </c>
      <c r="W495">
        <f>IF(G495&gt;G$23,1,0)</f>
        <v>1</v>
      </c>
      <c r="X495">
        <f>IF(F495&lt;F$24,1,0)</f>
        <v>0</v>
      </c>
      <c r="Y495">
        <f>IF(G495&lt;G$24,1,0)</f>
        <v>0</v>
      </c>
      <c r="Z495">
        <f>IF(I495&gt;I$23,1,0)</f>
        <v>1</v>
      </c>
      <c r="AA495">
        <f>IF(J495&gt;J$23,1,0)</f>
        <v>1</v>
      </c>
      <c r="AB495">
        <f>IF(I495&lt;I$24,1,0)</f>
        <v>0</v>
      </c>
      <c r="AC495">
        <f>IF(J495&lt;J$24,1,0)</f>
        <v>0</v>
      </c>
      <c r="AD495">
        <f>IF(L495&gt;L$23,1,0)</f>
        <v>1</v>
      </c>
      <c r="AE495">
        <f>IF(M495&gt;M$23,1,0)</f>
        <v>1</v>
      </c>
      <c r="AF495">
        <f>IF(L495&lt;L$24,1,0)</f>
        <v>0</v>
      </c>
      <c r="AG495">
        <f>IF(M495&lt;M$24,1,0)</f>
        <v>0</v>
      </c>
      <c r="AH495">
        <f>IF(O495&gt;O$23,1,0)</f>
        <v>1</v>
      </c>
      <c r="AI495">
        <f>IF(P495&gt;P$23,1,0)</f>
        <v>1</v>
      </c>
      <c r="AJ495">
        <f>IF(O495&lt;O$24,1,0)</f>
        <v>0</v>
      </c>
      <c r="AK495">
        <f>IF(P495&lt;P$24,1,0)</f>
        <v>0</v>
      </c>
      <c r="AM495">
        <f>IF(C495&gt;C$23,C$23,IF(C495&lt;C$24,C$24,C495))</f>
        <v>0</v>
      </c>
      <c r="AN495">
        <f>IF(D495&gt;D$23,D$23,IF(D495&lt;D$24,D$24,D495))</f>
        <v>0</v>
      </c>
      <c r="AO495">
        <f>IF(F495&gt;F$23,F$23,IF(F495&lt;F$24,F$24,F495))</f>
        <v>0</v>
      </c>
      <c r="AP495">
        <f>IF(G495&gt;G$23,G$23,IF(G495&lt;G$24,G$24,G495))</f>
        <v>0</v>
      </c>
      <c r="AQ495">
        <f>IF(I495&gt;I$23,I$23,IF(I495&lt;I$24,I$24,I495))</f>
        <v>0</v>
      </c>
      <c r="AR495">
        <f>IF(J495&gt;J$23,J$23,IF(J495&lt;J$24,J$24,J495))</f>
        <v>0</v>
      </c>
      <c r="AS495">
        <f>IF(L495&gt;L$23,L$23,IF(L495&lt;L$24,L$24,L495))</f>
        <v>0</v>
      </c>
      <c r="AT495">
        <f>IF(M495&gt;M$23,M$23,IF(M495&lt;M$24,M$24,M495))</f>
        <v>0</v>
      </c>
      <c r="AU495">
        <f>IF(O495&gt;O$23,O$23,IF(O495&lt;O$24,O$24,O495))</f>
        <v>0</v>
      </c>
      <c r="AV495">
        <f>IF(P495&gt;P$23,P$23,IF(P495&lt;P$24,P$24,P495))</f>
        <v>0</v>
      </c>
    </row>
    <row r="496" spans="1:48" x14ac:dyDescent="0.3">
      <c r="Q496" s="5" t="s">
        <v>19</v>
      </c>
      <c r="R496" s="5">
        <f t="shared" ref="R496:U496" si="0">SUM(R27:R495)</f>
        <v>469</v>
      </c>
      <c r="S496" s="5">
        <f t="shared" si="0"/>
        <v>469</v>
      </c>
      <c r="T496" s="5">
        <f t="shared" si="0"/>
        <v>0</v>
      </c>
      <c r="U496" s="5">
        <f t="shared" si="0"/>
        <v>0</v>
      </c>
      <c r="V496" s="5">
        <f t="shared" ref="V496" si="1">SUM(V27:V495)</f>
        <v>469</v>
      </c>
      <c r="W496" s="5">
        <f t="shared" ref="W496" si="2">SUM(W27:W495)</f>
        <v>469</v>
      </c>
      <c r="X496" s="5">
        <f t="shared" ref="X496" si="3">SUM(X27:X495)</f>
        <v>0</v>
      </c>
      <c r="Y496" s="5">
        <f t="shared" ref="Y496" si="4">SUM(Y27:Y495)</f>
        <v>0</v>
      </c>
      <c r="Z496" s="5">
        <f t="shared" ref="Z496" si="5">SUM(Z27:Z495)</f>
        <v>469</v>
      </c>
      <c r="AA496" s="5">
        <f t="shared" ref="AA496" si="6">SUM(AA27:AA495)</f>
        <v>469</v>
      </c>
      <c r="AB496" s="5">
        <f t="shared" ref="AB496" si="7">SUM(AB27:AB495)</f>
        <v>0</v>
      </c>
      <c r="AC496" s="5">
        <f t="shared" ref="AC496" si="8">SUM(AC27:AC495)</f>
        <v>0</v>
      </c>
      <c r="AD496" s="5">
        <f t="shared" ref="AD496" si="9">SUM(AD27:AD495)</f>
        <v>469</v>
      </c>
      <c r="AE496" s="5">
        <f t="shared" ref="AE496" si="10">SUM(AE27:AE495)</f>
        <v>469</v>
      </c>
      <c r="AF496" s="5">
        <f t="shared" ref="AF496" si="11">SUM(AF27:AF495)</f>
        <v>0</v>
      </c>
      <c r="AG496" s="5">
        <f t="shared" ref="AG496" si="12">SUM(AG27:AG495)</f>
        <v>0</v>
      </c>
      <c r="AH496" s="5">
        <f t="shared" ref="AH496" si="13">SUM(AH27:AH495)</f>
        <v>469</v>
      </c>
      <c r="AI496" s="5">
        <f t="shared" ref="AI496" si="14">SUM(AI27:AI495)</f>
        <v>469</v>
      </c>
      <c r="AJ496" s="5">
        <f t="shared" ref="AJ496" si="15">SUM(AJ27:AJ495)</f>
        <v>0</v>
      </c>
      <c r="AK496" s="5">
        <f t="shared" ref="AK496" si="16">SUM(AK27:AK495)</f>
        <v>0</v>
      </c>
    </row>
  </sheetData>
  <mergeCells count="20">
    <mergeCell ref="R24:U24"/>
    <mergeCell ref="V24:Y24"/>
    <mergeCell ref="AM25:AN25"/>
    <mergeCell ref="AO25:AP25"/>
    <mergeCell ref="AQ25:AR25"/>
    <mergeCell ref="Z24:AC24"/>
    <mergeCell ref="AD24:AG24"/>
    <mergeCell ref="AH24:AK24"/>
    <mergeCell ref="Z25:AA25"/>
    <mergeCell ref="AB25:AC25"/>
    <mergeCell ref="AD25:AE25"/>
    <mergeCell ref="AF25:AG25"/>
    <mergeCell ref="AH25:AI25"/>
    <mergeCell ref="AJ25:AK25"/>
    <mergeCell ref="AU25:AV25"/>
    <mergeCell ref="R25:S25"/>
    <mergeCell ref="V25:W25"/>
    <mergeCell ref="T25:U25"/>
    <mergeCell ref="X25:Y25"/>
    <mergeCell ref="AS25:AT25"/>
  </mergeCells>
  <conditionalFormatting sqref="AM56:AM495">
    <cfRule type="cellIs" dxfId="30" priority="44" operator="equal">
      <formula>$C$24</formula>
    </cfRule>
  </conditionalFormatting>
  <conditionalFormatting sqref="AM27:AM495">
    <cfRule type="cellIs" dxfId="29" priority="43" operator="equal">
      <formula>$C$23</formula>
    </cfRule>
  </conditionalFormatting>
  <conditionalFormatting sqref="AO27:AO495">
    <cfRule type="expression" dxfId="28" priority="41">
      <formula>"&gt;$F$19 and &lt;$F$20"</formula>
    </cfRule>
  </conditionalFormatting>
  <conditionalFormatting sqref="AP27:AP495">
    <cfRule type="cellIs" dxfId="27" priority="33" operator="equal">
      <formula>G$23</formula>
    </cfRule>
    <cfRule type="cellIs" dxfId="26" priority="34" operator="equal">
      <formula>G$24</formula>
    </cfRule>
  </conditionalFormatting>
  <conditionalFormatting sqref="AN27:AN495">
    <cfRule type="cellIs" dxfId="25" priority="31" operator="equal">
      <formula>$D$24</formula>
    </cfRule>
    <cfRule type="cellIs" dxfId="24" priority="32" operator="equal">
      <formula>$D$23</formula>
    </cfRule>
  </conditionalFormatting>
  <conditionalFormatting sqref="AT27:AT495">
    <cfRule type="cellIs" dxfId="23" priority="3" operator="equal">
      <formula>M$23</formula>
    </cfRule>
  </conditionalFormatting>
  <conditionalFormatting sqref="C15">
    <cfRule type="cellIs" dxfId="22" priority="26" operator="greaterThan">
      <formula>C$23</formula>
    </cfRule>
  </conditionalFormatting>
  <conditionalFormatting sqref="C19">
    <cfRule type="cellIs" dxfId="21" priority="16" operator="lessThan">
      <formula>C$24</formula>
    </cfRule>
  </conditionalFormatting>
  <conditionalFormatting sqref="D15:P15">
    <cfRule type="cellIs" dxfId="20" priority="15" operator="greaterThan">
      <formula>D$23</formula>
    </cfRule>
  </conditionalFormatting>
  <conditionalFormatting sqref="D19">
    <cfRule type="cellIs" dxfId="19" priority="12" operator="lessThan">
      <formula>D$24</formula>
    </cfRule>
  </conditionalFormatting>
  <conditionalFormatting sqref="F19:G19">
    <cfRule type="cellIs" dxfId="18" priority="11" operator="lessThan">
      <formula>F$24</formula>
    </cfRule>
  </conditionalFormatting>
  <conditionalFormatting sqref="I19:J19">
    <cfRule type="cellIs" dxfId="17" priority="10" operator="lessThan">
      <formula>I$24</formula>
    </cfRule>
  </conditionalFormatting>
  <conditionalFormatting sqref="L19:M19">
    <cfRule type="cellIs" dxfId="16" priority="9" operator="lessThan">
      <formula>L$24</formula>
    </cfRule>
  </conditionalFormatting>
  <conditionalFormatting sqref="P19">
    <cfRule type="cellIs" dxfId="15" priority="8" operator="lessThan">
      <formula>P$24</formula>
    </cfRule>
  </conditionalFormatting>
  <conditionalFormatting sqref="O19">
    <cfRule type="cellIs" dxfId="14" priority="7" operator="lessThan">
      <formula>O$24</formula>
    </cfRule>
  </conditionalFormatting>
  <conditionalFormatting sqref="AS27:AS495">
    <cfRule type="cellIs" dxfId="13" priority="29" operator="equal">
      <formula>L$23</formula>
    </cfRule>
  </conditionalFormatting>
  <conditionalFormatting sqref="AR27:AR495">
    <cfRule type="cellIs" dxfId="12" priority="27" operator="equal">
      <formula>J$23</formula>
    </cfRule>
    <cfRule type="cellIs" dxfId="11" priority="28" operator="equal">
      <formula>J$24</formula>
    </cfRule>
  </conditionalFormatting>
  <conditionalFormatting sqref="AV27:AV495">
    <cfRule type="cellIs" dxfId="10" priority="4" operator="equal">
      <formula>P$23</formula>
    </cfRule>
    <cfRule type="cellIs" dxfId="9" priority="5" operator="equal">
      <formula>P$24</formula>
    </cfRule>
  </conditionalFormatting>
  <conditionalFormatting sqref="AT27">
    <cfRule type="cellIs" dxfId="8" priority="2" operator="equal">
      <formula>$M$24</formula>
    </cfRule>
  </conditionalFormatting>
  <conditionalFormatting sqref="AS27:AS495">
    <cfRule type="cellIs" dxfId="7" priority="1" operator="equal">
      <formula>$L$24</formula>
    </cfRule>
  </conditionalFormatting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E4F3-4553-4E98-A2A6-6DD108A401F5}">
  <dimension ref="A1:AA60"/>
  <sheetViews>
    <sheetView topLeftCell="I17" zoomScale="120" zoomScaleNormal="120" workbookViewId="0">
      <selection activeCell="N25" sqref="N25"/>
    </sheetView>
  </sheetViews>
  <sheetFormatPr defaultRowHeight="14.4" x14ac:dyDescent="0.3"/>
  <cols>
    <col min="1" max="1" width="14.109375" style="17" customWidth="1"/>
    <col min="2" max="9" width="8.88671875" style="17"/>
    <col min="10" max="10" width="11.88671875" style="17" customWidth="1"/>
    <col min="11" max="11" width="12.88671875" style="17" customWidth="1"/>
    <col min="12" max="12" width="11.88671875" style="17" customWidth="1"/>
    <col min="13" max="13" width="10.77734375" style="17" customWidth="1"/>
    <col min="14" max="23" width="8.88671875" style="17"/>
    <col min="24" max="27" width="9.21875" style="17" customWidth="1"/>
    <col min="28" max="16384" width="8.88671875" style="17"/>
  </cols>
  <sheetData>
    <row r="1" spans="1:13" ht="15.6" x14ac:dyDescent="0.3">
      <c r="A1" s="18" t="s">
        <v>57</v>
      </c>
      <c r="B1" s="16"/>
      <c r="C1" s="16"/>
      <c r="D1" s="16"/>
      <c r="E1" s="16"/>
      <c r="F1" s="16"/>
      <c r="G1" s="16"/>
      <c r="H1" s="16"/>
    </row>
    <row r="2" spans="1:13" x14ac:dyDescent="0.3">
      <c r="A2" s="16"/>
      <c r="B2" s="16"/>
      <c r="C2" s="16"/>
      <c r="D2" s="16"/>
      <c r="E2" s="16"/>
      <c r="F2" s="16"/>
      <c r="G2" s="16"/>
      <c r="H2" s="16"/>
    </row>
    <row r="3" spans="1:13" x14ac:dyDescent="0.3">
      <c r="A3" s="16"/>
      <c r="B3" s="16"/>
      <c r="C3" s="16"/>
      <c r="D3" s="16"/>
      <c r="E3" s="16"/>
      <c r="F3" s="16"/>
      <c r="G3" s="16"/>
      <c r="H3" s="16"/>
    </row>
    <row r="4" spans="1:13" x14ac:dyDescent="0.3">
      <c r="A4" s="16"/>
      <c r="B4" s="16"/>
      <c r="C4" s="16"/>
      <c r="D4" s="16"/>
      <c r="E4" s="16"/>
      <c r="F4" s="16"/>
      <c r="G4" s="16"/>
      <c r="H4" s="16"/>
    </row>
    <row r="5" spans="1:13" x14ac:dyDescent="0.3">
      <c r="A5" s="16"/>
      <c r="B5" s="16"/>
      <c r="C5" s="16"/>
      <c r="D5" s="16"/>
      <c r="E5" s="16"/>
      <c r="F5" s="16"/>
      <c r="G5" s="16"/>
      <c r="H5" s="16"/>
    </row>
    <row r="6" spans="1:13" x14ac:dyDescent="0.3">
      <c r="A6" s="16"/>
      <c r="B6" s="16"/>
      <c r="C6" s="16"/>
      <c r="D6" s="16"/>
      <c r="E6" s="16"/>
      <c r="F6" s="16"/>
      <c r="G6" s="16"/>
      <c r="H6" s="16"/>
    </row>
    <row r="7" spans="1:13" x14ac:dyDescent="0.3">
      <c r="A7" s="16"/>
      <c r="B7" s="16"/>
      <c r="C7" s="16"/>
      <c r="D7" s="16"/>
      <c r="E7" s="16"/>
      <c r="F7" s="16"/>
      <c r="G7" s="16"/>
      <c r="H7" s="16"/>
    </row>
    <row r="8" spans="1:13" x14ac:dyDescent="0.3">
      <c r="A8" s="16"/>
      <c r="B8" s="16"/>
      <c r="C8" s="16"/>
      <c r="D8" s="16"/>
      <c r="E8" s="16"/>
      <c r="F8" s="16"/>
      <c r="G8" s="16"/>
      <c r="H8" s="16"/>
    </row>
    <row r="9" spans="1:13" x14ac:dyDescent="0.3">
      <c r="A9" s="16"/>
      <c r="B9" s="16"/>
      <c r="C9" s="16"/>
      <c r="D9" s="16"/>
      <c r="E9" s="16"/>
      <c r="F9" s="16"/>
      <c r="G9" s="16"/>
      <c r="H9" s="16"/>
    </row>
    <row r="10" spans="1:13" x14ac:dyDescent="0.3">
      <c r="A10" s="16"/>
      <c r="B10" s="16"/>
      <c r="C10" s="16"/>
      <c r="D10" s="16"/>
      <c r="E10" s="16"/>
      <c r="F10" s="16"/>
      <c r="G10" s="16"/>
      <c r="H10" s="16"/>
    </row>
    <row r="11" spans="1:13" x14ac:dyDescent="0.3">
      <c r="A11" s="16"/>
      <c r="B11" s="16"/>
      <c r="C11" s="16"/>
      <c r="D11" s="16"/>
      <c r="E11" s="16"/>
      <c r="F11" s="16"/>
      <c r="G11" s="16"/>
      <c r="H11" s="16"/>
    </row>
    <row r="12" spans="1:13" x14ac:dyDescent="0.3">
      <c r="A12" s="16"/>
      <c r="B12" s="16"/>
      <c r="C12" s="16"/>
      <c r="D12" s="16"/>
      <c r="E12" s="16"/>
      <c r="F12" s="16"/>
      <c r="G12" s="16"/>
      <c r="H12" s="16"/>
    </row>
    <row r="13" spans="1:13" x14ac:dyDescent="0.3">
      <c r="A13" s="16"/>
      <c r="B13" s="16"/>
      <c r="C13" s="16"/>
      <c r="D13" s="16"/>
      <c r="E13" s="16"/>
      <c r="F13" s="16"/>
      <c r="G13" s="16"/>
      <c r="H13" s="16"/>
    </row>
    <row r="14" spans="1:13" x14ac:dyDescent="0.3">
      <c r="A14" s="16"/>
      <c r="B14" s="16"/>
      <c r="C14" s="16"/>
      <c r="D14" s="16"/>
      <c r="E14" s="16"/>
      <c r="F14" s="16"/>
      <c r="G14" s="16"/>
      <c r="H14" s="16"/>
    </row>
    <row r="15" spans="1:13" x14ac:dyDescent="0.3">
      <c r="A15" s="16"/>
      <c r="B15" s="16"/>
      <c r="C15" s="16"/>
      <c r="D15" s="16"/>
      <c r="E15" s="16"/>
      <c r="F15" s="16"/>
      <c r="G15" s="16"/>
      <c r="H15" s="16"/>
    </row>
    <row r="16" spans="1:13" x14ac:dyDescent="0.3">
      <c r="I16" s="19"/>
      <c r="J16" s="19"/>
      <c r="K16" s="19"/>
      <c r="L16" s="19"/>
      <c r="M16" s="19"/>
    </row>
    <row r="17" spans="1:27" x14ac:dyDescent="0.3">
      <c r="I17" s="19"/>
      <c r="J17" s="19"/>
      <c r="K17" s="19"/>
      <c r="L17" s="19"/>
      <c r="M17" s="19"/>
    </row>
    <row r="18" spans="1:27" x14ac:dyDescent="0.3">
      <c r="B18" s="17" t="s">
        <v>38</v>
      </c>
      <c r="E18" s="17" t="s">
        <v>41</v>
      </c>
      <c r="X18" s="35" t="s">
        <v>52</v>
      </c>
    </row>
    <row r="20" spans="1:27" ht="43.2" customHeight="1" x14ac:dyDescent="0.3">
      <c r="A20" s="20" t="s">
        <v>37</v>
      </c>
      <c r="B20" s="21" t="s">
        <v>39</v>
      </c>
      <c r="C20" s="21" t="s">
        <v>40</v>
      </c>
      <c r="D20" s="68" t="s">
        <v>42</v>
      </c>
      <c r="E20" s="69"/>
      <c r="F20" s="70"/>
      <c r="G20" s="71" t="s">
        <v>46</v>
      </c>
      <c r="H20" s="72"/>
      <c r="I20" s="73"/>
      <c r="J20" s="36" t="s">
        <v>59</v>
      </c>
      <c r="K20" s="36" t="s">
        <v>60</v>
      </c>
      <c r="L20" s="36" t="s">
        <v>61</v>
      </c>
      <c r="M20" s="74" t="s">
        <v>62</v>
      </c>
      <c r="N20" s="75"/>
      <c r="X20" s="36" t="s">
        <v>53</v>
      </c>
      <c r="Y20" s="36" t="s">
        <v>54</v>
      </c>
      <c r="Z20" s="36" t="s">
        <v>56</v>
      </c>
      <c r="AA20" s="36" t="s">
        <v>55</v>
      </c>
    </row>
    <row r="21" spans="1:27" x14ac:dyDescent="0.3">
      <c r="A21" s="38">
        <v>0.87361752807211857</v>
      </c>
      <c r="B21" s="22" t="str">
        <f>IF(A21="","Пропуск","")</f>
        <v/>
      </c>
      <c r="C21" s="22" t="str">
        <f>IF(IFERROR(ABS(A21)*SIGN(A21),0)=0, "Пропуск", "")</f>
        <v/>
      </c>
      <c r="D21" s="22" t="str">
        <f>IF(AND(ISNUMBER($A21), OR($A21&gt;F$29, $A21&lt;F$30)),"Выброс","")</f>
        <v/>
      </c>
      <c r="E21" s="22">
        <v>4</v>
      </c>
      <c r="F21" s="26">
        <f>_xlfn.QUARTILE.INC(A21:A60,E21)</f>
        <v>15.450173527632581</v>
      </c>
      <c r="G21" s="22" t="str">
        <f t="shared" ref="G21:G60" si="0">IF(AND(ISNUMBER($A21), OR($A21&gt;I$29, $A21&lt;I$30)),"Выброс","")</f>
        <v/>
      </c>
      <c r="H21" s="28" t="s">
        <v>47</v>
      </c>
      <c r="I21" s="31">
        <v>0.3</v>
      </c>
      <c r="J21" s="39">
        <f>A21</f>
        <v>0.87361752807211857</v>
      </c>
      <c r="K21" s="38">
        <v>0.87361752807211857</v>
      </c>
      <c r="L21" s="43">
        <f>IF(OR(D21="Выброс",C21="Пропуск"),$F$23,A21)</f>
        <v>0.87361752807211857</v>
      </c>
      <c r="M21" s="48">
        <f>A21</f>
        <v>0.87361752807211857</v>
      </c>
      <c r="N21" s="49" t="str">
        <f>IF(AND(C21="", D21=""),"","NaN")</f>
        <v/>
      </c>
      <c r="X21" s="37">
        <f>$F$29</f>
        <v>8.0616007434697483</v>
      </c>
      <c r="Y21" s="37">
        <f>$F$30</f>
        <v>-2.2819575821950013</v>
      </c>
      <c r="Z21" s="37">
        <f>$I$29</f>
        <v>7.2086677409975213</v>
      </c>
      <c r="AA21" s="37">
        <f>$I$30</f>
        <v>-1.8810303921513571</v>
      </c>
    </row>
    <row r="22" spans="1:27" x14ac:dyDescent="0.3">
      <c r="A22" s="38">
        <v>0.40211979036867129</v>
      </c>
      <c r="B22" s="22" t="str">
        <f t="shared" ref="B22:B60" si="1">IF(A22="","Пропуск","")</f>
        <v/>
      </c>
      <c r="C22" s="22" t="str">
        <f t="shared" ref="C22:C60" si="2">IF(IFERROR(ABS(A22)*SIGN(A22),0)=0, "Пропуск", "")</f>
        <v/>
      </c>
      <c r="D22" s="22" t="str">
        <f t="shared" ref="D22:D26" si="3">IF(AND(ISNUMBER($A22), OR($A22&gt;F$29, $A22&lt;F$30)),"Выброс","")</f>
        <v/>
      </c>
      <c r="E22" s="22">
        <v>3</v>
      </c>
      <c r="F22" s="26">
        <f t="shared" ref="F22:F25" si="4">_xlfn.QUARTILE.INC(A22:A61,E22)</f>
        <v>4.1827663713454672</v>
      </c>
      <c r="G22" s="22" t="str">
        <f t="shared" si="0"/>
        <v/>
      </c>
      <c r="H22" s="29" t="s">
        <v>48</v>
      </c>
      <c r="I22" s="30">
        <f>_xlfn.STDEV.S(A21:A60)</f>
        <v>4.5448490665744394</v>
      </c>
      <c r="J22" s="39">
        <v>0.40211979036867129</v>
      </c>
      <c r="K22" s="38">
        <v>0.40211979036867129</v>
      </c>
      <c r="L22" s="43">
        <f>IF(OR(D22="Выброс",C22="Пропуск"),$F$23,A22)</f>
        <v>0.40211979036867129</v>
      </c>
      <c r="M22" s="50">
        <f t="shared" ref="M22:M60" si="5">A22</f>
        <v>0.40211979036867129</v>
      </c>
      <c r="N22" s="32" t="str">
        <f t="shared" ref="N22:N60" si="6">IF(AND(C22="", D22=""),"","NaN")</f>
        <v/>
      </c>
      <c r="X22" s="30">
        <f t="shared" ref="X22:X60" si="7">$F$29</f>
        <v>8.0616007434697483</v>
      </c>
      <c r="Y22" s="30">
        <f t="shared" ref="Y22:Y60" si="8">$F$30</f>
        <v>-2.2819575821950013</v>
      </c>
      <c r="Z22" s="30">
        <f t="shared" ref="Z22:Z60" si="9">$I$29</f>
        <v>7.2086677409975213</v>
      </c>
      <c r="AA22" s="30">
        <f t="shared" ref="AA22:AA60" si="10">$I$30</f>
        <v>-1.8810303921513571</v>
      </c>
    </row>
    <row r="23" spans="1:27" x14ac:dyDescent="0.3">
      <c r="A23" s="38">
        <v>0.90927860287996887</v>
      </c>
      <c r="B23" s="22" t="str">
        <f t="shared" si="1"/>
        <v/>
      </c>
      <c r="C23" s="22" t="str">
        <f t="shared" si="2"/>
        <v/>
      </c>
      <c r="D23" s="22" t="str">
        <f t="shared" si="3"/>
        <v/>
      </c>
      <c r="E23" s="22">
        <v>2</v>
      </c>
      <c r="F23" s="26">
        <f t="shared" si="4"/>
        <v>2.643820694211072</v>
      </c>
      <c r="G23" s="22" t="str">
        <f t="shared" si="0"/>
        <v/>
      </c>
      <c r="H23" s="29" t="s">
        <v>49</v>
      </c>
      <c r="I23" s="30">
        <f>TRIMMEAN(A21:A60, I21)</f>
        <v>2.6638186744230823</v>
      </c>
      <c r="J23" s="39">
        <v>0.90927860287996887</v>
      </c>
      <c r="K23" s="38">
        <v>0.90927860287996887</v>
      </c>
      <c r="L23" s="43">
        <f t="shared" ref="L23:L60" si="11">IF(OR(D23="Выброс",C23="Пропуск"),$F$23,A23)</f>
        <v>0.90927860287996887</v>
      </c>
      <c r="M23" s="50">
        <f t="shared" si="5"/>
        <v>0.90927860287996887</v>
      </c>
      <c r="N23" s="32" t="str">
        <f t="shared" si="6"/>
        <v/>
      </c>
      <c r="X23" s="30">
        <f t="shared" si="7"/>
        <v>8.0616007434697483</v>
      </c>
      <c r="Y23" s="30">
        <f t="shared" si="8"/>
        <v>-2.2819575821950013</v>
      </c>
      <c r="Z23" s="30">
        <f t="shared" si="9"/>
        <v>7.2086677409975213</v>
      </c>
      <c r="AA23" s="30">
        <f t="shared" si="10"/>
        <v>-1.8810303921513571</v>
      </c>
    </row>
    <row r="24" spans="1:27" x14ac:dyDescent="0.3">
      <c r="A24" s="38">
        <v>0.72729497677173083</v>
      </c>
      <c r="B24" s="22" t="str">
        <f t="shared" si="1"/>
        <v/>
      </c>
      <c r="C24" s="22" t="str">
        <f t="shared" si="2"/>
        <v/>
      </c>
      <c r="D24" s="22" t="str">
        <f t="shared" si="3"/>
        <v/>
      </c>
      <c r="E24" s="22">
        <v>1</v>
      </c>
      <c r="F24" s="26">
        <f t="shared" si="4"/>
        <v>1.5968767899292797</v>
      </c>
      <c r="G24" s="22" t="str">
        <f t="shared" si="0"/>
        <v/>
      </c>
      <c r="H24" s="32"/>
      <c r="I24" s="32"/>
      <c r="J24" s="39">
        <v>0.72729497677173083</v>
      </c>
      <c r="K24" s="38">
        <v>0.72729497677173083</v>
      </c>
      <c r="L24" s="43">
        <f t="shared" si="11"/>
        <v>0.72729497677173083</v>
      </c>
      <c r="M24" s="50">
        <f t="shared" si="5"/>
        <v>0.72729497677173083</v>
      </c>
      <c r="N24" s="32" t="str">
        <f t="shared" si="6"/>
        <v/>
      </c>
      <c r="X24" s="30">
        <f t="shared" si="7"/>
        <v>8.0616007434697483</v>
      </c>
      <c r="Y24" s="30">
        <f t="shared" si="8"/>
        <v>-2.2819575821950013</v>
      </c>
      <c r="Z24" s="30">
        <f t="shared" si="9"/>
        <v>7.2086677409975213</v>
      </c>
      <c r="AA24" s="30">
        <f t="shared" si="10"/>
        <v>-1.8810303921513571</v>
      </c>
    </row>
    <row r="25" spans="1:27" x14ac:dyDescent="0.3">
      <c r="A25" s="38">
        <v>10.312855016797672</v>
      </c>
      <c r="B25" s="22" t="str">
        <f t="shared" si="1"/>
        <v/>
      </c>
      <c r="C25" s="22" t="str">
        <f t="shared" si="2"/>
        <v/>
      </c>
      <c r="D25" s="22" t="str">
        <f t="shared" si="3"/>
        <v>Выброс</v>
      </c>
      <c r="E25" s="22">
        <v>0</v>
      </c>
      <c r="F25" s="26">
        <f t="shared" si="4"/>
        <v>-14.211382328721635</v>
      </c>
      <c r="G25" s="22" t="str">
        <f t="shared" si="0"/>
        <v>Выброс</v>
      </c>
      <c r="H25" s="32"/>
      <c r="I25" s="32"/>
      <c r="J25" s="39">
        <v>1.1175926106367795</v>
      </c>
      <c r="K25" s="38">
        <v>1.1175926106367795</v>
      </c>
      <c r="L25" s="43">
        <f t="shared" si="11"/>
        <v>2.643820694211072</v>
      </c>
      <c r="M25" s="50">
        <f t="shared" si="5"/>
        <v>10.312855016797672</v>
      </c>
      <c r="N25" s="32" t="str">
        <f t="shared" si="6"/>
        <v>NaN</v>
      </c>
      <c r="X25" s="30">
        <f t="shared" si="7"/>
        <v>8.0616007434697483</v>
      </c>
      <c r="Y25" s="30">
        <f t="shared" si="8"/>
        <v>-2.2819575821950013</v>
      </c>
      <c r="Z25" s="30">
        <f t="shared" si="9"/>
        <v>7.2086677409975213</v>
      </c>
      <c r="AA25" s="30">
        <f t="shared" si="10"/>
        <v>-1.8810303921513571</v>
      </c>
    </row>
    <row r="26" spans="1:27" x14ac:dyDescent="0.3">
      <c r="A26" s="38">
        <v>1.1175926106367795</v>
      </c>
      <c r="B26" s="22" t="str">
        <f t="shared" si="1"/>
        <v/>
      </c>
      <c r="C26" s="22" t="str">
        <f t="shared" si="2"/>
        <v/>
      </c>
      <c r="D26" s="22" t="str">
        <f t="shared" si="3"/>
        <v/>
      </c>
      <c r="E26" s="22"/>
      <c r="F26" s="22"/>
      <c r="G26" s="22" t="str">
        <f t="shared" si="0"/>
        <v/>
      </c>
      <c r="H26" s="30"/>
      <c r="I26" s="32"/>
      <c r="J26" s="39">
        <v>1.3711508532853576</v>
      </c>
      <c r="K26" s="38">
        <v>1.3711508532853576</v>
      </c>
      <c r="L26" s="43">
        <f t="shared" si="11"/>
        <v>1.1175926106367795</v>
      </c>
      <c r="M26" s="50">
        <f t="shared" si="5"/>
        <v>1.1175926106367795</v>
      </c>
      <c r="N26" s="32" t="str">
        <f t="shared" si="6"/>
        <v/>
      </c>
      <c r="X26" s="30">
        <f t="shared" si="7"/>
        <v>8.0616007434697483</v>
      </c>
      <c r="Y26" s="30">
        <f t="shared" si="8"/>
        <v>-2.2819575821950013</v>
      </c>
      <c r="Z26" s="30">
        <f t="shared" si="9"/>
        <v>7.2086677409975213</v>
      </c>
      <c r="AA26" s="30">
        <f t="shared" si="10"/>
        <v>-1.8810303921513571</v>
      </c>
    </row>
    <row r="27" spans="1:27" x14ac:dyDescent="0.3">
      <c r="A27" s="38">
        <v>1.3711508532853576</v>
      </c>
      <c r="B27" s="22" t="str">
        <f t="shared" si="1"/>
        <v/>
      </c>
      <c r="C27" s="22" t="str">
        <f t="shared" si="2"/>
        <v/>
      </c>
      <c r="D27" s="22" t="str">
        <f t="shared" ref="D27:D60" si="12">IF(AND(ISNUMBER(A27), OR(A27&gt;$F$29, A27&lt;$F$30)),"Выброс","")</f>
        <v/>
      </c>
      <c r="E27" s="22" t="s">
        <v>43</v>
      </c>
      <c r="F27" s="27">
        <f>F22-F24</f>
        <v>2.5858895814161875</v>
      </c>
      <c r="G27" s="22" t="str">
        <f t="shared" si="0"/>
        <v/>
      </c>
      <c r="H27" s="30"/>
      <c r="I27" s="32"/>
      <c r="J27" s="39">
        <v>1.0136136533418696</v>
      </c>
      <c r="K27" s="38">
        <v>1.0136136533418696</v>
      </c>
      <c r="L27" s="43">
        <f t="shared" si="11"/>
        <v>1.3711508532853576</v>
      </c>
      <c r="M27" s="50">
        <f t="shared" si="5"/>
        <v>1.3711508532853576</v>
      </c>
      <c r="N27" s="32" t="str">
        <f t="shared" si="6"/>
        <v/>
      </c>
      <c r="X27" s="30">
        <f t="shared" si="7"/>
        <v>8.0616007434697483</v>
      </c>
      <c r="Y27" s="30">
        <f t="shared" si="8"/>
        <v>-2.2819575821950013</v>
      </c>
      <c r="Z27" s="30">
        <f t="shared" si="9"/>
        <v>7.2086677409975213</v>
      </c>
      <c r="AA27" s="30">
        <f t="shared" si="10"/>
        <v>-1.8810303921513571</v>
      </c>
    </row>
    <row r="28" spans="1:27" x14ac:dyDescent="0.3">
      <c r="A28" s="38">
        <v>1.0136136533418696</v>
      </c>
      <c r="B28" s="22" t="str">
        <f t="shared" si="1"/>
        <v/>
      </c>
      <c r="C28" s="22" t="str">
        <f t="shared" si="2"/>
        <v/>
      </c>
      <c r="D28" s="22" t="str">
        <f t="shared" si="12"/>
        <v/>
      </c>
      <c r="E28" s="22"/>
      <c r="F28" s="22"/>
      <c r="G28" s="22" t="str">
        <f t="shared" si="0"/>
        <v/>
      </c>
      <c r="H28" s="30"/>
      <c r="I28" s="32"/>
      <c r="J28" s="39">
        <v>1.5982101462360836</v>
      </c>
      <c r="K28" s="38">
        <v>1.5982101462360836</v>
      </c>
      <c r="L28" s="43">
        <f t="shared" si="11"/>
        <v>1.0136136533418696</v>
      </c>
      <c r="M28" s="50">
        <f t="shared" si="5"/>
        <v>1.0136136533418696</v>
      </c>
      <c r="N28" s="32" t="str">
        <f t="shared" si="6"/>
        <v/>
      </c>
      <c r="X28" s="30">
        <f t="shared" si="7"/>
        <v>8.0616007434697483</v>
      </c>
      <c r="Y28" s="30">
        <f t="shared" si="8"/>
        <v>-2.2819575821950013</v>
      </c>
      <c r="Z28" s="30">
        <f t="shared" si="9"/>
        <v>7.2086677409975213</v>
      </c>
      <c r="AA28" s="30">
        <f t="shared" si="10"/>
        <v>-1.8810303921513571</v>
      </c>
    </row>
    <row r="29" spans="1:27" x14ac:dyDescent="0.3">
      <c r="A29" s="38">
        <v>1.5982101462360836</v>
      </c>
      <c r="B29" s="22" t="str">
        <f t="shared" si="1"/>
        <v/>
      </c>
      <c r="C29" s="22" t="str">
        <f t="shared" si="2"/>
        <v/>
      </c>
      <c r="D29" s="22" t="str">
        <f t="shared" si="12"/>
        <v/>
      </c>
      <c r="E29" s="22" t="s">
        <v>45</v>
      </c>
      <c r="F29" s="27">
        <f>F22+1.5*F27</f>
        <v>8.0616007434697483</v>
      </c>
      <c r="G29" s="22" t="str">
        <f t="shared" si="0"/>
        <v/>
      </c>
      <c r="H29" s="29" t="s">
        <v>50</v>
      </c>
      <c r="I29" s="30">
        <f>I23+I22</f>
        <v>7.2086677409975213</v>
      </c>
      <c r="J29" s="39">
        <v>1.4491870129640976</v>
      </c>
      <c r="K29" s="38">
        <v>1.4491870129640976</v>
      </c>
      <c r="L29" s="43">
        <f t="shared" si="11"/>
        <v>1.5982101462360836</v>
      </c>
      <c r="M29" s="50">
        <f t="shared" si="5"/>
        <v>1.5982101462360836</v>
      </c>
      <c r="N29" s="32" t="str">
        <f t="shared" si="6"/>
        <v/>
      </c>
      <c r="X29" s="30">
        <f t="shared" si="7"/>
        <v>8.0616007434697483</v>
      </c>
      <c r="Y29" s="30">
        <f t="shared" si="8"/>
        <v>-2.2819575821950013</v>
      </c>
      <c r="Z29" s="30">
        <f t="shared" si="9"/>
        <v>7.2086677409975213</v>
      </c>
      <c r="AA29" s="30">
        <f t="shared" si="10"/>
        <v>-1.8810303921513571</v>
      </c>
    </row>
    <row r="30" spans="1:27" x14ac:dyDescent="0.3">
      <c r="A30" s="38">
        <v>1.4491870129640976</v>
      </c>
      <c r="B30" s="22" t="str">
        <f t="shared" si="1"/>
        <v/>
      </c>
      <c r="C30" s="22" t="str">
        <f t="shared" si="2"/>
        <v/>
      </c>
      <c r="D30" s="22" t="str">
        <f t="shared" si="12"/>
        <v/>
      </c>
      <c r="E30" s="24" t="s">
        <v>44</v>
      </c>
      <c r="F30" s="27">
        <f>F24-1.5*F27</f>
        <v>-2.2819575821950013</v>
      </c>
      <c r="G30" s="22" t="str">
        <f t="shared" si="0"/>
        <v/>
      </c>
      <c r="H30" s="29" t="s">
        <v>51</v>
      </c>
      <c r="I30" s="30">
        <f>I23-I22</f>
        <v>-1.8810303921513571</v>
      </c>
      <c r="J30" s="39">
        <v>1.5928767210088679</v>
      </c>
      <c r="K30" s="38">
        <v>1.5928767210088679</v>
      </c>
      <c r="L30" s="43">
        <f t="shared" si="11"/>
        <v>1.4491870129640976</v>
      </c>
      <c r="M30" s="50">
        <f t="shared" si="5"/>
        <v>1.4491870129640976</v>
      </c>
      <c r="N30" s="32" t="str">
        <f t="shared" si="6"/>
        <v/>
      </c>
      <c r="X30" s="30">
        <f t="shared" si="7"/>
        <v>8.0616007434697483</v>
      </c>
      <c r="Y30" s="30">
        <f t="shared" si="8"/>
        <v>-2.2819575821950013</v>
      </c>
      <c r="Z30" s="30">
        <f t="shared" si="9"/>
        <v>7.2086677409975213</v>
      </c>
      <c r="AA30" s="30">
        <f t="shared" si="10"/>
        <v>-1.8810303921513571</v>
      </c>
    </row>
    <row r="31" spans="1:27" x14ac:dyDescent="0.3">
      <c r="A31" s="38">
        <v>1.5928767210088679</v>
      </c>
      <c r="B31" s="22" t="str">
        <f t="shared" si="1"/>
        <v/>
      </c>
      <c r="C31" s="22" t="str">
        <f t="shared" si="2"/>
        <v/>
      </c>
      <c r="D31" s="22" t="str">
        <f t="shared" si="12"/>
        <v/>
      </c>
      <c r="E31" s="25"/>
      <c r="F31" s="22"/>
      <c r="G31" s="22" t="str">
        <f t="shared" si="0"/>
        <v/>
      </c>
      <c r="H31" s="30"/>
      <c r="I31" s="32"/>
      <c r="J31" s="39">
        <v>2.0205701774122398</v>
      </c>
      <c r="K31" s="38">
        <v>2.0205701774122398</v>
      </c>
      <c r="L31" s="43">
        <f t="shared" si="11"/>
        <v>1.5928767210088679</v>
      </c>
      <c r="M31" s="50">
        <f t="shared" si="5"/>
        <v>1.5928767210088679</v>
      </c>
      <c r="N31" s="32" t="str">
        <f t="shared" si="6"/>
        <v/>
      </c>
      <c r="X31" s="30">
        <f t="shared" si="7"/>
        <v>8.0616007434697483</v>
      </c>
      <c r="Y31" s="30">
        <f t="shared" si="8"/>
        <v>-2.2819575821950013</v>
      </c>
      <c r="Z31" s="30">
        <f t="shared" si="9"/>
        <v>7.2086677409975213</v>
      </c>
      <c r="AA31" s="30">
        <f t="shared" si="10"/>
        <v>-1.8810303921513571</v>
      </c>
    </row>
    <row r="32" spans="1:27" x14ac:dyDescent="0.3">
      <c r="A32" s="38">
        <v>-14.211382328721635</v>
      </c>
      <c r="B32" s="22" t="str">
        <f t="shared" si="1"/>
        <v/>
      </c>
      <c r="C32" s="22" t="str">
        <f t="shared" si="2"/>
        <v/>
      </c>
      <c r="D32" s="22" t="str">
        <f t="shared" si="12"/>
        <v>Выброс</v>
      </c>
      <c r="E32" s="22"/>
      <c r="F32" s="22"/>
      <c r="G32" s="22" t="str">
        <f t="shared" si="0"/>
        <v>Выброс</v>
      </c>
      <c r="H32" s="30"/>
      <c r="I32" s="32"/>
      <c r="J32" s="39">
        <v>2.3579715339680964</v>
      </c>
      <c r="K32" s="38">
        <v>2.3579715339680964</v>
      </c>
      <c r="L32" s="43">
        <f t="shared" si="11"/>
        <v>2.643820694211072</v>
      </c>
      <c r="M32" s="50">
        <f t="shared" si="5"/>
        <v>-14.211382328721635</v>
      </c>
      <c r="N32" s="32" t="str">
        <f t="shared" si="6"/>
        <v>NaN</v>
      </c>
      <c r="X32" s="30">
        <f t="shared" si="7"/>
        <v>8.0616007434697483</v>
      </c>
      <c r="Y32" s="30">
        <f t="shared" si="8"/>
        <v>-2.2819575821950013</v>
      </c>
      <c r="Z32" s="30">
        <f t="shared" si="9"/>
        <v>7.2086677409975213</v>
      </c>
      <c r="AA32" s="30">
        <f t="shared" si="10"/>
        <v>-1.8810303921513571</v>
      </c>
    </row>
    <row r="33" spans="1:27" x14ac:dyDescent="0.3">
      <c r="A33" s="38">
        <v>2.0205701774122398</v>
      </c>
      <c r="B33" s="22" t="str">
        <f t="shared" si="1"/>
        <v/>
      </c>
      <c r="C33" s="22" t="str">
        <f t="shared" si="2"/>
        <v/>
      </c>
      <c r="D33" s="22" t="str">
        <f t="shared" si="12"/>
        <v/>
      </c>
      <c r="E33" s="22"/>
      <c r="F33" s="22"/>
      <c r="G33" s="22" t="str">
        <f t="shared" si="0"/>
        <v/>
      </c>
      <c r="H33" s="30"/>
      <c r="I33" s="32"/>
      <c r="J33" s="39">
        <v>2.0328092987653474</v>
      </c>
      <c r="K33" s="38">
        <v>2.0328092987653474</v>
      </c>
      <c r="L33" s="43">
        <f t="shared" si="11"/>
        <v>2.0205701774122398</v>
      </c>
      <c r="M33" s="50">
        <f t="shared" si="5"/>
        <v>2.0205701774122398</v>
      </c>
      <c r="N33" s="32" t="str">
        <f t="shared" si="6"/>
        <v/>
      </c>
      <c r="X33" s="30">
        <f t="shared" si="7"/>
        <v>8.0616007434697483</v>
      </c>
      <c r="Y33" s="30">
        <f t="shared" si="8"/>
        <v>-2.2819575821950013</v>
      </c>
      <c r="Z33" s="30">
        <f t="shared" si="9"/>
        <v>7.2086677409975213</v>
      </c>
      <c r="AA33" s="30">
        <f t="shared" si="10"/>
        <v>-1.8810303921513571</v>
      </c>
    </row>
    <row r="34" spans="1:27" x14ac:dyDescent="0.3">
      <c r="A34" s="38">
        <v>2.3579715339680964</v>
      </c>
      <c r="B34" s="22" t="str">
        <f t="shared" si="1"/>
        <v/>
      </c>
      <c r="C34" s="22" t="str">
        <f t="shared" si="2"/>
        <v/>
      </c>
      <c r="D34" s="22" t="str">
        <f t="shared" si="12"/>
        <v/>
      </c>
      <c r="E34" s="22"/>
      <c r="F34" s="22"/>
      <c r="G34" s="22" t="str">
        <f t="shared" si="0"/>
        <v/>
      </c>
      <c r="H34" s="30"/>
      <c r="I34" s="32"/>
      <c r="J34" s="39">
        <v>2.643820694211072</v>
      </c>
      <c r="K34" s="38">
        <v>2.643820694211072</v>
      </c>
      <c r="L34" s="43">
        <f t="shared" si="11"/>
        <v>2.3579715339680964</v>
      </c>
      <c r="M34" s="50">
        <f t="shared" si="5"/>
        <v>2.3579715339680964</v>
      </c>
      <c r="N34" s="32" t="str">
        <f t="shared" si="6"/>
        <v/>
      </c>
      <c r="X34" s="30">
        <f t="shared" si="7"/>
        <v>8.0616007434697483</v>
      </c>
      <c r="Y34" s="30">
        <f t="shared" si="8"/>
        <v>-2.2819575821950013</v>
      </c>
      <c r="Z34" s="30">
        <f t="shared" si="9"/>
        <v>7.2086677409975213</v>
      </c>
      <c r="AA34" s="30">
        <f t="shared" si="10"/>
        <v>-1.8810303921513571</v>
      </c>
    </row>
    <row r="35" spans="1:27" x14ac:dyDescent="0.3">
      <c r="A35" s="38">
        <v>2.0328092987653474</v>
      </c>
      <c r="B35" s="22" t="str">
        <f t="shared" si="1"/>
        <v/>
      </c>
      <c r="C35" s="22" t="str">
        <f t="shared" si="2"/>
        <v/>
      </c>
      <c r="D35" s="22" t="str">
        <f t="shared" si="12"/>
        <v/>
      </c>
      <c r="E35" s="22"/>
      <c r="F35" s="22"/>
      <c r="G35" s="22" t="str">
        <f t="shared" si="0"/>
        <v/>
      </c>
      <c r="H35" s="30"/>
      <c r="I35" s="32"/>
      <c r="J35" s="39">
        <v>2.5377748436351726</v>
      </c>
      <c r="K35" s="38">
        <v>2.5377748436351726</v>
      </c>
      <c r="L35" s="43">
        <f t="shared" si="11"/>
        <v>2.0328092987653474</v>
      </c>
      <c r="M35" s="50">
        <f t="shared" si="5"/>
        <v>2.0328092987653474</v>
      </c>
      <c r="N35" s="32" t="str">
        <f t="shared" si="6"/>
        <v/>
      </c>
      <c r="X35" s="30">
        <f t="shared" si="7"/>
        <v>8.0616007434697483</v>
      </c>
      <c r="Y35" s="30">
        <f t="shared" si="8"/>
        <v>-2.2819575821950013</v>
      </c>
      <c r="Z35" s="30">
        <f t="shared" si="9"/>
        <v>7.2086677409975213</v>
      </c>
      <c r="AA35" s="30">
        <f t="shared" si="10"/>
        <v>-1.8810303921513571</v>
      </c>
    </row>
    <row r="36" spans="1:27" x14ac:dyDescent="0.3">
      <c r="A36" s="38">
        <v>2.643820694211072</v>
      </c>
      <c r="B36" s="22" t="str">
        <f t="shared" si="1"/>
        <v/>
      </c>
      <c r="C36" s="22" t="str">
        <f t="shared" si="2"/>
        <v/>
      </c>
      <c r="D36" s="22" t="str">
        <f t="shared" si="12"/>
        <v/>
      </c>
      <c r="E36" s="22"/>
      <c r="F36" s="22"/>
      <c r="G36" s="22" t="str">
        <f t="shared" si="0"/>
        <v/>
      </c>
      <c r="H36" s="30"/>
      <c r="I36" s="32"/>
      <c r="J36" s="39">
        <v>2.4873960039116554</v>
      </c>
      <c r="K36" s="38">
        <v>2.4873960039116554</v>
      </c>
      <c r="L36" s="43">
        <f t="shared" si="11"/>
        <v>2.643820694211072</v>
      </c>
      <c r="M36" s="50">
        <f t="shared" si="5"/>
        <v>2.643820694211072</v>
      </c>
      <c r="N36" s="32" t="str">
        <f t="shared" si="6"/>
        <v/>
      </c>
      <c r="X36" s="30">
        <f t="shared" si="7"/>
        <v>8.0616007434697483</v>
      </c>
      <c r="Y36" s="30">
        <f t="shared" si="8"/>
        <v>-2.2819575821950013</v>
      </c>
      <c r="Z36" s="30">
        <f t="shared" si="9"/>
        <v>7.2086677409975213</v>
      </c>
      <c r="AA36" s="30">
        <f t="shared" si="10"/>
        <v>-1.8810303921513571</v>
      </c>
    </row>
    <row r="37" spans="1:27" x14ac:dyDescent="0.3">
      <c r="A37" s="38">
        <v>2.5377748436351726</v>
      </c>
      <c r="B37" s="22" t="str">
        <f t="shared" si="1"/>
        <v/>
      </c>
      <c r="C37" s="22" t="str">
        <f t="shared" si="2"/>
        <v/>
      </c>
      <c r="D37" s="22" t="str">
        <f t="shared" si="12"/>
        <v/>
      </c>
      <c r="E37" s="22"/>
      <c r="F37" s="22"/>
      <c r="G37" s="22" t="str">
        <f t="shared" si="0"/>
        <v/>
      </c>
      <c r="H37" s="30"/>
      <c r="I37" s="32"/>
      <c r="J37" s="39">
        <v>2.6857098715097192</v>
      </c>
      <c r="K37" s="38">
        <v>2.6857098715097192</v>
      </c>
      <c r="L37" s="43">
        <f t="shared" si="11"/>
        <v>2.5377748436351726</v>
      </c>
      <c r="M37" s="50">
        <f t="shared" si="5"/>
        <v>2.5377748436351726</v>
      </c>
      <c r="N37" s="32" t="str">
        <f t="shared" si="6"/>
        <v/>
      </c>
      <c r="X37" s="30">
        <f t="shared" si="7"/>
        <v>8.0616007434697483</v>
      </c>
      <c r="Y37" s="30">
        <f t="shared" si="8"/>
        <v>-2.2819575821950013</v>
      </c>
      <c r="Z37" s="30">
        <f t="shared" si="9"/>
        <v>7.2086677409975213</v>
      </c>
      <c r="AA37" s="30">
        <f t="shared" si="10"/>
        <v>-1.8810303921513571</v>
      </c>
    </row>
    <row r="38" spans="1:27" x14ac:dyDescent="0.3">
      <c r="A38" s="38">
        <v>2.4873960039116554</v>
      </c>
      <c r="B38" s="22" t="str">
        <f t="shared" si="1"/>
        <v/>
      </c>
      <c r="C38" s="22" t="str">
        <f t="shared" si="2"/>
        <v/>
      </c>
      <c r="D38" s="22" t="str">
        <f t="shared" si="12"/>
        <v/>
      </c>
      <c r="E38" s="22"/>
      <c r="F38" s="22"/>
      <c r="G38" s="22" t="str">
        <f t="shared" si="0"/>
        <v/>
      </c>
      <c r="H38" s="30"/>
      <c r="I38" s="32"/>
      <c r="J38" s="39">
        <v>2.47375194253119</v>
      </c>
      <c r="K38" s="38">
        <v>2.47375194253119</v>
      </c>
      <c r="L38" s="43">
        <f t="shared" si="11"/>
        <v>2.4873960039116554</v>
      </c>
      <c r="M38" s="50">
        <f t="shared" si="5"/>
        <v>2.4873960039116554</v>
      </c>
      <c r="N38" s="32" t="str">
        <f t="shared" si="6"/>
        <v/>
      </c>
      <c r="X38" s="30">
        <f t="shared" si="7"/>
        <v>8.0616007434697483</v>
      </c>
      <c r="Y38" s="30">
        <f t="shared" si="8"/>
        <v>-2.2819575821950013</v>
      </c>
      <c r="Z38" s="30">
        <f t="shared" si="9"/>
        <v>7.2086677409975213</v>
      </c>
      <c r="AA38" s="30">
        <f t="shared" si="10"/>
        <v>-1.8810303921513571</v>
      </c>
    </row>
    <row r="39" spans="1:27" x14ac:dyDescent="0.3">
      <c r="A39" s="38">
        <v>2.6857098715097192</v>
      </c>
      <c r="B39" s="22" t="str">
        <f t="shared" si="1"/>
        <v/>
      </c>
      <c r="C39" s="22" t="str">
        <f t="shared" si="2"/>
        <v/>
      </c>
      <c r="D39" s="22" t="str">
        <f t="shared" si="12"/>
        <v/>
      </c>
      <c r="E39" s="22"/>
      <c r="F39" s="22"/>
      <c r="G39" s="22" t="str">
        <f t="shared" si="0"/>
        <v/>
      </c>
      <c r="H39" s="30"/>
      <c r="I39" s="32"/>
      <c r="J39" s="39">
        <v>3.2092347044584488</v>
      </c>
      <c r="K39" s="82">
        <v>2.9623775829999999</v>
      </c>
      <c r="L39" s="43">
        <f t="shared" si="11"/>
        <v>2.6857098715097192</v>
      </c>
      <c r="M39" s="50">
        <f t="shared" si="5"/>
        <v>2.6857098715097192</v>
      </c>
      <c r="N39" s="32" t="str">
        <f t="shared" si="6"/>
        <v/>
      </c>
      <c r="X39" s="30">
        <f t="shared" si="7"/>
        <v>8.0616007434697483</v>
      </c>
      <c r="Y39" s="30">
        <f t="shared" si="8"/>
        <v>-2.2819575821950013</v>
      </c>
      <c r="Z39" s="30">
        <f t="shared" si="9"/>
        <v>7.2086677409975213</v>
      </c>
      <c r="AA39" s="30">
        <f t="shared" si="10"/>
        <v>-1.8810303921513571</v>
      </c>
    </row>
    <row r="40" spans="1:27" x14ac:dyDescent="0.3">
      <c r="A40" s="38">
        <v>-9.3684125053675338</v>
      </c>
      <c r="B40" s="22" t="str">
        <f t="shared" si="1"/>
        <v/>
      </c>
      <c r="C40" s="22" t="str">
        <f t="shared" si="2"/>
        <v/>
      </c>
      <c r="D40" s="22" t="str">
        <f t="shared" si="12"/>
        <v>Выброс</v>
      </c>
      <c r="E40" s="22"/>
      <c r="F40" s="22"/>
      <c r="G40" s="22" t="str">
        <f t="shared" si="0"/>
        <v>Выброс</v>
      </c>
      <c r="H40" s="30"/>
      <c r="I40" s="32"/>
      <c r="J40" s="39">
        <v>3.432108395821805</v>
      </c>
      <c r="K40" s="40">
        <v>3.2423155110000001</v>
      </c>
      <c r="L40" s="43">
        <f t="shared" si="11"/>
        <v>2.643820694211072</v>
      </c>
      <c r="M40" s="50">
        <f t="shared" si="5"/>
        <v>-9.3684125053675338</v>
      </c>
      <c r="N40" s="32" t="str">
        <f t="shared" si="6"/>
        <v>NaN</v>
      </c>
      <c r="X40" s="30">
        <f t="shared" si="7"/>
        <v>8.0616007434697483</v>
      </c>
      <c r="Y40" s="30">
        <f t="shared" si="8"/>
        <v>-2.2819575821950013</v>
      </c>
      <c r="Z40" s="30">
        <f t="shared" si="9"/>
        <v>7.2086677409975213</v>
      </c>
      <c r="AA40" s="30">
        <f t="shared" si="10"/>
        <v>-1.8810303921513571</v>
      </c>
    </row>
    <row r="41" spans="1:27" x14ac:dyDescent="0.3">
      <c r="A41" s="38">
        <v>2.47375194253119</v>
      </c>
      <c r="B41" s="22" t="str">
        <f t="shared" si="1"/>
        <v/>
      </c>
      <c r="C41" s="22" t="str">
        <f t="shared" si="2"/>
        <v/>
      </c>
      <c r="D41" s="22" t="str">
        <f t="shared" si="12"/>
        <v/>
      </c>
      <c r="E41" s="22"/>
      <c r="F41" s="22"/>
      <c r="G41" s="22" t="str">
        <f t="shared" si="0"/>
        <v/>
      </c>
      <c r="H41" s="30"/>
      <c r="I41" s="32"/>
      <c r="J41" s="39">
        <v>3.2991608533170282</v>
      </c>
      <c r="K41" s="40">
        <v>3.9732224089999999</v>
      </c>
      <c r="L41" s="43">
        <f t="shared" si="11"/>
        <v>2.47375194253119</v>
      </c>
      <c r="M41" s="50">
        <f t="shared" si="5"/>
        <v>2.47375194253119</v>
      </c>
      <c r="N41" s="32" t="str">
        <f t="shared" si="6"/>
        <v/>
      </c>
      <c r="X41" s="30">
        <f t="shared" si="7"/>
        <v>8.0616007434697483</v>
      </c>
      <c r="Y41" s="30">
        <f t="shared" si="8"/>
        <v>-2.2819575821950013</v>
      </c>
      <c r="Z41" s="30">
        <f t="shared" si="9"/>
        <v>7.2086677409975213</v>
      </c>
      <c r="AA41" s="30">
        <f t="shared" si="10"/>
        <v>-1.8810303921513571</v>
      </c>
    </row>
    <row r="42" spans="1:27" x14ac:dyDescent="0.3">
      <c r="A42" s="38"/>
      <c r="B42" s="22" t="str">
        <f t="shared" si="1"/>
        <v>Пропуск</v>
      </c>
      <c r="C42" s="22" t="str">
        <f t="shared" si="2"/>
        <v>Пропуск</v>
      </c>
      <c r="D42" s="22" t="str">
        <f t="shared" si="12"/>
        <v/>
      </c>
      <c r="E42" s="22"/>
      <c r="F42" s="22"/>
      <c r="G42" s="22" t="str">
        <f t="shared" si="0"/>
        <v/>
      </c>
      <c r="H42" s="30"/>
      <c r="I42" s="32"/>
      <c r="J42" s="39">
        <v>3.4850054162477244</v>
      </c>
      <c r="K42" s="38">
        <v>3.2092347044584488</v>
      </c>
      <c r="L42" s="43">
        <f t="shared" si="11"/>
        <v>2.643820694211072</v>
      </c>
      <c r="M42" s="50">
        <f t="shared" si="5"/>
        <v>0</v>
      </c>
      <c r="N42" s="32" t="str">
        <f t="shared" si="6"/>
        <v>NaN</v>
      </c>
      <c r="X42" s="30">
        <f t="shared" si="7"/>
        <v>8.0616007434697483</v>
      </c>
      <c r="Y42" s="30">
        <f t="shared" si="8"/>
        <v>-2.2819575821950013</v>
      </c>
      <c r="Z42" s="30">
        <f t="shared" si="9"/>
        <v>7.2086677409975213</v>
      </c>
      <c r="AA42" s="30">
        <f t="shared" si="10"/>
        <v>-1.8810303921513571</v>
      </c>
    </row>
    <row r="43" spans="1:27" x14ac:dyDescent="0.3">
      <c r="A43" s="38"/>
      <c r="B43" s="22" t="str">
        <f t="shared" si="1"/>
        <v>Пропуск</v>
      </c>
      <c r="C43" s="22" t="str">
        <f t="shared" si="2"/>
        <v>Пропуск</v>
      </c>
      <c r="D43" s="22" t="str">
        <f t="shared" si="12"/>
        <v/>
      </c>
      <c r="E43" s="22"/>
      <c r="F43" s="22"/>
      <c r="G43" s="22" t="str">
        <f t="shared" si="0"/>
        <v/>
      </c>
      <c r="H43" s="30"/>
      <c r="I43" s="32"/>
      <c r="J43" s="39">
        <v>4.1719687689799052</v>
      </c>
      <c r="K43" s="38">
        <v>3.432108395821805</v>
      </c>
      <c r="L43" s="43">
        <f t="shared" si="11"/>
        <v>2.643820694211072</v>
      </c>
      <c r="M43" s="50">
        <f t="shared" si="5"/>
        <v>0</v>
      </c>
      <c r="N43" s="32" t="str">
        <f t="shared" si="6"/>
        <v>NaN</v>
      </c>
      <c r="X43" s="30">
        <f t="shared" si="7"/>
        <v>8.0616007434697483</v>
      </c>
      <c r="Y43" s="30">
        <f t="shared" si="8"/>
        <v>-2.2819575821950013</v>
      </c>
      <c r="Z43" s="30">
        <f t="shared" si="9"/>
        <v>7.2086677409975213</v>
      </c>
      <c r="AA43" s="30">
        <f t="shared" si="10"/>
        <v>-1.8810303921513571</v>
      </c>
    </row>
    <row r="44" spans="1:27" x14ac:dyDescent="0.3">
      <c r="A44" s="40" t="s">
        <v>34</v>
      </c>
      <c r="B44" s="22" t="str">
        <f t="shared" si="1"/>
        <v/>
      </c>
      <c r="C44" s="22" t="str">
        <f t="shared" si="2"/>
        <v>Пропуск</v>
      </c>
      <c r="D44" s="22" t="str">
        <f t="shared" si="12"/>
        <v/>
      </c>
      <c r="E44" s="22"/>
      <c r="F44" s="22"/>
      <c r="G44" s="22" t="str">
        <f t="shared" si="0"/>
        <v/>
      </c>
      <c r="H44" s="30"/>
      <c r="I44" s="32"/>
      <c r="J44" s="39">
        <v>3.5769846944008137</v>
      </c>
      <c r="K44" s="38">
        <v>3.2991608533170282</v>
      </c>
      <c r="L44" s="43">
        <f t="shared" si="11"/>
        <v>2.643820694211072</v>
      </c>
      <c r="M44" s="50" t="str">
        <f t="shared" si="5"/>
        <v> 2.962377583</v>
      </c>
      <c r="N44" s="32" t="str">
        <f t="shared" si="6"/>
        <v>NaN</v>
      </c>
      <c r="X44" s="30">
        <f t="shared" si="7"/>
        <v>8.0616007434697483</v>
      </c>
      <c r="Y44" s="30">
        <f t="shared" si="8"/>
        <v>-2.2819575821950013</v>
      </c>
      <c r="Z44" s="30">
        <f t="shared" si="9"/>
        <v>7.2086677409975213</v>
      </c>
      <c r="AA44" s="30">
        <f t="shared" si="10"/>
        <v>-1.8810303921513571</v>
      </c>
    </row>
    <row r="45" spans="1:27" x14ac:dyDescent="0.3">
      <c r="A45" s="40" t="s">
        <v>35</v>
      </c>
      <c r="B45" s="22" t="str">
        <f t="shared" si="1"/>
        <v/>
      </c>
      <c r="C45" s="22" t="str">
        <f t="shared" si="2"/>
        <v>Пропуск</v>
      </c>
      <c r="D45" s="22" t="str">
        <f t="shared" si="12"/>
        <v/>
      </c>
      <c r="E45" s="22"/>
      <c r="F45" s="22"/>
      <c r="G45" s="22" t="str">
        <f t="shared" si="0"/>
        <v/>
      </c>
      <c r="H45" s="30"/>
      <c r="I45" s="32"/>
      <c r="J45" s="39">
        <v>4.4499099755795255</v>
      </c>
      <c r="K45" s="38">
        <v>3.4850054162477244</v>
      </c>
      <c r="L45" s="43">
        <f t="shared" si="11"/>
        <v>2.643820694211072</v>
      </c>
      <c r="M45" s="50" t="str">
        <f t="shared" si="5"/>
        <v> 3.242315511</v>
      </c>
      <c r="N45" s="32" t="str">
        <f t="shared" si="6"/>
        <v>NaN</v>
      </c>
      <c r="X45" s="30">
        <f t="shared" si="7"/>
        <v>8.0616007434697483</v>
      </c>
      <c r="Y45" s="30">
        <f t="shared" si="8"/>
        <v>-2.2819575821950013</v>
      </c>
      <c r="Z45" s="30">
        <f t="shared" si="9"/>
        <v>7.2086677409975213</v>
      </c>
      <c r="AA45" s="30">
        <f t="shared" si="10"/>
        <v>-1.8810303921513571</v>
      </c>
    </row>
    <row r="46" spans="1:27" x14ac:dyDescent="0.3">
      <c r="A46" s="40" t="s">
        <v>36</v>
      </c>
      <c r="B46" s="22" t="str">
        <f t="shared" si="1"/>
        <v/>
      </c>
      <c r="C46" s="22" t="str">
        <f t="shared" si="2"/>
        <v>Пропуск</v>
      </c>
      <c r="D46" s="22" t="str">
        <f t="shared" si="12"/>
        <v/>
      </c>
      <c r="E46" s="22"/>
      <c r="F46" s="22"/>
      <c r="G46" s="22" t="str">
        <f t="shared" si="0"/>
        <v/>
      </c>
      <c r="H46" s="30"/>
      <c r="I46" s="32"/>
      <c r="J46" s="39">
        <v>4.3779373866296805</v>
      </c>
      <c r="K46" s="38">
        <v>4.1719687689799052</v>
      </c>
      <c r="L46" s="43">
        <f t="shared" si="11"/>
        <v>2.643820694211072</v>
      </c>
      <c r="M46" s="50" t="str">
        <f t="shared" si="5"/>
        <v> 3.973222409</v>
      </c>
      <c r="N46" s="32" t="str">
        <f t="shared" si="6"/>
        <v>NaN</v>
      </c>
      <c r="X46" s="30">
        <f t="shared" si="7"/>
        <v>8.0616007434697483</v>
      </c>
      <c r="Y46" s="30">
        <f t="shared" si="8"/>
        <v>-2.2819575821950013</v>
      </c>
      <c r="Z46" s="30">
        <f t="shared" si="9"/>
        <v>7.2086677409975213</v>
      </c>
      <c r="AA46" s="30">
        <f t="shared" si="10"/>
        <v>-1.8810303921513571</v>
      </c>
    </row>
    <row r="47" spans="1:27" x14ac:dyDescent="0.3">
      <c r="A47" s="38">
        <v>15.450173527632581</v>
      </c>
      <c r="B47" s="22" t="str">
        <f t="shared" si="1"/>
        <v/>
      </c>
      <c r="C47" s="22" t="str">
        <f t="shared" si="2"/>
        <v/>
      </c>
      <c r="D47" s="22" t="str">
        <f t="shared" si="12"/>
        <v>Выброс</v>
      </c>
      <c r="E47" s="22"/>
      <c r="F47" s="22"/>
      <c r="G47" s="22" t="str">
        <f t="shared" si="0"/>
        <v>Выброс</v>
      </c>
      <c r="H47" s="30"/>
      <c r="I47" s="32"/>
      <c r="J47" s="39">
        <v>4.1863655721339885</v>
      </c>
      <c r="K47" s="38">
        <v>3.5769846944008137</v>
      </c>
      <c r="L47" s="43">
        <f t="shared" si="11"/>
        <v>2.643820694211072</v>
      </c>
      <c r="M47" s="50">
        <f t="shared" si="5"/>
        <v>15.450173527632581</v>
      </c>
      <c r="N47" s="32" t="str">
        <f t="shared" si="6"/>
        <v>NaN</v>
      </c>
      <c r="X47" s="30">
        <f t="shared" si="7"/>
        <v>8.0616007434697483</v>
      </c>
      <c r="Y47" s="30">
        <f t="shared" si="8"/>
        <v>-2.2819575821950013</v>
      </c>
      <c r="Z47" s="30">
        <f t="shared" si="9"/>
        <v>7.2086677409975213</v>
      </c>
      <c r="AA47" s="30">
        <f t="shared" si="10"/>
        <v>-1.8810303921513571</v>
      </c>
    </row>
    <row r="48" spans="1:27" x14ac:dyDescent="0.3">
      <c r="A48" s="38">
        <v>3.2092347044584488</v>
      </c>
      <c r="B48" s="22" t="str">
        <f t="shared" si="1"/>
        <v/>
      </c>
      <c r="C48" s="22" t="str">
        <f t="shared" si="2"/>
        <v/>
      </c>
      <c r="D48" s="22" t="str">
        <f t="shared" si="12"/>
        <v/>
      </c>
      <c r="E48" s="22"/>
      <c r="F48" s="22"/>
      <c r="G48" s="22" t="str">
        <f t="shared" si="0"/>
        <v/>
      </c>
      <c r="H48" s="30"/>
      <c r="I48" s="32"/>
      <c r="J48" s="39">
        <v>4.2874517561600616</v>
      </c>
      <c r="K48" s="44">
        <v>4.4499099755795255</v>
      </c>
      <c r="L48" s="46">
        <f t="shared" si="11"/>
        <v>3.2092347044584488</v>
      </c>
      <c r="M48" s="50">
        <f t="shared" si="5"/>
        <v>3.2092347044584488</v>
      </c>
      <c r="N48" s="32" t="str">
        <f t="shared" si="6"/>
        <v/>
      </c>
      <c r="X48" s="30">
        <f t="shared" si="7"/>
        <v>8.0616007434697483</v>
      </c>
      <c r="Y48" s="30">
        <f t="shared" si="8"/>
        <v>-2.2819575821950013</v>
      </c>
      <c r="Z48" s="30">
        <f t="shared" si="9"/>
        <v>7.2086677409975213</v>
      </c>
      <c r="AA48" s="30">
        <f t="shared" si="10"/>
        <v>-1.8810303921513571</v>
      </c>
    </row>
    <row r="49" spans="1:27" x14ac:dyDescent="0.3">
      <c r="A49" s="38">
        <v>3.432108395821805</v>
      </c>
      <c r="B49" s="22" t="str">
        <f t="shared" si="1"/>
        <v/>
      </c>
      <c r="C49" s="22" t="str">
        <f t="shared" si="2"/>
        <v/>
      </c>
      <c r="D49" s="22" t="str">
        <f t="shared" si="12"/>
        <v/>
      </c>
      <c r="E49" s="22"/>
      <c r="F49" s="22"/>
      <c r="G49" s="22" t="str">
        <f t="shared" si="0"/>
        <v/>
      </c>
      <c r="H49" s="30"/>
      <c r="I49" s="32"/>
      <c r="J49" s="39">
        <v>4.4054694585934051</v>
      </c>
      <c r="K49" s="44">
        <v>4.3779373866296805</v>
      </c>
      <c r="L49" s="46">
        <f t="shared" si="11"/>
        <v>3.432108395821805</v>
      </c>
      <c r="M49" s="50">
        <f t="shared" si="5"/>
        <v>3.432108395821805</v>
      </c>
      <c r="N49" s="32" t="str">
        <f t="shared" si="6"/>
        <v/>
      </c>
      <c r="X49" s="30">
        <f t="shared" si="7"/>
        <v>8.0616007434697483</v>
      </c>
      <c r="Y49" s="30">
        <f t="shared" si="8"/>
        <v>-2.2819575821950013</v>
      </c>
      <c r="Z49" s="30">
        <f t="shared" si="9"/>
        <v>7.2086677409975213</v>
      </c>
      <c r="AA49" s="30">
        <f t="shared" si="10"/>
        <v>-1.8810303921513571</v>
      </c>
    </row>
    <row r="50" spans="1:27" x14ac:dyDescent="0.3">
      <c r="A50" s="38">
        <v>3.2991608533170282</v>
      </c>
      <c r="B50" s="22" t="str">
        <f t="shared" si="1"/>
        <v/>
      </c>
      <c r="C50" s="22" t="str">
        <f t="shared" si="2"/>
        <v/>
      </c>
      <c r="D50" s="22" t="str">
        <f t="shared" si="12"/>
        <v/>
      </c>
      <c r="E50" s="22"/>
      <c r="F50" s="22"/>
      <c r="G50" s="22" t="str">
        <f t="shared" si="0"/>
        <v/>
      </c>
      <c r="H50" s="30"/>
      <c r="I50" s="32"/>
      <c r="J50" s="39">
        <v>4.2775353461300814</v>
      </c>
      <c r="K50" s="44">
        <v>4.1863655721339885</v>
      </c>
      <c r="L50" s="46">
        <f t="shared" si="11"/>
        <v>3.2991608533170282</v>
      </c>
      <c r="M50" s="50">
        <f t="shared" si="5"/>
        <v>3.2991608533170282</v>
      </c>
      <c r="N50" s="32" t="str">
        <f t="shared" si="6"/>
        <v/>
      </c>
      <c r="X50" s="30">
        <f t="shared" si="7"/>
        <v>8.0616007434697483</v>
      </c>
      <c r="Y50" s="30">
        <f t="shared" si="8"/>
        <v>-2.2819575821950013</v>
      </c>
      <c r="Z50" s="30">
        <f t="shared" si="9"/>
        <v>7.2086677409975213</v>
      </c>
      <c r="AA50" s="30">
        <f t="shared" si="10"/>
        <v>-1.8810303921513571</v>
      </c>
    </row>
    <row r="51" spans="1:27" x14ac:dyDescent="0.3">
      <c r="A51" s="38">
        <v>3.4850054162477244</v>
      </c>
      <c r="B51" s="22" t="str">
        <f t="shared" si="1"/>
        <v/>
      </c>
      <c r="C51" s="22" t="str">
        <f t="shared" si="2"/>
        <v/>
      </c>
      <c r="D51" s="22" t="str">
        <f t="shared" si="12"/>
        <v/>
      </c>
      <c r="E51" s="22"/>
      <c r="F51" s="22"/>
      <c r="G51" s="22" t="str">
        <f t="shared" si="0"/>
        <v/>
      </c>
      <c r="H51" s="30"/>
      <c r="I51" s="32"/>
      <c r="J51" s="42">
        <v>4.7829826091924756</v>
      </c>
      <c r="K51" s="44">
        <v>4.2874517561600616</v>
      </c>
      <c r="L51" s="46">
        <f t="shared" si="11"/>
        <v>3.4850054162477244</v>
      </c>
      <c r="M51" s="50">
        <f t="shared" si="5"/>
        <v>3.4850054162477244</v>
      </c>
      <c r="N51" s="32" t="str">
        <f t="shared" si="6"/>
        <v/>
      </c>
      <c r="X51" s="30">
        <f t="shared" si="7"/>
        <v>8.0616007434697483</v>
      </c>
      <c r="Y51" s="30">
        <f t="shared" si="8"/>
        <v>-2.2819575821950013</v>
      </c>
      <c r="Z51" s="30">
        <f t="shared" si="9"/>
        <v>7.2086677409975213</v>
      </c>
      <c r="AA51" s="30">
        <f t="shared" si="10"/>
        <v>-1.8810303921513571</v>
      </c>
    </row>
    <row r="52" spans="1:27" x14ac:dyDescent="0.3">
      <c r="A52" s="38">
        <v>4.1719687689799052</v>
      </c>
      <c r="B52" s="22" t="str">
        <f t="shared" si="1"/>
        <v/>
      </c>
      <c r="C52" s="22" t="str">
        <f t="shared" si="2"/>
        <v/>
      </c>
      <c r="D52" s="22" t="str">
        <f t="shared" si="12"/>
        <v/>
      </c>
      <c r="E52" s="22"/>
      <c r="F52" s="22"/>
      <c r="G52" s="22" t="str">
        <f t="shared" si="0"/>
        <v/>
      </c>
      <c r="H52" s="30"/>
      <c r="I52" s="32"/>
      <c r="K52" s="44">
        <v>4.4054694585934051</v>
      </c>
      <c r="L52" s="46">
        <f t="shared" si="11"/>
        <v>4.1719687689799052</v>
      </c>
      <c r="M52" s="50">
        <f t="shared" si="5"/>
        <v>4.1719687689799052</v>
      </c>
      <c r="N52" s="32" t="str">
        <f t="shared" si="6"/>
        <v/>
      </c>
      <c r="X52" s="30">
        <f t="shared" si="7"/>
        <v>8.0616007434697483</v>
      </c>
      <c r="Y52" s="30">
        <f t="shared" si="8"/>
        <v>-2.2819575821950013</v>
      </c>
      <c r="Z52" s="30">
        <f t="shared" si="9"/>
        <v>7.2086677409975213</v>
      </c>
      <c r="AA52" s="30">
        <f t="shared" si="10"/>
        <v>-1.8810303921513571</v>
      </c>
    </row>
    <row r="53" spans="1:27" x14ac:dyDescent="0.3">
      <c r="A53" s="38">
        <v>3.5769846944008137</v>
      </c>
      <c r="B53" s="22" t="str">
        <f t="shared" si="1"/>
        <v/>
      </c>
      <c r="C53" s="22" t="str">
        <f t="shared" si="2"/>
        <v/>
      </c>
      <c r="D53" s="22" t="str">
        <f t="shared" si="12"/>
        <v/>
      </c>
      <c r="E53" s="22"/>
      <c r="F53" s="22"/>
      <c r="G53" s="22" t="str">
        <f t="shared" si="0"/>
        <v/>
      </c>
      <c r="H53" s="30"/>
      <c r="I53" s="32"/>
      <c r="K53" s="44">
        <v>4.2775353461300814</v>
      </c>
      <c r="L53" s="46">
        <f t="shared" si="11"/>
        <v>3.5769846944008137</v>
      </c>
      <c r="M53" s="50">
        <f t="shared" si="5"/>
        <v>3.5769846944008137</v>
      </c>
      <c r="N53" s="32" t="str">
        <f t="shared" si="6"/>
        <v/>
      </c>
      <c r="X53" s="30">
        <f t="shared" si="7"/>
        <v>8.0616007434697483</v>
      </c>
      <c r="Y53" s="30">
        <f t="shared" si="8"/>
        <v>-2.2819575821950013</v>
      </c>
      <c r="Z53" s="30">
        <f t="shared" si="9"/>
        <v>7.2086677409975213</v>
      </c>
      <c r="AA53" s="30">
        <f t="shared" si="10"/>
        <v>-1.8810303921513571</v>
      </c>
    </row>
    <row r="54" spans="1:27" x14ac:dyDescent="0.3">
      <c r="A54" s="38">
        <v>4.4499099755795255</v>
      </c>
      <c r="B54" s="22" t="str">
        <f t="shared" si="1"/>
        <v/>
      </c>
      <c r="C54" s="22" t="str">
        <f t="shared" si="2"/>
        <v/>
      </c>
      <c r="D54" s="22" t="str">
        <f t="shared" si="12"/>
        <v/>
      </c>
      <c r="E54" s="22"/>
      <c r="F54" s="22"/>
      <c r="G54" s="22" t="str">
        <f t="shared" si="0"/>
        <v/>
      </c>
      <c r="H54" s="30"/>
      <c r="I54" s="32"/>
      <c r="K54" s="45">
        <v>4.7829826091924801</v>
      </c>
      <c r="L54" s="46">
        <f t="shared" si="11"/>
        <v>4.4499099755795255</v>
      </c>
      <c r="M54" s="50">
        <f t="shared" si="5"/>
        <v>4.4499099755795255</v>
      </c>
      <c r="N54" s="32" t="str">
        <f t="shared" si="6"/>
        <v/>
      </c>
      <c r="X54" s="30">
        <f t="shared" si="7"/>
        <v>8.0616007434697483</v>
      </c>
      <c r="Y54" s="30">
        <f t="shared" si="8"/>
        <v>-2.2819575821950013</v>
      </c>
      <c r="Z54" s="30">
        <f t="shared" si="9"/>
        <v>7.2086677409975213</v>
      </c>
      <c r="AA54" s="30">
        <f t="shared" si="10"/>
        <v>-1.8810303921513571</v>
      </c>
    </row>
    <row r="55" spans="1:27" x14ac:dyDescent="0.3">
      <c r="A55" s="38">
        <v>4.3779373866296805</v>
      </c>
      <c r="B55" s="22" t="str">
        <f t="shared" si="1"/>
        <v/>
      </c>
      <c r="C55" s="22" t="str">
        <f t="shared" si="2"/>
        <v/>
      </c>
      <c r="D55" s="22" t="str">
        <f t="shared" si="12"/>
        <v/>
      </c>
      <c r="E55" s="22"/>
      <c r="F55" s="22"/>
      <c r="G55" s="22" t="str">
        <f t="shared" si="0"/>
        <v/>
      </c>
      <c r="H55" s="30"/>
      <c r="I55" s="32"/>
      <c r="L55" s="46">
        <f t="shared" si="11"/>
        <v>4.3779373866296805</v>
      </c>
      <c r="M55" s="50">
        <f t="shared" si="5"/>
        <v>4.3779373866296805</v>
      </c>
      <c r="N55" s="32" t="str">
        <f t="shared" si="6"/>
        <v/>
      </c>
      <c r="X55" s="30">
        <f t="shared" si="7"/>
        <v>8.0616007434697483</v>
      </c>
      <c r="Y55" s="30">
        <f t="shared" si="8"/>
        <v>-2.2819575821950013</v>
      </c>
      <c r="Z55" s="30">
        <f t="shared" si="9"/>
        <v>7.2086677409975213</v>
      </c>
      <c r="AA55" s="30">
        <f t="shared" si="10"/>
        <v>-1.8810303921513571</v>
      </c>
    </row>
    <row r="56" spans="1:27" x14ac:dyDescent="0.3">
      <c r="A56" s="38">
        <v>4.1863655721339885</v>
      </c>
      <c r="B56" s="22" t="str">
        <f t="shared" si="1"/>
        <v/>
      </c>
      <c r="C56" s="22" t="str">
        <f t="shared" si="2"/>
        <v/>
      </c>
      <c r="D56" s="22" t="str">
        <f t="shared" si="12"/>
        <v/>
      </c>
      <c r="E56" s="22"/>
      <c r="F56" s="22"/>
      <c r="G56" s="22" t="str">
        <f t="shared" si="0"/>
        <v/>
      </c>
      <c r="H56" s="30"/>
      <c r="I56" s="32"/>
      <c r="L56" s="46">
        <f t="shared" si="11"/>
        <v>4.1863655721339885</v>
      </c>
      <c r="M56" s="50">
        <f t="shared" si="5"/>
        <v>4.1863655721339885</v>
      </c>
      <c r="N56" s="32" t="str">
        <f t="shared" si="6"/>
        <v/>
      </c>
      <c r="X56" s="30">
        <f t="shared" si="7"/>
        <v>8.0616007434697483</v>
      </c>
      <c r="Y56" s="30">
        <f t="shared" si="8"/>
        <v>-2.2819575821950013</v>
      </c>
      <c r="Z56" s="30">
        <f t="shared" si="9"/>
        <v>7.2086677409975213</v>
      </c>
      <c r="AA56" s="30">
        <f t="shared" si="10"/>
        <v>-1.8810303921513571</v>
      </c>
    </row>
    <row r="57" spans="1:27" x14ac:dyDescent="0.3">
      <c r="A57" s="38">
        <v>4.2874517561600616</v>
      </c>
      <c r="B57" s="22" t="str">
        <f t="shared" si="1"/>
        <v/>
      </c>
      <c r="C57" s="22" t="str">
        <f t="shared" si="2"/>
        <v/>
      </c>
      <c r="D57" s="22" t="str">
        <f t="shared" si="12"/>
        <v/>
      </c>
      <c r="E57" s="22"/>
      <c r="F57" s="22"/>
      <c r="G57" s="22" t="str">
        <f t="shared" si="0"/>
        <v/>
      </c>
      <c r="H57" s="30"/>
      <c r="I57" s="32"/>
      <c r="L57" s="46">
        <f t="shared" si="11"/>
        <v>4.2874517561600616</v>
      </c>
      <c r="M57" s="50">
        <f t="shared" si="5"/>
        <v>4.2874517561600616</v>
      </c>
      <c r="N57" s="32" t="str">
        <f t="shared" si="6"/>
        <v/>
      </c>
      <c r="X57" s="30">
        <f t="shared" si="7"/>
        <v>8.0616007434697483</v>
      </c>
      <c r="Y57" s="30">
        <f t="shared" si="8"/>
        <v>-2.2819575821950013</v>
      </c>
      <c r="Z57" s="30">
        <f t="shared" si="9"/>
        <v>7.2086677409975213</v>
      </c>
      <c r="AA57" s="30">
        <f t="shared" si="10"/>
        <v>-1.8810303921513571</v>
      </c>
    </row>
    <row r="58" spans="1:27" x14ac:dyDescent="0.3">
      <c r="A58" s="38">
        <v>4.4054694585934051</v>
      </c>
      <c r="B58" s="22" t="str">
        <f t="shared" si="1"/>
        <v/>
      </c>
      <c r="C58" s="22" t="str">
        <f t="shared" si="2"/>
        <v/>
      </c>
      <c r="D58" s="22" t="str">
        <f t="shared" si="12"/>
        <v/>
      </c>
      <c r="E58" s="22"/>
      <c r="F58" s="22"/>
      <c r="G58" s="22" t="str">
        <f t="shared" si="0"/>
        <v/>
      </c>
      <c r="H58" s="30"/>
      <c r="I58" s="32"/>
      <c r="L58" s="46">
        <f t="shared" si="11"/>
        <v>4.4054694585934051</v>
      </c>
      <c r="M58" s="50">
        <f t="shared" si="5"/>
        <v>4.4054694585934051</v>
      </c>
      <c r="N58" s="32" t="str">
        <f t="shared" si="6"/>
        <v/>
      </c>
      <c r="X58" s="30">
        <f t="shared" si="7"/>
        <v>8.0616007434697483</v>
      </c>
      <c r="Y58" s="30">
        <f t="shared" si="8"/>
        <v>-2.2819575821950013</v>
      </c>
      <c r="Z58" s="30">
        <f t="shared" si="9"/>
        <v>7.2086677409975213</v>
      </c>
      <c r="AA58" s="30">
        <f t="shared" si="10"/>
        <v>-1.8810303921513571</v>
      </c>
    </row>
    <row r="59" spans="1:27" x14ac:dyDescent="0.3">
      <c r="A59" s="38">
        <v>4.2775353461300814</v>
      </c>
      <c r="B59" s="22" t="str">
        <f t="shared" si="1"/>
        <v/>
      </c>
      <c r="C59" s="22" t="str">
        <f t="shared" si="2"/>
        <v/>
      </c>
      <c r="D59" s="22" t="str">
        <f t="shared" si="12"/>
        <v/>
      </c>
      <c r="E59" s="22"/>
      <c r="F59" s="22"/>
      <c r="G59" s="22" t="str">
        <f t="shared" si="0"/>
        <v/>
      </c>
      <c r="H59" s="30"/>
      <c r="I59" s="32"/>
      <c r="L59" s="46">
        <f t="shared" si="11"/>
        <v>4.2775353461300814</v>
      </c>
      <c r="M59" s="50">
        <f t="shared" si="5"/>
        <v>4.2775353461300814</v>
      </c>
      <c r="N59" s="32" t="str">
        <f t="shared" si="6"/>
        <v/>
      </c>
      <c r="X59" s="30">
        <f t="shared" si="7"/>
        <v>8.0616007434697483</v>
      </c>
      <c r="Y59" s="30">
        <f t="shared" si="8"/>
        <v>-2.2819575821950013</v>
      </c>
      <c r="Z59" s="30">
        <f t="shared" si="9"/>
        <v>7.2086677409975213</v>
      </c>
      <c r="AA59" s="30">
        <f t="shared" si="10"/>
        <v>-1.8810303921513571</v>
      </c>
    </row>
    <row r="60" spans="1:27" x14ac:dyDescent="0.3">
      <c r="A60" s="41">
        <v>4.7829826091924756</v>
      </c>
      <c r="B60" s="23" t="str">
        <f t="shared" si="1"/>
        <v/>
      </c>
      <c r="C60" s="23" t="str">
        <f t="shared" si="2"/>
        <v/>
      </c>
      <c r="D60" s="23" t="str">
        <f t="shared" si="12"/>
        <v/>
      </c>
      <c r="E60" s="23"/>
      <c r="F60" s="23"/>
      <c r="G60" s="23" t="str">
        <f t="shared" si="0"/>
        <v/>
      </c>
      <c r="H60" s="33"/>
      <c r="I60" s="34"/>
      <c r="L60" s="47">
        <f t="shared" si="11"/>
        <v>4.7829826091924756</v>
      </c>
      <c r="M60" s="51">
        <f t="shared" si="5"/>
        <v>4.7829826091924756</v>
      </c>
      <c r="N60" s="34" t="str">
        <f t="shared" si="6"/>
        <v/>
      </c>
      <c r="X60" s="33">
        <f t="shared" si="7"/>
        <v>8.0616007434697483</v>
      </c>
      <c r="Y60" s="33">
        <f t="shared" si="8"/>
        <v>-2.2819575821950013</v>
      </c>
      <c r="Z60" s="33">
        <f t="shared" si="9"/>
        <v>7.2086677409975213</v>
      </c>
      <c r="AA60" s="33">
        <f t="shared" si="10"/>
        <v>-1.8810303921513571</v>
      </c>
    </row>
  </sheetData>
  <mergeCells count="3">
    <mergeCell ref="D20:F20"/>
    <mergeCell ref="G20:I20"/>
    <mergeCell ref="M20:N20"/>
  </mergeCells>
  <conditionalFormatting sqref="B21:C60">
    <cfRule type="cellIs" dxfId="6" priority="5" operator="equal">
      <formula>"Пропуск"</formula>
    </cfRule>
  </conditionalFormatting>
  <conditionalFormatting sqref="D21:D60">
    <cfRule type="cellIs" dxfId="5" priority="4" operator="equal">
      <formula>"Выброс"</formula>
    </cfRule>
  </conditionalFormatting>
  <conditionalFormatting sqref="G21:G60">
    <cfRule type="cellIs" dxfId="4" priority="2" operator="equal">
      <formula>"Выброс"</formula>
    </cfRule>
  </conditionalFormatting>
  <conditionalFormatting sqref="L21:L60">
    <cfRule type="cellIs" dxfId="3" priority="1" operator="equal">
      <formula>$F$23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278B-1444-4011-BA87-4CC6605110C3}">
  <dimension ref="A1:Q60"/>
  <sheetViews>
    <sheetView tabSelected="1" topLeftCell="F15" zoomScale="120" zoomScaleNormal="120" workbookViewId="0">
      <selection activeCell="O34" sqref="O34"/>
    </sheetView>
  </sheetViews>
  <sheetFormatPr defaultRowHeight="14.4" x14ac:dyDescent="0.3"/>
  <cols>
    <col min="1" max="1" width="14.109375" style="17" customWidth="1"/>
    <col min="2" max="6" width="8.88671875" style="17"/>
    <col min="7" max="7" width="10.77734375" style="17" customWidth="1"/>
    <col min="8" max="8" width="8.88671875" style="17"/>
    <col min="9" max="10" width="12.109375" style="17" customWidth="1"/>
    <col min="11" max="11" width="12.6640625" style="17" customWidth="1"/>
    <col min="12" max="12" width="8.88671875" style="17"/>
    <col min="13" max="13" width="12.88671875" style="17" customWidth="1"/>
    <col min="14" max="14" width="5.88671875" style="17" customWidth="1"/>
    <col min="15" max="15" width="7.88671875" style="17" customWidth="1"/>
    <col min="16" max="16" width="12.5546875" style="17" customWidth="1"/>
    <col min="17" max="17" width="12.109375" style="17" customWidth="1"/>
    <col min="18" max="16384" width="8.88671875" style="17"/>
  </cols>
  <sheetData>
    <row r="1" spans="1:7" ht="15.6" x14ac:dyDescent="0.3">
      <c r="A1" s="18" t="s">
        <v>63</v>
      </c>
      <c r="B1" s="16"/>
      <c r="C1" s="16"/>
      <c r="D1" s="16"/>
      <c r="E1" s="16"/>
      <c r="F1" s="16"/>
    </row>
    <row r="2" spans="1:7" x14ac:dyDescent="0.3">
      <c r="A2" s="16"/>
      <c r="B2" s="16"/>
      <c r="C2" s="16"/>
      <c r="D2" s="16"/>
      <c r="E2" s="16"/>
      <c r="F2" s="16"/>
    </row>
    <row r="3" spans="1:7" x14ac:dyDescent="0.3">
      <c r="A3" s="16"/>
      <c r="B3" s="16"/>
      <c r="C3" s="16"/>
      <c r="D3" s="16"/>
      <c r="E3" s="16"/>
      <c r="F3" s="16"/>
    </row>
    <row r="4" spans="1:7" x14ac:dyDescent="0.3">
      <c r="A4" s="16"/>
      <c r="B4" s="16"/>
      <c r="C4" s="16"/>
      <c r="D4" s="16"/>
      <c r="E4" s="16"/>
      <c r="F4" s="16"/>
    </row>
    <row r="5" spans="1:7" x14ac:dyDescent="0.3">
      <c r="A5" s="16"/>
      <c r="B5" s="16"/>
      <c r="C5" s="16"/>
      <c r="D5" s="16"/>
      <c r="E5" s="16"/>
      <c r="F5" s="16"/>
    </row>
    <row r="6" spans="1:7" x14ac:dyDescent="0.3">
      <c r="A6" s="16"/>
      <c r="B6" s="16"/>
      <c r="C6" s="16"/>
      <c r="D6" s="16"/>
      <c r="E6" s="16"/>
      <c r="F6" s="16"/>
    </row>
    <row r="7" spans="1:7" x14ac:dyDescent="0.3">
      <c r="A7" s="16"/>
      <c r="B7" s="16"/>
      <c r="C7" s="16"/>
      <c r="D7" s="16"/>
      <c r="E7" s="16"/>
      <c r="F7" s="16"/>
    </row>
    <row r="8" spans="1:7" x14ac:dyDescent="0.3">
      <c r="A8" s="16"/>
      <c r="B8" s="16"/>
      <c r="C8" s="16"/>
      <c r="D8" s="16"/>
      <c r="E8" s="16"/>
      <c r="F8" s="16"/>
    </row>
    <row r="9" spans="1:7" x14ac:dyDescent="0.3">
      <c r="A9" s="16"/>
      <c r="B9" s="16"/>
      <c r="C9" s="16"/>
      <c r="D9" s="16"/>
      <c r="E9" s="16"/>
      <c r="F9" s="16"/>
    </row>
    <row r="10" spans="1:7" x14ac:dyDescent="0.3">
      <c r="A10" s="16"/>
      <c r="B10" s="16"/>
      <c r="C10" s="16"/>
      <c r="D10" s="16"/>
      <c r="E10" s="16"/>
      <c r="F10" s="16"/>
    </row>
    <row r="11" spans="1:7" x14ac:dyDescent="0.3">
      <c r="A11" s="16"/>
      <c r="B11" s="16"/>
      <c r="C11" s="16"/>
      <c r="D11" s="16"/>
      <c r="E11" s="16"/>
      <c r="F11" s="16"/>
    </row>
    <row r="12" spans="1:7" x14ac:dyDescent="0.3">
      <c r="A12" s="16"/>
      <c r="B12" s="16"/>
      <c r="C12" s="16"/>
      <c r="D12" s="16"/>
      <c r="E12" s="16"/>
      <c r="F12" s="16"/>
    </row>
    <row r="13" spans="1:7" x14ac:dyDescent="0.3">
      <c r="A13" s="16"/>
      <c r="B13" s="16"/>
      <c r="C13" s="16"/>
      <c r="D13" s="16"/>
      <c r="E13" s="16"/>
      <c r="F13" s="16"/>
    </row>
    <row r="14" spans="1:7" x14ac:dyDescent="0.3">
      <c r="A14" s="16"/>
      <c r="B14" s="16"/>
      <c r="C14" s="16"/>
      <c r="D14" s="16"/>
      <c r="E14" s="16"/>
      <c r="F14" s="16"/>
    </row>
    <row r="15" spans="1:7" x14ac:dyDescent="0.3">
      <c r="A15" s="16"/>
      <c r="B15" s="16"/>
      <c r="C15" s="16"/>
      <c r="D15" s="16"/>
      <c r="E15" s="16"/>
      <c r="F15" s="16"/>
    </row>
    <row r="16" spans="1:7" x14ac:dyDescent="0.3">
      <c r="G16" s="19"/>
    </row>
    <row r="17" spans="1:17" x14ac:dyDescent="0.3">
      <c r="G17" s="19"/>
    </row>
    <row r="18" spans="1:17" x14ac:dyDescent="0.3">
      <c r="B18" s="17" t="s">
        <v>38</v>
      </c>
      <c r="E18" s="17" t="s">
        <v>41</v>
      </c>
    </row>
    <row r="20" spans="1:17" ht="71.400000000000006" customHeight="1" thickBot="1" x14ac:dyDescent="0.35">
      <c r="A20" s="20" t="s">
        <v>37</v>
      </c>
      <c r="B20" s="21" t="s">
        <v>39</v>
      </c>
      <c r="C20" s="21" t="s">
        <v>40</v>
      </c>
      <c r="D20" s="68" t="s">
        <v>42</v>
      </c>
      <c r="E20" s="69"/>
      <c r="F20" s="70"/>
      <c r="G20" s="74" t="s">
        <v>64</v>
      </c>
      <c r="H20" s="75"/>
      <c r="I20" s="74" t="s">
        <v>65</v>
      </c>
      <c r="J20" s="75"/>
      <c r="K20" s="74" t="s">
        <v>66</v>
      </c>
      <c r="L20" s="75"/>
      <c r="M20" s="74" t="s">
        <v>73</v>
      </c>
      <c r="N20" s="76"/>
      <c r="O20" s="75"/>
      <c r="P20" s="74" t="s">
        <v>74</v>
      </c>
      <c r="Q20" s="75"/>
    </row>
    <row r="21" spans="1:17" x14ac:dyDescent="0.3">
      <c r="A21" s="38">
        <v>0.87361752807211857</v>
      </c>
      <c r="B21" s="22" t="str">
        <f>IF(A21="","Пропуск","")</f>
        <v/>
      </c>
      <c r="C21" s="22" t="str">
        <f>IF(IFERROR(ABS(A21)*SIGN(A21),0)=0, "Пропуск", "")</f>
        <v/>
      </c>
      <c r="D21" s="22" t="str">
        <f>IF(AND(ISNUMBER($A21), OR($A21&gt;F$29, $A21&lt;F$30)),"Выброс","")</f>
        <v/>
      </c>
      <c r="E21" s="22">
        <v>4</v>
      </c>
      <c r="F21" s="26">
        <f>_xlfn.QUARTILE.INC(A21:A60,E21)</f>
        <v>15.450173527632581</v>
      </c>
      <c r="G21" s="48">
        <f>A21</f>
        <v>0.87361752807211857</v>
      </c>
      <c r="H21" s="49" t="str">
        <f>IF(AND(C21="", D21=""),"","NaN")</f>
        <v/>
      </c>
      <c r="I21" s="48">
        <f>G21</f>
        <v>0.87361752807211857</v>
      </c>
      <c r="J21" s="32"/>
      <c r="K21" s="52" t="s">
        <v>67</v>
      </c>
      <c r="L21" s="56">
        <f>AVERAGE(I21:I60)</f>
        <v>2.7180816677104405</v>
      </c>
      <c r="M21" s="38">
        <v>0.87361752807211857</v>
      </c>
      <c r="N21" s="32">
        <v>1</v>
      </c>
      <c r="O21" s="83">
        <v>0</v>
      </c>
      <c r="P21" s="53" t="s">
        <v>67</v>
      </c>
      <c r="Q21" s="57">
        <f>AVERAGE(M21:M60)</f>
        <v>2.3103694175538747</v>
      </c>
    </row>
    <row r="22" spans="1:17" x14ac:dyDescent="0.3">
      <c r="A22" s="38">
        <v>0.40211979036867129</v>
      </c>
      <c r="B22" s="22" t="str">
        <f t="shared" ref="B22:B60" si="0">IF(A22="","Пропуск","")</f>
        <v/>
      </c>
      <c r="C22" s="22" t="str">
        <f t="shared" ref="C22:C60" si="1">IF(IFERROR(ABS(A22)*SIGN(A22),0)=0, "Пропуск", "")</f>
        <v/>
      </c>
      <c r="D22" s="22" t="str">
        <f t="shared" ref="D22:D26" si="2">IF(AND(ISNUMBER($A22), OR($A22&gt;F$29, $A22&lt;F$30)),"Выброс","")</f>
        <v/>
      </c>
      <c r="E22" s="22">
        <v>3</v>
      </c>
      <c r="F22" s="26">
        <f t="shared" ref="F22:F25" si="3">_xlfn.QUARTILE.INC(A22:A61,E22)</f>
        <v>4.1827663713454672</v>
      </c>
      <c r="G22" s="50">
        <f t="shared" ref="G22:G60" si="4">A22</f>
        <v>0.40211979036867129</v>
      </c>
      <c r="H22" s="32" t="str">
        <f t="shared" ref="H22:H60" si="5">IF(AND(C22="", D22=""),"","NaN")</f>
        <v/>
      </c>
      <c r="I22" s="50">
        <f t="shared" ref="I22:I60" si="6">G22</f>
        <v>0.40211979036867129</v>
      </c>
      <c r="J22" s="32"/>
      <c r="K22" s="53" t="s">
        <v>68</v>
      </c>
      <c r="L22" s="57">
        <f>MEDIAN(I21:I60)</f>
        <v>2.6647652828603956</v>
      </c>
      <c r="M22" s="38">
        <v>0.40211979036867129</v>
      </c>
      <c r="N22" s="32">
        <v>2</v>
      </c>
      <c r="O22" s="83">
        <v>0</v>
      </c>
      <c r="P22" s="53" t="s">
        <v>68</v>
      </c>
      <c r="Q22" s="57">
        <f>MEDIAN(M21:M60)</f>
        <v>2.4805739732214227</v>
      </c>
    </row>
    <row r="23" spans="1:17" x14ac:dyDescent="0.3">
      <c r="A23" s="38">
        <v>0.90927860287996887</v>
      </c>
      <c r="B23" s="22" t="str">
        <f t="shared" si="0"/>
        <v/>
      </c>
      <c r="C23" s="22" t="str">
        <f t="shared" si="1"/>
        <v/>
      </c>
      <c r="D23" s="22" t="str">
        <f t="shared" si="2"/>
        <v/>
      </c>
      <c r="E23" s="22">
        <v>2</v>
      </c>
      <c r="F23" s="26">
        <f t="shared" si="3"/>
        <v>2.643820694211072</v>
      </c>
      <c r="G23" s="50">
        <f t="shared" si="4"/>
        <v>0.90927860287996887</v>
      </c>
      <c r="H23" s="32" t="str">
        <f t="shared" si="5"/>
        <v/>
      </c>
      <c r="I23" s="50">
        <f t="shared" si="6"/>
        <v>0.90927860287996887</v>
      </c>
      <c r="J23" s="32"/>
      <c r="K23" s="53" t="s">
        <v>69</v>
      </c>
      <c r="L23" s="57">
        <f>SKEW(I21:I60)</f>
        <v>-0.12630322696950946</v>
      </c>
      <c r="M23" s="38">
        <v>0.90927860287996887</v>
      </c>
      <c r="N23" s="32">
        <v>3</v>
      </c>
      <c r="O23" s="83">
        <v>0</v>
      </c>
      <c r="P23" s="53" t="s">
        <v>69</v>
      </c>
      <c r="Q23" s="57">
        <f>SKEW(M21:M60)</f>
        <v>-9.4695341853124101E-2</v>
      </c>
    </row>
    <row r="24" spans="1:17" x14ac:dyDescent="0.3">
      <c r="A24" s="38">
        <v>0.72729497677173083</v>
      </c>
      <c r="B24" s="22" t="str">
        <f t="shared" si="0"/>
        <v/>
      </c>
      <c r="C24" s="22" t="str">
        <f t="shared" si="1"/>
        <v/>
      </c>
      <c r="D24" s="22" t="str">
        <f t="shared" si="2"/>
        <v/>
      </c>
      <c r="E24" s="22">
        <v>1</v>
      </c>
      <c r="F24" s="26">
        <f t="shared" si="3"/>
        <v>1.5968767899292797</v>
      </c>
      <c r="G24" s="50">
        <f t="shared" si="4"/>
        <v>0.72729497677173083</v>
      </c>
      <c r="H24" s="32" t="str">
        <f t="shared" si="5"/>
        <v/>
      </c>
      <c r="I24" s="50">
        <f t="shared" si="6"/>
        <v>0.72729497677173083</v>
      </c>
      <c r="J24" s="32"/>
      <c r="K24" s="53" t="s">
        <v>70</v>
      </c>
      <c r="L24" s="57">
        <f>KURT(I21:I60)</f>
        <v>-1.2109471244403665</v>
      </c>
      <c r="M24" s="38">
        <v>0.72729497677173083</v>
      </c>
      <c r="N24" s="32">
        <v>4</v>
      </c>
      <c r="O24" s="83">
        <v>0</v>
      </c>
      <c r="P24" s="53" t="s">
        <v>70</v>
      </c>
      <c r="Q24" s="57">
        <f>KURT(M21:M60)</f>
        <v>-1.2746538069299049</v>
      </c>
    </row>
    <row r="25" spans="1:17" ht="15" thickBot="1" x14ac:dyDescent="0.35">
      <c r="A25" s="38">
        <v>10.312855016797672</v>
      </c>
      <c r="B25" s="22" t="str">
        <f t="shared" si="0"/>
        <v/>
      </c>
      <c r="C25" s="22" t="str">
        <f t="shared" si="1"/>
        <v/>
      </c>
      <c r="D25" s="22" t="str">
        <f t="shared" si="2"/>
        <v>Выброс</v>
      </c>
      <c r="E25" s="22">
        <v>0</v>
      </c>
      <c r="F25" s="26">
        <f t="shared" si="3"/>
        <v>-14.211382328721635</v>
      </c>
      <c r="G25" s="50">
        <f t="shared" si="4"/>
        <v>10.312855016797672</v>
      </c>
      <c r="H25" s="32" t="str">
        <f t="shared" si="5"/>
        <v>NaN</v>
      </c>
      <c r="I25" s="50"/>
      <c r="J25" s="32" t="str">
        <f>IF(ISNUMBER(I25)," ","NaN")</f>
        <v>NaN</v>
      </c>
      <c r="K25" s="54" t="s">
        <v>71</v>
      </c>
      <c r="L25" s="58">
        <f>_xlfn.STDEV.S(I21:I60)</f>
        <v>1.291043701432341</v>
      </c>
      <c r="M25" s="61">
        <f>O21</f>
        <v>0</v>
      </c>
      <c r="N25" s="32">
        <v>5</v>
      </c>
      <c r="O25" s="83">
        <v>0</v>
      </c>
      <c r="P25" s="54" t="s">
        <v>71</v>
      </c>
      <c r="Q25" s="58">
        <f>_xlfn.STDEV.S(M21:M60)</f>
        <v>1.541584543156149</v>
      </c>
    </row>
    <row r="26" spans="1:17" ht="15" thickBot="1" x14ac:dyDescent="0.35">
      <c r="A26" s="38">
        <v>1.1175926106367795</v>
      </c>
      <c r="B26" s="22" t="str">
        <f t="shared" si="0"/>
        <v/>
      </c>
      <c r="C26" s="22" t="str">
        <f t="shared" si="1"/>
        <v/>
      </c>
      <c r="D26" s="22" t="str">
        <f t="shared" si="2"/>
        <v/>
      </c>
      <c r="E26" s="22"/>
      <c r="F26" s="22"/>
      <c r="G26" s="50">
        <f t="shared" si="4"/>
        <v>1.1175926106367795</v>
      </c>
      <c r="H26" s="32" t="str">
        <f t="shared" si="5"/>
        <v/>
      </c>
      <c r="I26" s="50">
        <f t="shared" si="6"/>
        <v>1.1175926106367795</v>
      </c>
      <c r="J26" s="32"/>
      <c r="K26" s="55" t="s">
        <v>72</v>
      </c>
      <c r="L26" s="59">
        <f>COUNTA(J21:J60)</f>
        <v>6</v>
      </c>
      <c r="M26" s="38">
        <v>1.1175926106367795</v>
      </c>
      <c r="N26" s="34">
        <v>6</v>
      </c>
      <c r="O26" s="84">
        <v>0</v>
      </c>
      <c r="P26" s="55" t="s">
        <v>75</v>
      </c>
      <c r="Q26" s="60">
        <f>SUMXMY2(L21:L25,Q21:Q25)</f>
        <v>0.26798403064127774</v>
      </c>
    </row>
    <row r="27" spans="1:17" x14ac:dyDescent="0.3">
      <c r="A27" s="38">
        <v>1.3711508532853576</v>
      </c>
      <c r="B27" s="22" t="str">
        <f t="shared" si="0"/>
        <v/>
      </c>
      <c r="C27" s="22" t="str">
        <f t="shared" si="1"/>
        <v/>
      </c>
      <c r="D27" s="22" t="str">
        <f t="shared" ref="D27:D60" si="7">IF(AND(ISNUMBER(A27), OR(A27&gt;$F$29, A27&lt;$F$30)),"Выброс","")</f>
        <v/>
      </c>
      <c r="E27" s="22" t="s">
        <v>43</v>
      </c>
      <c r="F27" s="27">
        <f>F22-F24</f>
        <v>2.5858895814161875</v>
      </c>
      <c r="G27" s="50">
        <f t="shared" si="4"/>
        <v>1.3711508532853576</v>
      </c>
      <c r="H27" s="32" t="str">
        <f t="shared" si="5"/>
        <v/>
      </c>
      <c r="I27" s="50">
        <f t="shared" si="6"/>
        <v>1.3711508532853576</v>
      </c>
      <c r="J27" s="32"/>
      <c r="M27" s="38">
        <v>1.3711508532853576</v>
      </c>
    </row>
    <row r="28" spans="1:17" x14ac:dyDescent="0.3">
      <c r="A28" s="38">
        <v>1.0136136533418696</v>
      </c>
      <c r="B28" s="22" t="str">
        <f t="shared" si="0"/>
        <v/>
      </c>
      <c r="C28" s="22" t="str">
        <f t="shared" si="1"/>
        <v/>
      </c>
      <c r="D28" s="22" t="str">
        <f t="shared" si="7"/>
        <v/>
      </c>
      <c r="E28" s="22"/>
      <c r="F28" s="22"/>
      <c r="G28" s="50">
        <f t="shared" si="4"/>
        <v>1.0136136533418696</v>
      </c>
      <c r="H28" s="32" t="str">
        <f t="shared" si="5"/>
        <v/>
      </c>
      <c r="I28" s="50">
        <f t="shared" si="6"/>
        <v>1.0136136533418696</v>
      </c>
      <c r="J28" s="32"/>
      <c r="M28" s="38">
        <v>1.0136136533418696</v>
      </c>
    </row>
    <row r="29" spans="1:17" x14ac:dyDescent="0.3">
      <c r="A29" s="38">
        <v>1.5982101462360836</v>
      </c>
      <c r="B29" s="22" t="str">
        <f t="shared" si="0"/>
        <v/>
      </c>
      <c r="C29" s="22" t="str">
        <f t="shared" si="1"/>
        <v/>
      </c>
      <c r="D29" s="22" t="str">
        <f t="shared" si="7"/>
        <v/>
      </c>
      <c r="E29" s="22" t="s">
        <v>45</v>
      </c>
      <c r="F29" s="27">
        <f>F22+1.5*F27</f>
        <v>8.0616007434697483</v>
      </c>
      <c r="G29" s="50">
        <f t="shared" si="4"/>
        <v>1.5982101462360836</v>
      </c>
      <c r="H29" s="32" t="str">
        <f t="shared" si="5"/>
        <v/>
      </c>
      <c r="I29" s="50">
        <f t="shared" si="6"/>
        <v>1.5982101462360836</v>
      </c>
      <c r="J29" s="32"/>
      <c r="M29" s="38">
        <v>1.5982101462360836</v>
      </c>
    </row>
    <row r="30" spans="1:17" x14ac:dyDescent="0.3">
      <c r="A30" s="38">
        <v>1.4491870129640976</v>
      </c>
      <c r="B30" s="22" t="str">
        <f t="shared" si="0"/>
        <v/>
      </c>
      <c r="C30" s="22" t="str">
        <f t="shared" si="1"/>
        <v/>
      </c>
      <c r="D30" s="22" t="str">
        <f t="shared" si="7"/>
        <v/>
      </c>
      <c r="E30" s="24" t="s">
        <v>44</v>
      </c>
      <c r="F30" s="27">
        <f>F24-1.5*F27</f>
        <v>-2.2819575821950013</v>
      </c>
      <c r="G30" s="50">
        <f t="shared" si="4"/>
        <v>1.4491870129640976</v>
      </c>
      <c r="H30" s="32" t="str">
        <f t="shared" si="5"/>
        <v/>
      </c>
      <c r="I30" s="50">
        <f t="shared" si="6"/>
        <v>1.4491870129640976</v>
      </c>
      <c r="J30" s="32"/>
      <c r="M30" s="38">
        <v>1.4491870129640976</v>
      </c>
    </row>
    <row r="31" spans="1:17" x14ac:dyDescent="0.3">
      <c r="A31" s="38">
        <v>1.5928767210088679</v>
      </c>
      <c r="B31" s="22" t="str">
        <f t="shared" si="0"/>
        <v/>
      </c>
      <c r="C31" s="22" t="str">
        <f t="shared" si="1"/>
        <v/>
      </c>
      <c r="D31" s="22" t="str">
        <f t="shared" si="7"/>
        <v/>
      </c>
      <c r="E31" s="25"/>
      <c r="F31" s="22"/>
      <c r="G31" s="50">
        <f t="shared" si="4"/>
        <v>1.5928767210088679</v>
      </c>
      <c r="H31" s="32" t="str">
        <f t="shared" si="5"/>
        <v/>
      </c>
      <c r="I31" s="50">
        <f t="shared" si="6"/>
        <v>1.5928767210088679</v>
      </c>
      <c r="J31" s="32"/>
      <c r="M31" s="38">
        <v>1.5928767210088679</v>
      </c>
    </row>
    <row r="32" spans="1:17" x14ac:dyDescent="0.3">
      <c r="A32" s="38">
        <v>-14.211382328721635</v>
      </c>
      <c r="B32" s="22" t="str">
        <f t="shared" si="0"/>
        <v/>
      </c>
      <c r="C32" s="22" t="str">
        <f t="shared" si="1"/>
        <v/>
      </c>
      <c r="D32" s="22" t="str">
        <f t="shared" si="7"/>
        <v>Выброс</v>
      </c>
      <c r="E32" s="22"/>
      <c r="F32" s="22"/>
      <c r="G32" s="50">
        <f t="shared" si="4"/>
        <v>-14.211382328721635</v>
      </c>
      <c r="H32" s="32" t="str">
        <f t="shared" si="5"/>
        <v>NaN</v>
      </c>
      <c r="I32" s="50"/>
      <c r="J32" s="32" t="str">
        <f t="shared" ref="J32:J47" si="8">IF(ISNUMBER(I32),"","NaN")</f>
        <v>NaN</v>
      </c>
      <c r="M32" s="61">
        <f>O22</f>
        <v>0</v>
      </c>
    </row>
    <row r="33" spans="1:13" x14ac:dyDescent="0.3">
      <c r="A33" s="38">
        <v>2.0205701774122398</v>
      </c>
      <c r="B33" s="22" t="str">
        <f t="shared" si="0"/>
        <v/>
      </c>
      <c r="C33" s="22" t="str">
        <f t="shared" si="1"/>
        <v/>
      </c>
      <c r="D33" s="22" t="str">
        <f t="shared" si="7"/>
        <v/>
      </c>
      <c r="E33" s="22"/>
      <c r="F33" s="22"/>
      <c r="G33" s="50">
        <f t="shared" si="4"/>
        <v>2.0205701774122398</v>
      </c>
      <c r="H33" s="32" t="str">
        <f t="shared" si="5"/>
        <v/>
      </c>
      <c r="I33" s="50">
        <f t="shared" si="6"/>
        <v>2.0205701774122398</v>
      </c>
      <c r="J33" s="32"/>
      <c r="M33" s="38">
        <v>2.0205701774122398</v>
      </c>
    </row>
    <row r="34" spans="1:13" x14ac:dyDescent="0.3">
      <c r="A34" s="38">
        <v>2.3579715339680964</v>
      </c>
      <c r="B34" s="22" t="str">
        <f t="shared" si="0"/>
        <v/>
      </c>
      <c r="C34" s="22" t="str">
        <f t="shared" si="1"/>
        <v/>
      </c>
      <c r="D34" s="22" t="str">
        <f t="shared" si="7"/>
        <v/>
      </c>
      <c r="E34" s="22"/>
      <c r="F34" s="22"/>
      <c r="G34" s="50">
        <f t="shared" si="4"/>
        <v>2.3579715339680964</v>
      </c>
      <c r="H34" s="32" t="str">
        <f t="shared" si="5"/>
        <v/>
      </c>
      <c r="I34" s="50">
        <f t="shared" si="6"/>
        <v>2.3579715339680964</v>
      </c>
      <c r="J34" s="32"/>
      <c r="M34" s="38">
        <v>2.3579715339680964</v>
      </c>
    </row>
    <row r="35" spans="1:13" x14ac:dyDescent="0.3">
      <c r="A35" s="38">
        <v>2.0328092987653474</v>
      </c>
      <c r="B35" s="22" t="str">
        <f t="shared" si="0"/>
        <v/>
      </c>
      <c r="C35" s="22" t="str">
        <f t="shared" si="1"/>
        <v/>
      </c>
      <c r="D35" s="22" t="str">
        <f t="shared" si="7"/>
        <v/>
      </c>
      <c r="E35" s="22"/>
      <c r="F35" s="22"/>
      <c r="G35" s="50">
        <f t="shared" si="4"/>
        <v>2.0328092987653474</v>
      </c>
      <c r="H35" s="32" t="str">
        <f t="shared" si="5"/>
        <v/>
      </c>
      <c r="I35" s="50">
        <f t="shared" si="6"/>
        <v>2.0328092987653474</v>
      </c>
      <c r="J35" s="32"/>
      <c r="M35" s="38">
        <v>2.0328092987653474</v>
      </c>
    </row>
    <row r="36" spans="1:13" x14ac:dyDescent="0.3">
      <c r="A36" s="38">
        <v>2.643820694211072</v>
      </c>
      <c r="B36" s="22" t="str">
        <f t="shared" si="0"/>
        <v/>
      </c>
      <c r="C36" s="22" t="str">
        <f t="shared" si="1"/>
        <v/>
      </c>
      <c r="D36" s="22" t="str">
        <f t="shared" si="7"/>
        <v/>
      </c>
      <c r="E36" s="22"/>
      <c r="F36" s="22"/>
      <c r="G36" s="50">
        <f t="shared" si="4"/>
        <v>2.643820694211072</v>
      </c>
      <c r="H36" s="32" t="str">
        <f t="shared" si="5"/>
        <v/>
      </c>
      <c r="I36" s="50">
        <f t="shared" si="6"/>
        <v>2.643820694211072</v>
      </c>
      <c r="J36" s="32"/>
      <c r="M36" s="38">
        <v>2.643820694211072</v>
      </c>
    </row>
    <row r="37" spans="1:13" x14ac:dyDescent="0.3">
      <c r="A37" s="38">
        <v>2.5377748436351726</v>
      </c>
      <c r="B37" s="22" t="str">
        <f t="shared" si="0"/>
        <v/>
      </c>
      <c r="C37" s="22" t="str">
        <f t="shared" si="1"/>
        <v/>
      </c>
      <c r="D37" s="22" t="str">
        <f t="shared" si="7"/>
        <v/>
      </c>
      <c r="E37" s="22"/>
      <c r="F37" s="22"/>
      <c r="G37" s="50">
        <f t="shared" si="4"/>
        <v>2.5377748436351726</v>
      </c>
      <c r="H37" s="32" t="str">
        <f t="shared" si="5"/>
        <v/>
      </c>
      <c r="I37" s="50">
        <f t="shared" si="6"/>
        <v>2.5377748436351726</v>
      </c>
      <c r="J37" s="32"/>
      <c r="M37" s="38">
        <v>2.5377748436351726</v>
      </c>
    </row>
    <row r="38" spans="1:13" x14ac:dyDescent="0.3">
      <c r="A38" s="38">
        <v>2.4873960039116554</v>
      </c>
      <c r="B38" s="22" t="str">
        <f t="shared" si="0"/>
        <v/>
      </c>
      <c r="C38" s="22" t="str">
        <f t="shared" si="1"/>
        <v/>
      </c>
      <c r="D38" s="22" t="str">
        <f t="shared" si="7"/>
        <v/>
      </c>
      <c r="E38" s="22"/>
      <c r="F38" s="22"/>
      <c r="G38" s="50">
        <f t="shared" si="4"/>
        <v>2.4873960039116554</v>
      </c>
      <c r="H38" s="32" t="str">
        <f t="shared" si="5"/>
        <v/>
      </c>
      <c r="I38" s="50">
        <f t="shared" si="6"/>
        <v>2.4873960039116554</v>
      </c>
      <c r="J38" s="32"/>
      <c r="M38" s="38">
        <v>2.4873960039116554</v>
      </c>
    </row>
    <row r="39" spans="1:13" x14ac:dyDescent="0.3">
      <c r="A39" s="38">
        <v>2.6857098715097192</v>
      </c>
      <c r="B39" s="22" t="str">
        <f t="shared" si="0"/>
        <v/>
      </c>
      <c r="C39" s="22" t="str">
        <f t="shared" si="1"/>
        <v/>
      </c>
      <c r="D39" s="22" t="str">
        <f t="shared" si="7"/>
        <v/>
      </c>
      <c r="E39" s="22"/>
      <c r="F39" s="22"/>
      <c r="G39" s="50">
        <f t="shared" si="4"/>
        <v>2.6857098715097192</v>
      </c>
      <c r="H39" s="32" t="str">
        <f t="shared" si="5"/>
        <v/>
      </c>
      <c r="I39" s="50">
        <f t="shared" si="6"/>
        <v>2.6857098715097192</v>
      </c>
      <c r="J39" s="32"/>
      <c r="M39" s="38">
        <v>2.6857098715097192</v>
      </c>
    </row>
    <row r="40" spans="1:13" x14ac:dyDescent="0.3">
      <c r="A40" s="38">
        <v>-9.3684125053675338</v>
      </c>
      <c r="B40" s="22" t="str">
        <f t="shared" si="0"/>
        <v/>
      </c>
      <c r="C40" s="22" t="str">
        <f t="shared" si="1"/>
        <v/>
      </c>
      <c r="D40" s="22" t="str">
        <f t="shared" si="7"/>
        <v>Выброс</v>
      </c>
      <c r="E40" s="22"/>
      <c r="F40" s="22"/>
      <c r="G40" s="50">
        <f t="shared" si="4"/>
        <v>-9.3684125053675338</v>
      </c>
      <c r="H40" s="32" t="str">
        <f t="shared" si="5"/>
        <v>NaN</v>
      </c>
      <c r="I40" s="50"/>
      <c r="J40" s="32" t="str">
        <f t="shared" si="8"/>
        <v>NaN</v>
      </c>
      <c r="M40" s="61">
        <f>O23</f>
        <v>0</v>
      </c>
    </row>
    <row r="41" spans="1:13" x14ac:dyDescent="0.3">
      <c r="A41" s="38">
        <v>2.47375194253119</v>
      </c>
      <c r="B41" s="22" t="str">
        <f t="shared" si="0"/>
        <v/>
      </c>
      <c r="C41" s="22" t="str">
        <f t="shared" si="1"/>
        <v/>
      </c>
      <c r="D41" s="22" t="str">
        <f t="shared" si="7"/>
        <v/>
      </c>
      <c r="E41" s="22"/>
      <c r="F41" s="22"/>
      <c r="G41" s="50">
        <f t="shared" si="4"/>
        <v>2.47375194253119</v>
      </c>
      <c r="H41" s="32" t="str">
        <f t="shared" si="5"/>
        <v/>
      </c>
      <c r="I41" s="50">
        <f t="shared" si="6"/>
        <v>2.47375194253119</v>
      </c>
      <c r="J41" s="32"/>
      <c r="M41" s="38">
        <v>2.47375194253119</v>
      </c>
    </row>
    <row r="42" spans="1:13" x14ac:dyDescent="0.3">
      <c r="A42" s="38"/>
      <c r="B42" s="22" t="str">
        <f t="shared" si="0"/>
        <v>Пропуск</v>
      </c>
      <c r="C42" s="22" t="str">
        <f t="shared" si="1"/>
        <v>Пропуск</v>
      </c>
      <c r="D42" s="22" t="str">
        <f t="shared" si="7"/>
        <v/>
      </c>
      <c r="E42" s="22"/>
      <c r="F42" s="22"/>
      <c r="G42" s="50">
        <f t="shared" si="4"/>
        <v>0</v>
      </c>
      <c r="H42" s="32" t="str">
        <f t="shared" si="5"/>
        <v>NaN</v>
      </c>
      <c r="I42" s="50"/>
      <c r="J42" s="32" t="str">
        <f t="shared" si="8"/>
        <v>NaN</v>
      </c>
      <c r="M42" s="61">
        <f>O24</f>
        <v>0</v>
      </c>
    </row>
    <row r="43" spans="1:13" x14ac:dyDescent="0.3">
      <c r="A43" s="38"/>
      <c r="B43" s="22" t="str">
        <f t="shared" si="0"/>
        <v>Пропуск</v>
      </c>
      <c r="C43" s="22" t="str">
        <f t="shared" si="1"/>
        <v>Пропуск</v>
      </c>
      <c r="D43" s="22" t="str">
        <f t="shared" si="7"/>
        <v/>
      </c>
      <c r="E43" s="22"/>
      <c r="F43" s="22"/>
      <c r="G43" s="50">
        <f t="shared" si="4"/>
        <v>0</v>
      </c>
      <c r="H43" s="32" t="str">
        <f t="shared" si="5"/>
        <v>NaN</v>
      </c>
      <c r="I43" s="50"/>
      <c r="J43" s="32" t="str">
        <f t="shared" si="8"/>
        <v>NaN</v>
      </c>
      <c r="M43" s="61">
        <f>O25</f>
        <v>0</v>
      </c>
    </row>
    <row r="44" spans="1:13" x14ac:dyDescent="0.3">
      <c r="A44" s="40" t="s">
        <v>34</v>
      </c>
      <c r="B44" s="22" t="str">
        <f t="shared" si="0"/>
        <v/>
      </c>
      <c r="C44" s="22" t="str">
        <f t="shared" si="1"/>
        <v>Пропуск</v>
      </c>
      <c r="D44" s="22" t="str">
        <f t="shared" si="7"/>
        <v/>
      </c>
      <c r="E44" s="22"/>
      <c r="F44" s="22"/>
      <c r="G44" s="50" t="str">
        <f t="shared" si="4"/>
        <v> 2.962377583</v>
      </c>
      <c r="H44" s="32" t="str">
        <f t="shared" si="5"/>
        <v>NaN</v>
      </c>
      <c r="I44" s="40">
        <v>2.9623775829999999</v>
      </c>
      <c r="J44" s="32"/>
      <c r="M44" s="40">
        <v>2.9623775829999999</v>
      </c>
    </row>
    <row r="45" spans="1:13" x14ac:dyDescent="0.3">
      <c r="A45" s="40" t="s">
        <v>35</v>
      </c>
      <c r="B45" s="22" t="str">
        <f t="shared" si="0"/>
        <v/>
      </c>
      <c r="C45" s="22" t="str">
        <f t="shared" si="1"/>
        <v>Пропуск</v>
      </c>
      <c r="D45" s="22" t="str">
        <f t="shared" si="7"/>
        <v/>
      </c>
      <c r="E45" s="22"/>
      <c r="F45" s="22"/>
      <c r="G45" s="50" t="str">
        <f t="shared" si="4"/>
        <v> 3.242315511</v>
      </c>
      <c r="H45" s="32" t="str">
        <f t="shared" si="5"/>
        <v>NaN</v>
      </c>
      <c r="I45" s="40">
        <v>3.2423155110000001</v>
      </c>
      <c r="J45" s="32"/>
      <c r="M45" s="40">
        <v>3.2423155110000001</v>
      </c>
    </row>
    <row r="46" spans="1:13" x14ac:dyDescent="0.3">
      <c r="A46" s="40" t="s">
        <v>36</v>
      </c>
      <c r="B46" s="22" t="str">
        <f t="shared" si="0"/>
        <v/>
      </c>
      <c r="C46" s="22" t="str">
        <f t="shared" si="1"/>
        <v>Пропуск</v>
      </c>
      <c r="D46" s="22" t="str">
        <f t="shared" si="7"/>
        <v/>
      </c>
      <c r="E46" s="22"/>
      <c r="F46" s="22"/>
      <c r="G46" s="50" t="str">
        <f t="shared" si="4"/>
        <v> 3.973222409</v>
      </c>
      <c r="H46" s="32" t="str">
        <f t="shared" si="5"/>
        <v>NaN</v>
      </c>
      <c r="I46" s="40">
        <v>3.9732224089999999</v>
      </c>
      <c r="J46" s="32"/>
      <c r="M46" s="40">
        <v>3.9732224089999999</v>
      </c>
    </row>
    <row r="47" spans="1:13" x14ac:dyDescent="0.3">
      <c r="A47" s="38">
        <v>15.450173527632581</v>
      </c>
      <c r="B47" s="22" t="str">
        <f t="shared" si="0"/>
        <v/>
      </c>
      <c r="C47" s="22" t="str">
        <f t="shared" si="1"/>
        <v/>
      </c>
      <c r="D47" s="22" t="str">
        <f t="shared" si="7"/>
        <v>Выброс</v>
      </c>
      <c r="E47" s="22"/>
      <c r="F47" s="22"/>
      <c r="G47" s="50">
        <f t="shared" si="4"/>
        <v>15.450173527632581</v>
      </c>
      <c r="H47" s="32" t="str">
        <f t="shared" si="5"/>
        <v>NaN</v>
      </c>
      <c r="I47" s="50"/>
      <c r="J47" s="32" t="str">
        <f t="shared" si="8"/>
        <v>NaN</v>
      </c>
      <c r="M47" s="61">
        <f>O26</f>
        <v>0</v>
      </c>
    </row>
    <row r="48" spans="1:13" x14ac:dyDescent="0.3">
      <c r="A48" s="38">
        <v>3.2092347044584488</v>
      </c>
      <c r="B48" s="22" t="str">
        <f t="shared" si="0"/>
        <v/>
      </c>
      <c r="C48" s="22" t="str">
        <f t="shared" si="1"/>
        <v/>
      </c>
      <c r="D48" s="22" t="str">
        <f t="shared" si="7"/>
        <v/>
      </c>
      <c r="E48" s="22"/>
      <c r="F48" s="22"/>
      <c r="G48" s="50">
        <f t="shared" si="4"/>
        <v>3.2092347044584488</v>
      </c>
      <c r="H48" s="32" t="str">
        <f t="shared" si="5"/>
        <v/>
      </c>
      <c r="I48" s="50">
        <f t="shared" si="6"/>
        <v>3.2092347044584488</v>
      </c>
      <c r="J48" s="32"/>
      <c r="M48" s="38">
        <v>3.2092347044584488</v>
      </c>
    </row>
    <row r="49" spans="1:13" x14ac:dyDescent="0.3">
      <c r="A49" s="38">
        <v>3.432108395821805</v>
      </c>
      <c r="B49" s="22" t="str">
        <f t="shared" si="0"/>
        <v/>
      </c>
      <c r="C49" s="22" t="str">
        <f t="shared" si="1"/>
        <v/>
      </c>
      <c r="D49" s="22" t="str">
        <f t="shared" si="7"/>
        <v/>
      </c>
      <c r="E49" s="22"/>
      <c r="F49" s="22"/>
      <c r="G49" s="50">
        <f t="shared" si="4"/>
        <v>3.432108395821805</v>
      </c>
      <c r="H49" s="32" t="str">
        <f t="shared" si="5"/>
        <v/>
      </c>
      <c r="I49" s="50">
        <f t="shared" si="6"/>
        <v>3.432108395821805</v>
      </c>
      <c r="J49" s="32"/>
      <c r="M49" s="38">
        <v>3.432108395821805</v>
      </c>
    </row>
    <row r="50" spans="1:13" x14ac:dyDescent="0.3">
      <c r="A50" s="38">
        <v>3.2991608533170282</v>
      </c>
      <c r="B50" s="22" t="str">
        <f t="shared" si="0"/>
        <v/>
      </c>
      <c r="C50" s="22" t="str">
        <f t="shared" si="1"/>
        <v/>
      </c>
      <c r="D50" s="22" t="str">
        <f t="shared" si="7"/>
        <v/>
      </c>
      <c r="E50" s="22"/>
      <c r="F50" s="22"/>
      <c r="G50" s="50">
        <f t="shared" si="4"/>
        <v>3.2991608533170282</v>
      </c>
      <c r="H50" s="32" t="str">
        <f t="shared" si="5"/>
        <v/>
      </c>
      <c r="I50" s="50">
        <f t="shared" si="6"/>
        <v>3.2991608533170282</v>
      </c>
      <c r="J50" s="32"/>
      <c r="M50" s="38">
        <v>3.2991608533170282</v>
      </c>
    </row>
    <row r="51" spans="1:13" x14ac:dyDescent="0.3">
      <c r="A51" s="38">
        <v>3.4850054162477244</v>
      </c>
      <c r="B51" s="22" t="str">
        <f t="shared" si="0"/>
        <v/>
      </c>
      <c r="C51" s="22" t="str">
        <f t="shared" si="1"/>
        <v/>
      </c>
      <c r="D51" s="22" t="str">
        <f t="shared" si="7"/>
        <v/>
      </c>
      <c r="E51" s="22"/>
      <c r="F51" s="22"/>
      <c r="G51" s="50">
        <f t="shared" si="4"/>
        <v>3.4850054162477244</v>
      </c>
      <c r="H51" s="32" t="str">
        <f t="shared" si="5"/>
        <v/>
      </c>
      <c r="I51" s="50">
        <f t="shared" si="6"/>
        <v>3.4850054162477244</v>
      </c>
      <c r="J51" s="32"/>
      <c r="M51" s="38">
        <v>3.4850054162477244</v>
      </c>
    </row>
    <row r="52" spans="1:13" x14ac:dyDescent="0.3">
      <c r="A52" s="38">
        <v>4.1719687689799052</v>
      </c>
      <c r="B52" s="22" t="str">
        <f t="shared" si="0"/>
        <v/>
      </c>
      <c r="C52" s="22" t="str">
        <f t="shared" si="1"/>
        <v/>
      </c>
      <c r="D52" s="22" t="str">
        <f t="shared" si="7"/>
        <v/>
      </c>
      <c r="E52" s="22"/>
      <c r="F52" s="22"/>
      <c r="G52" s="50">
        <f t="shared" si="4"/>
        <v>4.1719687689799052</v>
      </c>
      <c r="H52" s="32" t="str">
        <f t="shared" si="5"/>
        <v/>
      </c>
      <c r="I52" s="50">
        <f t="shared" si="6"/>
        <v>4.1719687689799052</v>
      </c>
      <c r="J52" s="32"/>
      <c r="M52" s="38">
        <v>4.1719687689799052</v>
      </c>
    </row>
    <row r="53" spans="1:13" x14ac:dyDescent="0.3">
      <c r="A53" s="38">
        <v>3.5769846944008137</v>
      </c>
      <c r="B53" s="22" t="str">
        <f t="shared" si="0"/>
        <v/>
      </c>
      <c r="C53" s="22" t="str">
        <f t="shared" si="1"/>
        <v/>
      </c>
      <c r="D53" s="22" t="str">
        <f t="shared" si="7"/>
        <v/>
      </c>
      <c r="E53" s="22"/>
      <c r="F53" s="22"/>
      <c r="G53" s="50">
        <f t="shared" si="4"/>
        <v>3.5769846944008137</v>
      </c>
      <c r="H53" s="32" t="str">
        <f t="shared" si="5"/>
        <v/>
      </c>
      <c r="I53" s="50">
        <f t="shared" si="6"/>
        <v>3.5769846944008137</v>
      </c>
      <c r="J53" s="32"/>
      <c r="M53" s="38">
        <v>3.5769846944008137</v>
      </c>
    </row>
    <row r="54" spans="1:13" x14ac:dyDescent="0.3">
      <c r="A54" s="38">
        <v>4.4499099755795255</v>
      </c>
      <c r="B54" s="22" t="str">
        <f t="shared" si="0"/>
        <v/>
      </c>
      <c r="C54" s="22" t="str">
        <f t="shared" si="1"/>
        <v/>
      </c>
      <c r="D54" s="22" t="str">
        <f t="shared" si="7"/>
        <v/>
      </c>
      <c r="E54" s="22"/>
      <c r="F54" s="22"/>
      <c r="G54" s="50">
        <f t="shared" si="4"/>
        <v>4.4499099755795255</v>
      </c>
      <c r="H54" s="32" t="str">
        <f t="shared" si="5"/>
        <v/>
      </c>
      <c r="I54" s="50">
        <f t="shared" si="6"/>
        <v>4.4499099755795255</v>
      </c>
      <c r="J54" s="32"/>
      <c r="M54" s="38">
        <v>4.4499099755795255</v>
      </c>
    </row>
    <row r="55" spans="1:13" x14ac:dyDescent="0.3">
      <c r="A55" s="38">
        <v>4.3779373866296805</v>
      </c>
      <c r="B55" s="22" t="str">
        <f t="shared" si="0"/>
        <v/>
      </c>
      <c r="C55" s="22" t="str">
        <f t="shared" si="1"/>
        <v/>
      </c>
      <c r="D55" s="22" t="str">
        <f t="shared" si="7"/>
        <v/>
      </c>
      <c r="E55" s="22"/>
      <c r="F55" s="22"/>
      <c r="G55" s="50">
        <f t="shared" si="4"/>
        <v>4.3779373866296805</v>
      </c>
      <c r="H55" s="32" t="str">
        <f t="shared" si="5"/>
        <v/>
      </c>
      <c r="I55" s="50">
        <f t="shared" si="6"/>
        <v>4.3779373866296805</v>
      </c>
      <c r="J55" s="32"/>
      <c r="M55" s="38">
        <v>4.3779373866296805</v>
      </c>
    </row>
    <row r="56" spans="1:13" x14ac:dyDescent="0.3">
      <c r="A56" s="38">
        <v>4.1863655721339885</v>
      </c>
      <c r="B56" s="22" t="str">
        <f t="shared" si="0"/>
        <v/>
      </c>
      <c r="C56" s="22" t="str">
        <f t="shared" si="1"/>
        <v/>
      </c>
      <c r="D56" s="22" t="str">
        <f t="shared" si="7"/>
        <v/>
      </c>
      <c r="E56" s="22"/>
      <c r="F56" s="22"/>
      <c r="G56" s="50">
        <f t="shared" si="4"/>
        <v>4.1863655721339885</v>
      </c>
      <c r="H56" s="32" t="str">
        <f t="shared" si="5"/>
        <v/>
      </c>
      <c r="I56" s="50">
        <f t="shared" si="6"/>
        <v>4.1863655721339885</v>
      </c>
      <c r="J56" s="32"/>
      <c r="M56" s="38">
        <v>4.1863655721339885</v>
      </c>
    </row>
    <row r="57" spans="1:13" x14ac:dyDescent="0.3">
      <c r="A57" s="38">
        <v>4.2874517561600616</v>
      </c>
      <c r="B57" s="22" t="str">
        <f t="shared" si="0"/>
        <v/>
      </c>
      <c r="C57" s="22" t="str">
        <f t="shared" si="1"/>
        <v/>
      </c>
      <c r="D57" s="22" t="str">
        <f t="shared" si="7"/>
        <v/>
      </c>
      <c r="E57" s="22"/>
      <c r="F57" s="22"/>
      <c r="G57" s="50">
        <f t="shared" si="4"/>
        <v>4.2874517561600616</v>
      </c>
      <c r="H57" s="32" t="str">
        <f t="shared" si="5"/>
        <v/>
      </c>
      <c r="I57" s="50">
        <f t="shared" si="6"/>
        <v>4.2874517561600616</v>
      </c>
      <c r="J57" s="32"/>
      <c r="M57" s="38">
        <v>4.2874517561600616</v>
      </c>
    </row>
    <row r="58" spans="1:13" x14ac:dyDescent="0.3">
      <c r="A58" s="38">
        <v>4.4054694585934051</v>
      </c>
      <c r="B58" s="22" t="str">
        <f t="shared" si="0"/>
        <v/>
      </c>
      <c r="C58" s="22" t="str">
        <f t="shared" si="1"/>
        <v/>
      </c>
      <c r="D58" s="22" t="str">
        <f t="shared" si="7"/>
        <v/>
      </c>
      <c r="E58" s="22"/>
      <c r="F58" s="22"/>
      <c r="G58" s="50">
        <f t="shared" si="4"/>
        <v>4.4054694585934051</v>
      </c>
      <c r="H58" s="32" t="str">
        <f t="shared" si="5"/>
        <v/>
      </c>
      <c r="I58" s="50">
        <f t="shared" si="6"/>
        <v>4.4054694585934051</v>
      </c>
      <c r="J58" s="32"/>
      <c r="M58" s="38">
        <v>4.4054694585934051</v>
      </c>
    </row>
    <row r="59" spans="1:13" x14ac:dyDescent="0.3">
      <c r="A59" s="38">
        <v>4.2775353461300814</v>
      </c>
      <c r="B59" s="22" t="str">
        <f t="shared" si="0"/>
        <v/>
      </c>
      <c r="C59" s="22" t="str">
        <f t="shared" si="1"/>
        <v/>
      </c>
      <c r="D59" s="22" t="str">
        <f t="shared" si="7"/>
        <v/>
      </c>
      <c r="E59" s="22"/>
      <c r="F59" s="22"/>
      <c r="G59" s="50">
        <f t="shared" si="4"/>
        <v>4.2775353461300814</v>
      </c>
      <c r="H59" s="32" t="str">
        <f t="shared" si="5"/>
        <v/>
      </c>
      <c r="I59" s="50">
        <f t="shared" si="6"/>
        <v>4.2775353461300814</v>
      </c>
      <c r="J59" s="32"/>
      <c r="M59" s="38">
        <v>4.2775353461300814</v>
      </c>
    </row>
    <row r="60" spans="1:13" x14ac:dyDescent="0.3">
      <c r="A60" s="41">
        <v>4.7829826091924756</v>
      </c>
      <c r="B60" s="23" t="str">
        <f t="shared" si="0"/>
        <v/>
      </c>
      <c r="C60" s="23" t="str">
        <f t="shared" si="1"/>
        <v/>
      </c>
      <c r="D60" s="23" t="str">
        <f t="shared" si="7"/>
        <v/>
      </c>
      <c r="E60" s="23"/>
      <c r="F60" s="23"/>
      <c r="G60" s="51">
        <f t="shared" si="4"/>
        <v>4.7829826091924756</v>
      </c>
      <c r="H60" s="34" t="str">
        <f t="shared" si="5"/>
        <v/>
      </c>
      <c r="I60" s="51">
        <f t="shared" si="6"/>
        <v>4.7829826091924756</v>
      </c>
      <c r="J60" s="34"/>
      <c r="M60" s="41">
        <v>4.7829826091924756</v>
      </c>
    </row>
  </sheetData>
  <mergeCells count="6">
    <mergeCell ref="P20:Q20"/>
    <mergeCell ref="D20:F20"/>
    <mergeCell ref="G20:H20"/>
    <mergeCell ref="I20:J20"/>
    <mergeCell ref="K20:L20"/>
    <mergeCell ref="M20:O20"/>
  </mergeCells>
  <conditionalFormatting sqref="B21:C60">
    <cfRule type="cellIs" dxfId="2" priority="5" operator="equal">
      <formula>"Пропуск"</formula>
    </cfRule>
  </conditionalFormatting>
  <conditionalFormatting sqref="D21:D60">
    <cfRule type="cellIs" dxfId="1" priority="4" operator="equal">
      <formula>"Выброс"</formula>
    </cfRule>
  </conditionalFormatting>
  <conditionalFormatting sqref="M21:M6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A6318-7E8A-459E-AE8F-C1CCCC893B58}">
  <dimension ref="A1:C19"/>
  <sheetViews>
    <sheetView zoomScale="110" zoomScaleNormal="110" workbookViewId="0">
      <selection activeCell="C20" sqref="C20"/>
    </sheetView>
  </sheetViews>
  <sheetFormatPr defaultRowHeight="14.4" x14ac:dyDescent="0.3"/>
  <sheetData>
    <row r="1" spans="1:3" x14ac:dyDescent="0.3">
      <c r="B1" t="s">
        <v>85</v>
      </c>
    </row>
    <row r="2" spans="1:3" x14ac:dyDescent="0.3">
      <c r="B2" s="77" t="s">
        <v>82</v>
      </c>
    </row>
    <row r="4" spans="1:3" x14ac:dyDescent="0.3">
      <c r="A4" t="s">
        <v>83</v>
      </c>
      <c r="B4" s="78" t="s">
        <v>76</v>
      </c>
    </row>
    <row r="5" spans="1:3" x14ac:dyDescent="0.3">
      <c r="A5">
        <v>1</v>
      </c>
      <c r="B5" s="79">
        <v>3.8</v>
      </c>
    </row>
    <row r="6" spans="1:3" x14ac:dyDescent="0.3">
      <c r="A6">
        <v>2</v>
      </c>
      <c r="B6" s="80">
        <v>3.5</v>
      </c>
    </row>
    <row r="7" spans="1:3" x14ac:dyDescent="0.3">
      <c r="A7">
        <v>3</v>
      </c>
      <c r="B7" s="79">
        <v>3.9</v>
      </c>
    </row>
    <row r="8" spans="1:3" x14ac:dyDescent="0.3">
      <c r="A8">
        <v>4</v>
      </c>
      <c r="B8" s="80">
        <v>3.9</v>
      </c>
    </row>
    <row r="9" spans="1:3" x14ac:dyDescent="0.3">
      <c r="A9">
        <v>5</v>
      </c>
      <c r="B9" s="79">
        <v>3.4</v>
      </c>
    </row>
    <row r="10" spans="1:3" x14ac:dyDescent="0.3">
      <c r="A10">
        <v>6</v>
      </c>
      <c r="B10" s="81">
        <v>1.8</v>
      </c>
    </row>
    <row r="12" spans="1:3" x14ac:dyDescent="0.3">
      <c r="B12" s="6">
        <f>AVERAGE(B5:B10)</f>
        <v>3.3833333333333333</v>
      </c>
      <c r="C12" t="s">
        <v>67</v>
      </c>
    </row>
    <row r="13" spans="1:3" x14ac:dyDescent="0.3">
      <c r="B13" s="6">
        <f>_xlfn.STDEV.S(B5:B10)</f>
        <v>0.80353386155573114</v>
      </c>
      <c r="C13" t="s">
        <v>77</v>
      </c>
    </row>
    <row r="14" spans="1:3" x14ac:dyDescent="0.3">
      <c r="B14">
        <f>B10</f>
        <v>1.8</v>
      </c>
      <c r="C14" t="s">
        <v>78</v>
      </c>
    </row>
    <row r="15" spans="1:3" x14ac:dyDescent="0.3">
      <c r="B15" s="6">
        <f>ABS(B10-B12)/B13</f>
        <v>1.9704624896178282</v>
      </c>
      <c r="C15" t="s">
        <v>79</v>
      </c>
    </row>
    <row r="16" spans="1:3" x14ac:dyDescent="0.3">
      <c r="B16" s="6">
        <f>NORMDIST(B15,B12,B13,TRUE)</f>
        <v>3.9346412960281581E-2</v>
      </c>
      <c r="C16" t="s">
        <v>84</v>
      </c>
    </row>
    <row r="17" spans="2:3" x14ac:dyDescent="0.3">
      <c r="C17" t="s">
        <v>80</v>
      </c>
    </row>
    <row r="18" spans="2:3" x14ac:dyDescent="0.3">
      <c r="B18" s="6">
        <f>B16*6</f>
        <v>0.2360784777616895</v>
      </c>
      <c r="C18" t="s">
        <v>81</v>
      </c>
    </row>
    <row r="19" spans="2:3" x14ac:dyDescent="0.3">
      <c r="C19" t="s">
        <v>86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B860-1847-4959-B044-82D5B2B94294}">
  <dimension ref="A1:I32"/>
  <sheetViews>
    <sheetView topLeftCell="A8" zoomScale="120" zoomScaleNormal="120" workbookViewId="0">
      <selection activeCell="E20" sqref="E20"/>
    </sheetView>
  </sheetViews>
  <sheetFormatPr defaultRowHeight="14.4" x14ac:dyDescent="0.3"/>
  <cols>
    <col min="1" max="1" width="8.109375" style="99" customWidth="1"/>
  </cols>
  <sheetData>
    <row r="1" spans="1:9" ht="15.6" x14ac:dyDescent="0.3">
      <c r="A1" s="85" t="s">
        <v>82</v>
      </c>
    </row>
    <row r="2" spans="1:9" ht="15.6" customHeight="1" x14ac:dyDescent="0.3">
      <c r="A2" s="85" t="s">
        <v>87</v>
      </c>
    </row>
    <row r="3" spans="1:9" ht="15.6" customHeight="1" x14ac:dyDescent="0.3">
      <c r="A3" s="85" t="s">
        <v>88</v>
      </c>
    </row>
    <row r="4" spans="1:9" x14ac:dyDescent="0.3">
      <c r="A4"/>
    </row>
    <row r="5" spans="1:9" x14ac:dyDescent="0.3">
      <c r="A5"/>
      <c r="E5" t="s">
        <v>89</v>
      </c>
    </row>
    <row r="6" spans="1:9" x14ac:dyDescent="0.3">
      <c r="A6" s="86" t="s">
        <v>90</v>
      </c>
      <c r="B6" s="86" t="s">
        <v>91</v>
      </c>
      <c r="C6" s="4"/>
      <c r="E6" t="s">
        <v>92</v>
      </c>
      <c r="I6" t="s">
        <v>93</v>
      </c>
    </row>
    <row r="7" spans="1:9" x14ac:dyDescent="0.3">
      <c r="A7" s="87">
        <v>1</v>
      </c>
      <c r="B7" s="88">
        <v>33</v>
      </c>
    </row>
    <row r="8" spans="1:9" x14ac:dyDescent="0.3">
      <c r="A8" s="87">
        <v>2</v>
      </c>
      <c r="B8" s="89">
        <v>36</v>
      </c>
    </row>
    <row r="9" spans="1:9" x14ac:dyDescent="0.3">
      <c r="A9" s="87">
        <v>3</v>
      </c>
      <c r="B9" s="89">
        <v>38</v>
      </c>
      <c r="E9" t="s">
        <v>94</v>
      </c>
      <c r="F9" s="90" t="s">
        <v>95</v>
      </c>
    </row>
    <row r="10" spans="1:9" x14ac:dyDescent="0.3">
      <c r="A10" s="87">
        <v>4</v>
      </c>
      <c r="B10" s="89">
        <v>40</v>
      </c>
    </row>
    <row r="11" spans="1:9" x14ac:dyDescent="0.3">
      <c r="A11" s="87">
        <v>5</v>
      </c>
      <c r="B11" s="89">
        <v>41.5</v>
      </c>
    </row>
    <row r="12" spans="1:9" x14ac:dyDescent="0.3">
      <c r="A12" s="87">
        <v>6</v>
      </c>
      <c r="B12" s="89">
        <v>42.5</v>
      </c>
      <c r="E12" t="s">
        <v>96</v>
      </c>
    </row>
    <row r="13" spans="1:9" x14ac:dyDescent="0.3">
      <c r="A13" s="87">
        <v>7</v>
      </c>
      <c r="B13" s="89">
        <v>44</v>
      </c>
    </row>
    <row r="14" spans="1:9" x14ac:dyDescent="0.3">
      <c r="A14" s="87">
        <v>8</v>
      </c>
      <c r="B14" s="89">
        <v>46.5</v>
      </c>
    </row>
    <row r="15" spans="1:9" x14ac:dyDescent="0.3">
      <c r="A15" s="87">
        <v>9</v>
      </c>
      <c r="B15" s="89">
        <v>48</v>
      </c>
      <c r="E15" t="s">
        <v>94</v>
      </c>
      <c r="F15" s="90" t="s">
        <v>97</v>
      </c>
    </row>
    <row r="16" spans="1:9" x14ac:dyDescent="0.3">
      <c r="A16" s="87">
        <v>10</v>
      </c>
      <c r="B16" s="89">
        <v>51</v>
      </c>
    </row>
    <row r="17" spans="1:9" x14ac:dyDescent="0.3">
      <c r="A17" s="87">
        <v>11</v>
      </c>
      <c r="B17" s="89">
        <v>65</v>
      </c>
      <c r="E17" t="s">
        <v>98</v>
      </c>
    </row>
    <row r="18" spans="1:9" x14ac:dyDescent="0.3">
      <c r="A18" s="87">
        <v>12</v>
      </c>
      <c r="B18" s="89">
        <v>26</v>
      </c>
    </row>
    <row r="19" spans="1:9" x14ac:dyDescent="0.3">
      <c r="A19" s="87">
        <v>13</v>
      </c>
      <c r="B19" s="89">
        <v>20</v>
      </c>
      <c r="E19" s="91" t="s">
        <v>99</v>
      </c>
      <c r="F19" s="91" t="s">
        <v>100</v>
      </c>
      <c r="G19" s="91" t="s">
        <v>101</v>
      </c>
      <c r="H19" s="91" t="s">
        <v>102</v>
      </c>
      <c r="I19" s="91" t="s">
        <v>103</v>
      </c>
    </row>
    <row r="20" spans="1:9" x14ac:dyDescent="0.3">
      <c r="A20" s="87">
        <v>14</v>
      </c>
      <c r="B20" s="89">
        <v>31</v>
      </c>
      <c r="E20" s="92">
        <f>COUNT(B7:B26)</f>
        <v>20</v>
      </c>
      <c r="F20" s="93">
        <f>AVERAGE(B7:B26)</f>
        <v>38.125</v>
      </c>
      <c r="G20" s="94">
        <f>_xlfn.STDEV.S(B7:B26)</f>
        <v>10.271159161765326</v>
      </c>
      <c r="H20" s="93">
        <f>MAX(B7:B26)</f>
        <v>65</v>
      </c>
      <c r="I20" s="93">
        <f>MIN(B7:B26)</f>
        <v>20</v>
      </c>
    </row>
    <row r="21" spans="1:9" x14ac:dyDescent="0.3">
      <c r="A21" s="87">
        <v>15</v>
      </c>
      <c r="B21" s="89">
        <v>30</v>
      </c>
    </row>
    <row r="22" spans="1:9" x14ac:dyDescent="0.3">
      <c r="A22" s="87">
        <v>16</v>
      </c>
      <c r="B22" s="89">
        <v>41</v>
      </c>
      <c r="F22" s="91" t="s">
        <v>102</v>
      </c>
      <c r="G22" s="91" t="s">
        <v>103</v>
      </c>
    </row>
    <row r="23" spans="1:9" x14ac:dyDescent="0.3">
      <c r="A23" s="87">
        <v>17</v>
      </c>
      <c r="B23" s="89">
        <v>30</v>
      </c>
      <c r="E23" s="91" t="s">
        <v>104</v>
      </c>
      <c r="F23" s="94">
        <f>_xlfn.NORM.DIST(H20,$F$20,$G$20,1)</f>
        <v>0.99555883037520188</v>
      </c>
      <c r="G23" s="94">
        <f>_xlfn.NORM.DIST(I20,$F$20,$G$20,1)</f>
        <v>3.8811311643117311E-2</v>
      </c>
      <c r="I23" s="95"/>
    </row>
    <row r="24" spans="1:9" x14ac:dyDescent="0.3">
      <c r="A24" s="87">
        <v>18</v>
      </c>
      <c r="B24" s="89">
        <v>39</v>
      </c>
      <c r="E24" s="91" t="s">
        <v>105</v>
      </c>
      <c r="F24" s="94">
        <f>2*(1-F23)</f>
        <v>8.8823392495962494E-3</v>
      </c>
      <c r="G24" s="94">
        <f>2*(1-G23)</f>
        <v>1.9223773767137653</v>
      </c>
    </row>
    <row r="25" spans="1:9" x14ac:dyDescent="0.3">
      <c r="A25" s="87">
        <v>19</v>
      </c>
      <c r="B25" s="96">
        <v>35</v>
      </c>
      <c r="E25" s="91" t="s">
        <v>106</v>
      </c>
      <c r="F25" s="94">
        <f>F24*$E$20</f>
        <v>0.17764678499192499</v>
      </c>
      <c r="G25" s="94">
        <f>G24*$E$20</f>
        <v>38.447547534275309</v>
      </c>
    </row>
    <row r="26" spans="1:9" x14ac:dyDescent="0.3">
      <c r="A26" s="97">
        <v>20</v>
      </c>
      <c r="B26" s="98">
        <v>25</v>
      </c>
      <c r="E26" s="91">
        <v>0.5</v>
      </c>
      <c r="F26" s="93" t="str">
        <f>IF(F25&lt;$E$26,"Выброс","")</f>
        <v>Выброс</v>
      </c>
      <c r="G26" s="93" t="str">
        <f>IF(G25&lt;$E$26,"Выброс","")</f>
        <v/>
      </c>
    </row>
    <row r="32" spans="1:9" x14ac:dyDescent="0.3">
      <c r="A32" s="10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43E9E-79B3-4632-A490-B91F2AC02A45}">
  <dimension ref="A1:M32"/>
  <sheetViews>
    <sheetView topLeftCell="A7" zoomScale="120" zoomScaleNormal="120" workbookViewId="0">
      <selection activeCell="J22" sqref="J22"/>
    </sheetView>
  </sheetViews>
  <sheetFormatPr defaultRowHeight="14.4" x14ac:dyDescent="0.3"/>
  <cols>
    <col min="1" max="1" width="8.109375" style="99" customWidth="1"/>
    <col min="8" max="9" width="12.109375" bestFit="1" customWidth="1"/>
    <col min="12" max="13" width="12.109375" bestFit="1" customWidth="1"/>
  </cols>
  <sheetData>
    <row r="1" spans="1:9" ht="15.6" x14ac:dyDescent="0.3">
      <c r="A1" s="85" t="s">
        <v>82</v>
      </c>
    </row>
    <row r="2" spans="1:9" ht="15.6" customHeight="1" x14ac:dyDescent="0.3">
      <c r="A2" s="85" t="s">
        <v>87</v>
      </c>
    </row>
    <row r="3" spans="1:9" ht="15.6" customHeight="1" x14ac:dyDescent="0.3">
      <c r="A3" s="85" t="s">
        <v>88</v>
      </c>
    </row>
    <row r="4" spans="1:9" x14ac:dyDescent="0.3">
      <c r="A4"/>
    </row>
    <row r="5" spans="1:9" x14ac:dyDescent="0.3">
      <c r="A5"/>
      <c r="E5" t="s">
        <v>89</v>
      </c>
    </row>
    <row r="6" spans="1:9" x14ac:dyDescent="0.3">
      <c r="A6" s="86" t="s">
        <v>90</v>
      </c>
      <c r="B6" s="86" t="s">
        <v>91</v>
      </c>
      <c r="C6" s="86" t="s">
        <v>107</v>
      </c>
      <c r="E6" t="s">
        <v>92</v>
      </c>
      <c r="I6" t="s">
        <v>93</v>
      </c>
    </row>
    <row r="7" spans="1:9" x14ac:dyDescent="0.3">
      <c r="A7" s="92">
        <v>1</v>
      </c>
      <c r="B7" s="93">
        <v>33</v>
      </c>
      <c r="C7" s="94">
        <f t="shared" ref="C7:C17" si="0">_xlfn.NORM.DIST(B7,$F$20,$G$20,1)</f>
        <v>0.10036116004689595</v>
      </c>
    </row>
    <row r="8" spans="1:9" x14ac:dyDescent="0.3">
      <c r="A8" s="92">
        <v>2</v>
      </c>
      <c r="B8" s="93">
        <v>36</v>
      </c>
      <c r="C8" s="94">
        <f t="shared" si="0"/>
        <v>0.17494164123657599</v>
      </c>
    </row>
    <row r="9" spans="1:9" x14ac:dyDescent="0.3">
      <c r="A9" s="92">
        <v>3</v>
      </c>
      <c r="B9" s="93">
        <v>38</v>
      </c>
      <c r="C9" s="94">
        <f t="shared" si="0"/>
        <v>0.24039621674010037</v>
      </c>
      <c r="E9" t="s">
        <v>94</v>
      </c>
      <c r="F9" s="90" t="s">
        <v>108</v>
      </c>
    </row>
    <row r="10" spans="1:9" x14ac:dyDescent="0.3">
      <c r="A10" s="92">
        <v>4</v>
      </c>
      <c r="B10" s="93">
        <v>40</v>
      </c>
      <c r="C10" s="94">
        <f t="shared" si="0"/>
        <v>0.31730742320889715</v>
      </c>
    </row>
    <row r="11" spans="1:9" x14ac:dyDescent="0.3">
      <c r="A11" s="92">
        <v>5</v>
      </c>
      <c r="B11" s="93">
        <v>41.5</v>
      </c>
      <c r="C11" s="94">
        <f t="shared" si="0"/>
        <v>0.38098258624311354</v>
      </c>
    </row>
    <row r="12" spans="1:9" x14ac:dyDescent="0.3">
      <c r="A12" s="92">
        <v>6</v>
      </c>
      <c r="B12" s="93">
        <v>42.5</v>
      </c>
      <c r="C12" s="94">
        <f t="shared" si="0"/>
        <v>0.42543533552247342</v>
      </c>
      <c r="E12" t="s">
        <v>109</v>
      </c>
    </row>
    <row r="13" spans="1:9" x14ac:dyDescent="0.3">
      <c r="A13" s="92">
        <v>7</v>
      </c>
      <c r="B13" s="93">
        <v>44</v>
      </c>
      <c r="C13" s="94">
        <f t="shared" si="0"/>
        <v>0.49374990635563498</v>
      </c>
    </row>
    <row r="14" spans="1:9" x14ac:dyDescent="0.3">
      <c r="A14" s="92">
        <v>8</v>
      </c>
      <c r="B14" s="93">
        <v>46.5</v>
      </c>
      <c r="C14" s="94">
        <f t="shared" si="0"/>
        <v>0.6070223483108601</v>
      </c>
    </row>
    <row r="15" spans="1:9" x14ac:dyDescent="0.3">
      <c r="A15" s="92">
        <v>9</v>
      </c>
      <c r="B15" s="93">
        <v>48</v>
      </c>
      <c r="C15" s="94">
        <f t="shared" si="0"/>
        <v>0.67144505247639108</v>
      </c>
      <c r="E15" t="s">
        <v>94</v>
      </c>
      <c r="F15" s="90" t="s">
        <v>97</v>
      </c>
    </row>
    <row r="16" spans="1:9" x14ac:dyDescent="0.3">
      <c r="A16" s="92">
        <v>10</v>
      </c>
      <c r="B16" s="93">
        <v>51</v>
      </c>
      <c r="C16" s="94">
        <f t="shared" si="0"/>
        <v>0.78482344603204046</v>
      </c>
    </row>
    <row r="17" spans="1:13" x14ac:dyDescent="0.3">
      <c r="A17" s="92">
        <v>11</v>
      </c>
      <c r="B17" s="93">
        <v>65</v>
      </c>
      <c r="C17" s="94">
        <f t="shared" si="0"/>
        <v>0.99173723181997253</v>
      </c>
      <c r="E17" t="s">
        <v>98</v>
      </c>
    </row>
    <row r="18" spans="1:13" x14ac:dyDescent="0.3">
      <c r="A18" s="87">
        <v>12</v>
      </c>
      <c r="B18" s="89">
        <v>26</v>
      </c>
    </row>
    <row r="19" spans="1:13" x14ac:dyDescent="0.3">
      <c r="A19" s="87">
        <v>13</v>
      </c>
      <c r="B19" s="89">
        <v>20</v>
      </c>
      <c r="E19" s="91" t="s">
        <v>99</v>
      </c>
      <c r="F19" s="91" t="s">
        <v>100</v>
      </c>
      <c r="G19" s="91" t="s">
        <v>101</v>
      </c>
      <c r="H19" s="91" t="s">
        <v>102</v>
      </c>
      <c r="I19" s="91" t="s">
        <v>103</v>
      </c>
      <c r="J19" s="91" t="s">
        <v>110</v>
      </c>
      <c r="K19" s="91" t="s">
        <v>111</v>
      </c>
      <c r="L19" s="101" t="s">
        <v>112</v>
      </c>
      <c r="M19" s="101" t="s">
        <v>113</v>
      </c>
    </row>
    <row r="20" spans="1:13" x14ac:dyDescent="0.3">
      <c r="A20" s="87">
        <v>14</v>
      </c>
      <c r="B20" s="89">
        <v>31</v>
      </c>
      <c r="E20" s="92">
        <f>COUNT(B7:B17)</f>
        <v>11</v>
      </c>
      <c r="F20" s="94">
        <f>AVERAGE(B7:B17)</f>
        <v>44.136363636363633</v>
      </c>
      <c r="G20" s="94">
        <f>_xlfn.STDEV.S(B7:B17)</f>
        <v>8.7037087183881336</v>
      </c>
      <c r="H20" s="93">
        <f>MAX(B7:B17)</f>
        <v>65</v>
      </c>
      <c r="I20" s="93">
        <f>MIN(B7:B17)</f>
        <v>33</v>
      </c>
      <c r="J20" s="94">
        <f>ABS(H20-F20)/G20</f>
        <v>2.3970972649346849</v>
      </c>
      <c r="K20" s="94">
        <f>ABS(I20-F20)/G20</f>
        <v>1.279496361457511</v>
      </c>
      <c r="L20">
        <f>_xlfn.NORM.DIST(J20,F20,G20,TRUE)</f>
        <v>8.1105434848569806E-7</v>
      </c>
      <c r="M20">
        <f>_xlfn.NORM.DIST(K20,F20,G20,TRUE)</f>
        <v>4.2401261347820018E-7</v>
      </c>
    </row>
    <row r="21" spans="1:13" x14ac:dyDescent="0.3">
      <c r="A21" s="87">
        <v>15</v>
      </c>
      <c r="B21" s="89">
        <v>30</v>
      </c>
    </row>
    <row r="22" spans="1:13" x14ac:dyDescent="0.3">
      <c r="A22" s="87">
        <v>16</v>
      </c>
      <c r="B22" s="89">
        <v>41</v>
      </c>
      <c r="F22" s="91" t="s">
        <v>110</v>
      </c>
      <c r="G22" s="91" t="s">
        <v>111</v>
      </c>
    </row>
    <row r="23" spans="1:13" x14ac:dyDescent="0.3">
      <c r="A23" s="87">
        <v>17</v>
      </c>
      <c r="B23" s="89">
        <v>30</v>
      </c>
      <c r="E23" s="91" t="s">
        <v>114</v>
      </c>
      <c r="F23" s="93">
        <f>NORMDIST(J20,F20,G20,1)</f>
        <v>8.1105434848569806E-7</v>
      </c>
      <c r="G23" s="94">
        <f>_xlfn.NORM.DIST(K20,F20,G20,1)</f>
        <v>4.2401261347820018E-7</v>
      </c>
    </row>
    <row r="24" spans="1:13" x14ac:dyDescent="0.3">
      <c r="A24" s="87">
        <v>18</v>
      </c>
      <c r="B24" s="89">
        <v>39</v>
      </c>
      <c r="E24" s="91" t="s">
        <v>115</v>
      </c>
      <c r="F24" s="102">
        <f>2*(1-F23)</f>
        <v>1.9999983778913031</v>
      </c>
      <c r="G24" s="93">
        <f>2*G23</f>
        <v>8.4802522695640036E-7</v>
      </c>
    </row>
    <row r="25" spans="1:13" x14ac:dyDescent="0.3">
      <c r="A25" s="87">
        <v>19</v>
      </c>
      <c r="B25" s="96">
        <v>35</v>
      </c>
      <c r="E25" s="91" t="s">
        <v>106</v>
      </c>
      <c r="F25" s="93">
        <f>E20*F24</f>
        <v>21.999982156804332</v>
      </c>
      <c r="G25" s="93">
        <f>G24*E20</f>
        <v>9.3282774965204041E-6</v>
      </c>
    </row>
    <row r="26" spans="1:13" x14ac:dyDescent="0.3">
      <c r="A26" s="97">
        <v>20</v>
      </c>
      <c r="B26" s="98">
        <v>25</v>
      </c>
      <c r="E26" s="91" t="s">
        <v>116</v>
      </c>
      <c r="F26" s="93" t="str">
        <f>IF(F25&lt;0.5,"Выброс","")</f>
        <v/>
      </c>
      <c r="G26" s="93" t="str">
        <f>IF(G25&lt;0.5,"Выброс","")</f>
        <v>Выброс</v>
      </c>
    </row>
    <row r="32" spans="1:13" x14ac:dyDescent="0.3">
      <c r="A32" s="100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0E49B-212B-4974-B2AA-811A18B891D0}">
  <dimension ref="A1:Q40"/>
  <sheetViews>
    <sheetView workbookViewId="0">
      <selection activeCell="N5" sqref="N5"/>
    </sheetView>
  </sheetViews>
  <sheetFormatPr defaultRowHeight="14.4" x14ac:dyDescent="0.3"/>
  <cols>
    <col min="16" max="17" width="11.6640625" customWidth="1"/>
  </cols>
  <sheetData>
    <row r="1" spans="1:17" x14ac:dyDescent="0.3">
      <c r="A1" t="s">
        <v>117</v>
      </c>
    </row>
    <row r="2" spans="1:17" ht="57.6" customHeight="1" x14ac:dyDescent="0.3">
      <c r="A2" s="93"/>
      <c r="B2" s="103" t="s">
        <v>118</v>
      </c>
      <c r="C2" s="103" t="s">
        <v>119</v>
      </c>
      <c r="E2" s="104" t="s">
        <v>99</v>
      </c>
      <c r="F2" s="105" t="s">
        <v>120</v>
      </c>
      <c r="G2" s="106"/>
      <c r="H2" s="106"/>
      <c r="I2" s="107"/>
      <c r="J2" s="104" t="s">
        <v>121</v>
      </c>
      <c r="L2" s="104" t="s">
        <v>120</v>
      </c>
      <c r="M2" s="104" t="s">
        <v>122</v>
      </c>
      <c r="N2" s="105" t="s">
        <v>123</v>
      </c>
      <c r="O2" s="107"/>
      <c r="P2" s="108" t="s">
        <v>124</v>
      </c>
      <c r="Q2" s="108" t="s">
        <v>125</v>
      </c>
    </row>
    <row r="3" spans="1:17" ht="43.2" x14ac:dyDescent="0.3">
      <c r="A3" s="93" t="s">
        <v>126</v>
      </c>
      <c r="B3" s="94">
        <f>(SMALL($B$10:$B$20,2)-SMALL($B$10:$B$20,1))/(LARGE($B$10:$B$20,1)-SMALL($B$10:$B$20,1))</f>
        <v>9.375E-2</v>
      </c>
      <c r="C3" s="94">
        <f>(LARGE($B$10:$B$20,1)-LARGE($B$10:$B$20,2))/(LARGE($B$10:$B$20,1)-SMALL($B$10:$B$20,1))</f>
        <v>0.4375</v>
      </c>
      <c r="E3" s="109"/>
      <c r="F3" s="110">
        <v>0.9</v>
      </c>
      <c r="G3" s="110">
        <v>0.95</v>
      </c>
      <c r="H3" s="110">
        <v>0.99</v>
      </c>
      <c r="I3" s="110">
        <v>0.995</v>
      </c>
      <c r="J3" s="109"/>
      <c r="L3" s="109"/>
      <c r="M3" s="109"/>
      <c r="N3" s="110" t="s">
        <v>127</v>
      </c>
      <c r="O3" s="111" t="s">
        <v>128</v>
      </c>
      <c r="P3" s="112">
        <f>MIN(B10:B20)</f>
        <v>33</v>
      </c>
      <c r="Q3" s="112">
        <f>MAX(B10:B20)</f>
        <v>65</v>
      </c>
    </row>
    <row r="4" spans="1:17" x14ac:dyDescent="0.3">
      <c r="A4" s="93" t="s">
        <v>129</v>
      </c>
      <c r="B4" s="94">
        <f>(SMALL($B$10:$B$20,2)-SMALL($B$10:$B$20,1))/(LARGE($B$10:$B$20,2)-SMALL($B$10:$B$20,1))</f>
        <v>0.16666666666666666</v>
      </c>
      <c r="C4" s="94">
        <f>(LARGE($B$10:$B$20,1)-LARGE($B$10:$B$20,2))/(LARGE($B$10:$B$20,1)-SMALL($B$10:$B$20,2))</f>
        <v>0.48275862068965519</v>
      </c>
      <c r="E4" s="110">
        <v>3</v>
      </c>
      <c r="F4" s="110">
        <v>0.88600000000000001</v>
      </c>
      <c r="G4" s="110">
        <v>0.94099999999999995</v>
      </c>
      <c r="H4" s="110">
        <v>0.98799999999999999</v>
      </c>
      <c r="I4" s="110">
        <v>0.99399999999999999</v>
      </c>
      <c r="J4" s="113" t="s">
        <v>130</v>
      </c>
      <c r="L4" s="110">
        <v>0.9</v>
      </c>
      <c r="M4" s="110"/>
      <c r="N4" s="110"/>
      <c r="O4" s="110"/>
      <c r="P4" s="114"/>
      <c r="Q4" s="114"/>
    </row>
    <row r="5" spans="1:17" x14ac:dyDescent="0.3">
      <c r="A5" s="115" t="s">
        <v>131</v>
      </c>
      <c r="B5" s="116">
        <f>(SMALL($B$10:$B$20,3)-SMALL($B$10:$B$20,1))/(LARGE($B$10:$B$20,2)-SMALL($B$10:$B$20,1))</f>
        <v>0.27777777777777779</v>
      </c>
      <c r="C5" s="116">
        <f>(LARGE($B$10:$B$20,1)-LARGE($B$10:$B$20,3))/(LARGE($B$10:$B$20,1)-SMALL($B$10:$B$20,2))</f>
        <v>0.58620689655172409</v>
      </c>
      <c r="E5" s="110">
        <v>4</v>
      </c>
      <c r="F5" s="110">
        <v>0.67900000000000005</v>
      </c>
      <c r="G5" s="110">
        <v>0.76500000000000001</v>
      </c>
      <c r="H5" s="110">
        <v>0.88900000000000001</v>
      </c>
      <c r="I5" s="110">
        <v>0.92600000000000005</v>
      </c>
      <c r="J5" s="117"/>
      <c r="L5" s="110">
        <v>0.95</v>
      </c>
      <c r="M5" s="110">
        <f>F19</f>
        <v>0.51700000000000002</v>
      </c>
      <c r="N5" s="118">
        <f>B5</f>
        <v>0.27777777777777779</v>
      </c>
      <c r="O5" s="118">
        <f>C5</f>
        <v>0.58620689655172409</v>
      </c>
      <c r="P5" s="110" t="s">
        <v>132</v>
      </c>
      <c r="Q5" s="110" t="s">
        <v>133</v>
      </c>
    </row>
    <row r="6" spans="1:17" x14ac:dyDescent="0.3">
      <c r="A6" s="93" t="s">
        <v>134</v>
      </c>
      <c r="B6" s="94">
        <f>(SMALL($B$10:$B$20,3)-SMALL($B$10:$B$20,1))/(LARGE($B$10:$B$20,3)-SMALL($B$10:$B$20,1))</f>
        <v>0.33333333333333331</v>
      </c>
      <c r="C6" s="94">
        <f>(LARGE($B$10:$B$20,1)-LARGE($B$10:$B$20,3))/(LARGE($B$10:$B$20,1)-SMALL($B$10:$B$20,3))</f>
        <v>0.62962962962962965</v>
      </c>
      <c r="E6" s="110">
        <v>5</v>
      </c>
      <c r="F6" s="110">
        <v>0.55700000000000005</v>
      </c>
      <c r="G6" s="110">
        <v>0.64200000000000002</v>
      </c>
      <c r="H6" s="110">
        <v>0.78</v>
      </c>
      <c r="I6" s="110">
        <v>0.82099999999999995</v>
      </c>
      <c r="J6" s="117"/>
      <c r="L6" s="110">
        <v>0.99</v>
      </c>
      <c r="M6" s="110"/>
      <c r="N6" s="110"/>
      <c r="O6" s="110"/>
      <c r="P6" s="110"/>
      <c r="Q6" s="110"/>
    </row>
    <row r="7" spans="1:17" x14ac:dyDescent="0.3">
      <c r="A7" s="93" t="s">
        <v>135</v>
      </c>
      <c r="B7" s="94">
        <f>(SMALL($B$10:$B$20,3)-SMALL($B$10:$B$20,1))/(LARGE($B$10:$B$20,1)-SMALL($B$10:$B$20,1))</f>
        <v>0.15625</v>
      </c>
      <c r="C7" s="94">
        <f>(LARGE($B$10:$B$20,1)-LARGE($B$10:$B$20,3))/(LARGE($B$10:$B$20,1)-SMALL($B$10:$B$20,1))</f>
        <v>0.53125</v>
      </c>
      <c r="E7" s="110">
        <v>6</v>
      </c>
      <c r="F7" s="110">
        <v>0.48199999999999998</v>
      </c>
      <c r="G7" s="110">
        <v>0.56000000000000005</v>
      </c>
      <c r="H7" s="110">
        <v>0.69799999999999995</v>
      </c>
      <c r="I7" s="110">
        <v>0.74</v>
      </c>
      <c r="J7" s="117"/>
      <c r="L7" s="110">
        <v>0.995</v>
      </c>
      <c r="M7" s="110"/>
      <c r="N7" s="110"/>
      <c r="O7" s="110"/>
      <c r="P7" s="110"/>
      <c r="Q7" s="110"/>
    </row>
    <row r="8" spans="1:17" x14ac:dyDescent="0.3">
      <c r="E8" s="110">
        <v>7</v>
      </c>
      <c r="F8" s="110">
        <v>0.434</v>
      </c>
      <c r="G8" s="110">
        <v>0.50700000000000001</v>
      </c>
      <c r="H8" s="110">
        <v>0.63700000000000001</v>
      </c>
      <c r="I8" s="110">
        <v>0.68</v>
      </c>
      <c r="J8" s="119"/>
    </row>
    <row r="9" spans="1:17" x14ac:dyDescent="0.3">
      <c r="A9" s="120" t="s">
        <v>90</v>
      </c>
      <c r="B9" s="121" t="s">
        <v>136</v>
      </c>
      <c r="E9" s="110">
        <v>8</v>
      </c>
      <c r="F9" s="110">
        <v>0.47899999999999998</v>
      </c>
      <c r="G9" s="110">
        <v>0.55400000000000005</v>
      </c>
      <c r="H9" s="110">
        <v>0.68300000000000005</v>
      </c>
      <c r="I9" s="110">
        <v>0.72499999999999998</v>
      </c>
      <c r="J9" s="113" t="s">
        <v>137</v>
      </c>
    </row>
    <row r="10" spans="1:17" x14ac:dyDescent="0.3">
      <c r="A10" s="122">
        <v>1</v>
      </c>
      <c r="B10" s="123">
        <v>33</v>
      </c>
      <c r="E10" s="110">
        <v>9</v>
      </c>
      <c r="F10" s="110">
        <v>0.441</v>
      </c>
      <c r="G10" s="110">
        <v>0.51200000000000001</v>
      </c>
      <c r="H10" s="110">
        <v>0.63500000000000001</v>
      </c>
      <c r="I10" s="110">
        <v>0.67700000000000005</v>
      </c>
      <c r="J10" s="117"/>
    </row>
    <row r="11" spans="1:17" x14ac:dyDescent="0.3">
      <c r="A11" s="124">
        <v>2</v>
      </c>
      <c r="B11" s="125">
        <v>36</v>
      </c>
      <c r="E11" s="110">
        <v>10</v>
      </c>
      <c r="F11" s="110">
        <v>0.40899999999999997</v>
      </c>
      <c r="G11" s="110">
        <v>0.47699999999999998</v>
      </c>
      <c r="H11" s="110">
        <v>0.59699999999999998</v>
      </c>
      <c r="I11" s="110">
        <v>0.63900000000000001</v>
      </c>
      <c r="J11" s="119"/>
    </row>
    <row r="12" spans="1:17" x14ac:dyDescent="0.3">
      <c r="A12" s="122">
        <v>3</v>
      </c>
      <c r="B12" s="123">
        <v>38</v>
      </c>
      <c r="E12" s="110">
        <v>4</v>
      </c>
      <c r="F12" s="110">
        <v>0.93500000000000005</v>
      </c>
      <c r="G12" s="110">
        <v>0.96699999999999997</v>
      </c>
      <c r="H12" s="110">
        <v>0.99199999999999999</v>
      </c>
      <c r="I12" s="110">
        <v>0.996</v>
      </c>
      <c r="J12" s="113" t="s">
        <v>138</v>
      </c>
    </row>
    <row r="13" spans="1:17" x14ac:dyDescent="0.3">
      <c r="A13" s="124">
        <v>4</v>
      </c>
      <c r="B13" s="125">
        <v>40</v>
      </c>
      <c r="E13" s="110">
        <v>5</v>
      </c>
      <c r="F13" s="110">
        <v>0.78200000000000003</v>
      </c>
      <c r="G13" s="110">
        <v>0.84499999999999997</v>
      </c>
      <c r="H13" s="110">
        <v>0.92900000000000005</v>
      </c>
      <c r="I13" s="110">
        <v>0.95</v>
      </c>
      <c r="J13" s="117"/>
    </row>
    <row r="14" spans="1:17" x14ac:dyDescent="0.3">
      <c r="A14" s="122">
        <v>5</v>
      </c>
      <c r="B14" s="123">
        <v>41.5</v>
      </c>
      <c r="E14" s="110">
        <v>6</v>
      </c>
      <c r="F14" s="110">
        <v>0.67</v>
      </c>
      <c r="G14" s="110">
        <v>0.73599999999999999</v>
      </c>
      <c r="H14" s="110">
        <v>0.83599999999999997</v>
      </c>
      <c r="I14" s="110">
        <v>0.86499999999999999</v>
      </c>
      <c r="J14" s="117"/>
    </row>
    <row r="15" spans="1:17" x14ac:dyDescent="0.3">
      <c r="A15" s="124">
        <v>6</v>
      </c>
      <c r="B15" s="125">
        <v>42.5</v>
      </c>
      <c r="E15" s="110">
        <v>7</v>
      </c>
      <c r="F15" s="110">
        <v>0.59599999999999997</v>
      </c>
      <c r="G15" s="110">
        <v>0.66100000000000003</v>
      </c>
      <c r="H15" s="110">
        <v>0.77800000000000002</v>
      </c>
      <c r="I15" s="110">
        <v>0.81399999999999995</v>
      </c>
      <c r="J15" s="117"/>
    </row>
    <row r="16" spans="1:17" x14ac:dyDescent="0.3">
      <c r="A16" s="122">
        <v>7</v>
      </c>
      <c r="B16" s="123">
        <v>44</v>
      </c>
      <c r="E16" s="110">
        <v>8</v>
      </c>
      <c r="F16" s="110">
        <v>0.54500000000000004</v>
      </c>
      <c r="G16" s="110">
        <v>0.60699999999999998</v>
      </c>
      <c r="H16" s="110">
        <v>0.71</v>
      </c>
      <c r="I16" s="110">
        <v>0.746</v>
      </c>
      <c r="J16" s="117"/>
    </row>
    <row r="17" spans="1:10" x14ac:dyDescent="0.3">
      <c r="A17" s="124">
        <v>8</v>
      </c>
      <c r="B17" s="125">
        <v>46.5</v>
      </c>
      <c r="E17" s="110">
        <v>9</v>
      </c>
      <c r="F17" s="110">
        <v>0.505</v>
      </c>
      <c r="G17" s="110">
        <v>0.56499999999999995</v>
      </c>
      <c r="H17" s="110">
        <v>0.66700000000000004</v>
      </c>
      <c r="I17" s="110">
        <v>0.7</v>
      </c>
      <c r="J17" s="117"/>
    </row>
    <row r="18" spans="1:10" x14ac:dyDescent="0.3">
      <c r="A18" s="122">
        <v>9</v>
      </c>
      <c r="B18" s="123">
        <v>48</v>
      </c>
      <c r="E18" s="110">
        <v>10</v>
      </c>
      <c r="F18" s="110">
        <v>0.47399999999999998</v>
      </c>
      <c r="G18" s="110">
        <v>0.53100000000000003</v>
      </c>
      <c r="H18" s="110">
        <v>0.63200000000000001</v>
      </c>
      <c r="I18" s="110">
        <v>0.66400000000000003</v>
      </c>
      <c r="J18" s="119"/>
    </row>
    <row r="19" spans="1:10" x14ac:dyDescent="0.3">
      <c r="A19" s="124">
        <v>10</v>
      </c>
      <c r="B19" s="125">
        <v>51</v>
      </c>
      <c r="E19" s="110">
        <v>11</v>
      </c>
      <c r="F19" s="110">
        <v>0.51700000000000002</v>
      </c>
      <c r="G19" s="110">
        <v>0.57599999999999996</v>
      </c>
      <c r="H19" s="110">
        <v>0.67900000000000005</v>
      </c>
      <c r="I19" s="110">
        <v>0.71299999999999997</v>
      </c>
      <c r="J19" s="113" t="s">
        <v>139</v>
      </c>
    </row>
    <row r="20" spans="1:10" x14ac:dyDescent="0.3">
      <c r="A20" s="122">
        <v>11</v>
      </c>
      <c r="B20" s="123">
        <v>65</v>
      </c>
      <c r="E20" s="110">
        <v>12</v>
      </c>
      <c r="F20" s="110">
        <v>0.49</v>
      </c>
      <c r="G20" s="110">
        <v>0.54600000000000004</v>
      </c>
      <c r="H20" s="110">
        <v>0.64200000000000002</v>
      </c>
      <c r="I20" s="110">
        <v>0.67500000000000004</v>
      </c>
      <c r="J20" s="117"/>
    </row>
    <row r="21" spans="1:10" x14ac:dyDescent="0.3">
      <c r="A21" s="124"/>
      <c r="B21" s="125"/>
      <c r="E21" s="110">
        <v>13</v>
      </c>
      <c r="F21" s="110">
        <v>0.46700000000000003</v>
      </c>
      <c r="G21" s="110">
        <v>0.52100000000000002</v>
      </c>
      <c r="H21" s="110">
        <v>0.61499999999999999</v>
      </c>
      <c r="I21" s="110">
        <v>0.64900000000000002</v>
      </c>
      <c r="J21" s="119"/>
    </row>
    <row r="22" spans="1:10" x14ac:dyDescent="0.3">
      <c r="A22" s="124"/>
      <c r="B22" s="125"/>
      <c r="E22" s="110">
        <v>14</v>
      </c>
      <c r="F22" s="110">
        <v>0.49199999999999999</v>
      </c>
      <c r="G22" s="110">
        <v>0.54600000000000004</v>
      </c>
      <c r="H22" s="110">
        <v>0.64100000000000001</v>
      </c>
      <c r="I22" s="110">
        <v>0.67400000000000004</v>
      </c>
      <c r="J22" s="113" t="s">
        <v>140</v>
      </c>
    </row>
    <row r="23" spans="1:10" x14ac:dyDescent="0.3">
      <c r="A23" s="124"/>
      <c r="B23" s="125"/>
      <c r="E23" s="110">
        <v>15</v>
      </c>
      <c r="F23" s="110">
        <v>0.47199999999999998</v>
      </c>
      <c r="G23" s="110">
        <v>0.52500000000000002</v>
      </c>
      <c r="H23" s="110">
        <v>0.61599999999999999</v>
      </c>
      <c r="I23" s="110">
        <v>0.64700000000000002</v>
      </c>
      <c r="J23" s="117"/>
    </row>
    <row r="24" spans="1:10" x14ac:dyDescent="0.3">
      <c r="A24" s="124"/>
      <c r="B24" s="125"/>
      <c r="E24" s="110">
        <v>16</v>
      </c>
      <c r="F24" s="110">
        <v>0.45400000000000001</v>
      </c>
      <c r="G24" s="110">
        <v>0.50700000000000001</v>
      </c>
      <c r="H24" s="110">
        <v>0.59499999999999997</v>
      </c>
      <c r="I24" s="110">
        <v>0.624</v>
      </c>
      <c r="J24" s="117"/>
    </row>
    <row r="25" spans="1:10" x14ac:dyDescent="0.3">
      <c r="A25" s="124"/>
      <c r="B25" s="125"/>
      <c r="E25" s="110">
        <v>17</v>
      </c>
      <c r="F25" s="110">
        <v>0.438</v>
      </c>
      <c r="G25" s="110">
        <v>0.49</v>
      </c>
      <c r="H25" s="110">
        <v>0.57699999999999996</v>
      </c>
      <c r="I25" s="110">
        <v>0.60499999999999998</v>
      </c>
      <c r="J25" s="117"/>
    </row>
    <row r="26" spans="1:10" x14ac:dyDescent="0.3">
      <c r="A26" s="124"/>
      <c r="B26" s="125"/>
      <c r="E26" s="110">
        <v>18</v>
      </c>
      <c r="F26" s="110">
        <v>0.42399999999999999</v>
      </c>
      <c r="G26" s="110">
        <v>0.47499999999999998</v>
      </c>
      <c r="H26" s="110">
        <v>0.56100000000000005</v>
      </c>
      <c r="I26" s="110">
        <v>0.58899999999999997</v>
      </c>
      <c r="J26" s="117"/>
    </row>
    <row r="27" spans="1:10" x14ac:dyDescent="0.3">
      <c r="A27" s="124"/>
      <c r="B27" s="125"/>
      <c r="E27" s="110">
        <v>19</v>
      </c>
      <c r="F27" s="110">
        <v>0.41199999999999998</v>
      </c>
      <c r="G27" s="110">
        <v>0.46200000000000002</v>
      </c>
      <c r="H27" s="110">
        <v>0.54700000000000004</v>
      </c>
      <c r="I27" s="110">
        <v>0.57499999999999996</v>
      </c>
      <c r="J27" s="117"/>
    </row>
    <row r="28" spans="1:10" x14ac:dyDescent="0.3">
      <c r="A28" s="124"/>
      <c r="B28" s="125"/>
      <c r="E28" s="110">
        <v>20</v>
      </c>
      <c r="F28" s="110">
        <v>0.40100000000000002</v>
      </c>
      <c r="G28" s="110">
        <v>0.45</v>
      </c>
      <c r="H28" s="110">
        <v>0.53700000000000003</v>
      </c>
      <c r="I28" s="110">
        <v>0.56200000000000006</v>
      </c>
      <c r="J28" s="117"/>
    </row>
    <row r="29" spans="1:10" x14ac:dyDescent="0.3">
      <c r="A29" s="124"/>
      <c r="B29" s="125"/>
      <c r="E29" s="110">
        <v>20</v>
      </c>
      <c r="F29" s="110">
        <v>0.40100000000000002</v>
      </c>
      <c r="G29" s="110">
        <v>0.45</v>
      </c>
      <c r="H29" s="110">
        <v>0.53700000000000003</v>
      </c>
      <c r="I29" s="110">
        <v>0.56200000000000006</v>
      </c>
      <c r="J29" s="117"/>
    </row>
    <row r="30" spans="1:10" x14ac:dyDescent="0.3">
      <c r="A30" s="124"/>
      <c r="B30" s="125"/>
      <c r="E30" s="110">
        <v>20</v>
      </c>
      <c r="F30" s="110">
        <v>0.40100000000000002</v>
      </c>
      <c r="G30" s="110">
        <v>0.45</v>
      </c>
      <c r="H30" s="110">
        <v>0.53700000000000003</v>
      </c>
      <c r="I30" s="110">
        <v>0.56200000000000006</v>
      </c>
      <c r="J30" s="117"/>
    </row>
    <row r="31" spans="1:10" x14ac:dyDescent="0.3">
      <c r="A31" s="124"/>
      <c r="B31" s="125"/>
      <c r="E31" s="110">
        <v>21</v>
      </c>
      <c r="F31" s="110">
        <v>0.39100000000000001</v>
      </c>
      <c r="G31" s="110">
        <v>0.44</v>
      </c>
      <c r="H31" s="110">
        <v>0.52400000000000002</v>
      </c>
      <c r="I31" s="110">
        <v>0.55100000000000005</v>
      </c>
      <c r="J31" s="117"/>
    </row>
    <row r="32" spans="1:10" x14ac:dyDescent="0.3">
      <c r="A32" s="124"/>
      <c r="B32" s="125"/>
      <c r="E32" s="110">
        <v>22</v>
      </c>
      <c r="F32" s="110">
        <v>0.38200000000000001</v>
      </c>
      <c r="G32" s="110">
        <v>0.43</v>
      </c>
      <c r="H32" s="110">
        <v>0.51400000000000001</v>
      </c>
      <c r="I32" s="110">
        <v>0.54100000000000004</v>
      </c>
      <c r="J32" s="117"/>
    </row>
    <row r="33" spans="1:10" x14ac:dyDescent="0.3">
      <c r="A33" s="124"/>
      <c r="B33" s="125"/>
      <c r="E33" s="110">
        <v>23</v>
      </c>
      <c r="F33" s="110">
        <v>0.374</v>
      </c>
      <c r="G33" s="110">
        <v>0.42099999999999999</v>
      </c>
      <c r="H33" s="110">
        <v>0.505</v>
      </c>
      <c r="I33" s="110">
        <v>0.53200000000000003</v>
      </c>
      <c r="J33" s="117"/>
    </row>
    <row r="34" spans="1:10" x14ac:dyDescent="0.3">
      <c r="A34" s="124"/>
      <c r="B34" s="125"/>
      <c r="E34" s="110">
        <v>24</v>
      </c>
      <c r="F34" s="110">
        <v>0.36699999999999999</v>
      </c>
      <c r="G34" s="110">
        <v>0.41299999999999998</v>
      </c>
      <c r="H34" s="110">
        <v>0.497</v>
      </c>
      <c r="I34" s="110">
        <v>0.52400000000000002</v>
      </c>
      <c r="J34" s="117"/>
    </row>
    <row r="35" spans="1:10" x14ac:dyDescent="0.3">
      <c r="A35" s="124"/>
      <c r="B35" s="125"/>
      <c r="E35" s="110">
        <v>25</v>
      </c>
      <c r="F35" s="110">
        <v>0.36</v>
      </c>
      <c r="G35" s="110">
        <v>0.40600000000000003</v>
      </c>
      <c r="H35" s="110">
        <v>0.48899999999999999</v>
      </c>
      <c r="I35" s="110">
        <v>0.51600000000000001</v>
      </c>
      <c r="J35" s="117"/>
    </row>
    <row r="36" spans="1:10" x14ac:dyDescent="0.3">
      <c r="A36" s="124"/>
      <c r="B36" s="125"/>
      <c r="E36" s="110">
        <v>26</v>
      </c>
      <c r="F36" s="110">
        <v>0.35399999999999998</v>
      </c>
      <c r="G36" s="110">
        <v>0.39900000000000002</v>
      </c>
      <c r="H36" s="110">
        <v>0.48599999999999999</v>
      </c>
      <c r="I36" s="110">
        <v>0.50800000000000001</v>
      </c>
      <c r="J36" s="117"/>
    </row>
    <row r="37" spans="1:10" x14ac:dyDescent="0.3">
      <c r="A37" s="124"/>
      <c r="B37" s="125"/>
      <c r="E37" s="110">
        <v>27</v>
      </c>
      <c r="F37" s="110">
        <v>0.34799999999999998</v>
      </c>
      <c r="G37" s="110">
        <v>0.39300000000000002</v>
      </c>
      <c r="H37" s="110">
        <v>0.47499999999999998</v>
      </c>
      <c r="I37" s="110">
        <v>0.501</v>
      </c>
      <c r="J37" s="117"/>
    </row>
    <row r="38" spans="1:10" x14ac:dyDescent="0.3">
      <c r="A38" s="124"/>
      <c r="B38" s="125"/>
      <c r="E38" s="110">
        <v>28</v>
      </c>
      <c r="F38" s="110">
        <v>0.34200000000000003</v>
      </c>
      <c r="G38" s="110">
        <v>0.38700000000000001</v>
      </c>
      <c r="H38" s="110">
        <v>0.46899999999999997</v>
      </c>
      <c r="I38" s="110">
        <v>0.495</v>
      </c>
      <c r="J38" s="117"/>
    </row>
    <row r="39" spans="1:10" x14ac:dyDescent="0.3">
      <c r="A39" s="126"/>
      <c r="B39" s="127"/>
      <c r="E39" s="110">
        <v>29</v>
      </c>
      <c r="F39" s="110">
        <v>0.33700000000000002</v>
      </c>
      <c r="G39" s="110">
        <v>0.38100000000000001</v>
      </c>
      <c r="H39" s="110">
        <v>0.46300000000000002</v>
      </c>
      <c r="I39" s="110">
        <v>0.48899999999999999</v>
      </c>
      <c r="J39" s="117"/>
    </row>
    <row r="40" spans="1:10" x14ac:dyDescent="0.3">
      <c r="E40" s="110">
        <v>30</v>
      </c>
      <c r="F40" s="110">
        <v>0.33200000000000002</v>
      </c>
      <c r="G40" s="110">
        <v>0.376</v>
      </c>
      <c r="H40" s="110">
        <v>0.45700000000000002</v>
      </c>
      <c r="I40" s="110">
        <v>0.48299999999999998</v>
      </c>
      <c r="J40" s="119"/>
    </row>
  </sheetData>
  <mergeCells count="11">
    <mergeCell ref="J4:J8"/>
    <mergeCell ref="J9:J11"/>
    <mergeCell ref="J12:J18"/>
    <mergeCell ref="J19:J21"/>
    <mergeCell ref="J22:J40"/>
    <mergeCell ref="E2:E3"/>
    <mergeCell ref="F2:I2"/>
    <mergeCell ref="J2:J3"/>
    <mergeCell ref="L2:L3"/>
    <mergeCell ref="M2:M3"/>
    <mergeCell ref="N2:O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F A A B Q S w M E F A A C A A g A y 2 0 7 U c E U / C O j A A A A 9 Q A A A B I A H A B D b 2 5 m a W c v U G F j a 2 F n Z S 5 4 b W w g o h g A K K A U A A A A A A A A A A A A A A A A A A A A A A A A A A A A h Y + 9 D o I w H M R f h X S n r e h A y J 8 y u E p i N B r X p l R o h G L 6 Y X k 3 B x / J V x C j q J v j 3 e 8 u u b t f b 1 A M X R t d p L G q 1 z m a Y Y o i q U V f K V 3 n y L t j n K K C w Z q L E 6 9 l N I a 1 z Q a r c t Q 4 d 8 4 I C S H g M M e 9 q U l C 6 Y w c y t V W N L L j s d L W c S 0 k + r S q / y 3 E Y P 8 a w x K c L n B K x 0 l A J g 9 K p b 8 8 G d m T / p i w 9 K 3 z R j L j 4 8 0 O y C S B v C + w B 1 B L A w Q U A A I A C A D L b T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2 0 7 U a M f B m r E A g A A 1 B s A A B M A H A B G b 3 J t d W x h c y 9 T Z W N 0 a W 9 u M S 5 t I K I Y A C i g F A A A A A A A A A A A A A A A A A A A A A A A A A A A A O 2 W 3 2 s T Q R D H 3 w P 5 H 5 b z J Y E z J N U W t I 0 Q k / Q H r U n N X Q V p p F y T V Q N 3 e 3 K 3 K Z Y S S F u s Q h / 6 4 k P x R R D / g F g N j W l S / 4 X d / 8 i 5 v W i S X r R R A s 3 D 3 s v d z e z u f G f m 5 s O 5 u E Q r N k G a f 0 / M h 0 P h k P v S c H A Z L T / N F L Y S i f i 9 e G J r J u 7 d U B K Z m I Z D C C 5 2 y v f 5 A b v k b 1 m X t V g b f G l 3 J 5 a x S 1 U L E x p Z r J g 4 l r Y J h R c 3 o m T u F z 2 L W 2 S f Y X W X H 4 p d Z 6 z J 6 3 y f t e C k J j 8 o s k + s y T q s g e J 3 E P s A h 9 d 5 H S x t f g R L T h D 7 x h q w r 8 u P + Z t i U F 6 s 5 O 4 o U X U z g 8 2 K V a H Y S S r z i o r S t l m 1 i J u c U 1 G W l O x y h b x I J m Z m E y p 6 X L U p 1 u i u i Z P 9 x 1 j O J v h Z V P X T v K W w j + y S n U H I d 6 B E B G d N x M 5 B y V d w X H h O 1 m Y t B Q q g G 9 u w f 9 2 x L T h s G R t l 7 L i R q 4 V S 0 W Z v R c o 0 t Z J h G o 6 b p E 5 1 K O Y p B O i I e L 9 i f k d w S I v 9 6 M f R H Y O 4 z 2 3 H 8 h P U d 1 9 h N z K + X n V v T 1 n Q V 9 K r 2 c I D q B K F 7 Y j i 1 7 S m I n C s j 7 R m U n r 2 t 7 l s U O y b 9 Z V H w r x C 6 N z d m C f E t 6 f X 8 l p 2 x D F P 8 m t X l t c G c n 8 P X T 8 E s S 3 Q D Q 9 e z y 8 G U v G r C a Y v / I g f 9 8 u h Y R M + 4 l 6 z I 3 + v o d r P s J / U g N 6 e x N p Y H Q F F i J + w c z C 1 Q V j n + g 7 9 W 4 Z Q s k A t S d X a x k 4 N y q l g c n t D U 4 a + 1 6 a Y m l Z P r 9 f w x r X l K 2 B i W H i s 8 g U S V o c E K g t i N H v v Q x 3 v u f z i 1 q L h U I X 8 n + x B T h X y W m 6 K O R W U J z k l O T U + p y S e J o 0 n M Z G j 8 S R c k 8 W T 9 j A 7 z b 9 R Q X k S T x J P E k 8 3 h y c x k a P x J F w T x l N u K T 3 N e M o t a R J P E k 8 S T 1 O D J 2 8 i / 4 A n z z V Z P G 0 U V l N T j K e g P I k n i S e J p 5 v D k 5 j I 0 X g S r s n i K b W 4 p k 8 x n o L y J J 4 k n i S e b g 5 P Y i J H 4 0 m 4 J o C n n 1 B L A Q I t A B Q A A g A I A M t t O 1 H B F P w j o w A A A P U A A A A S A A A A A A A A A A A A A A A A A A A A A A B D b 2 5 m a W c v U G F j a 2 F n Z S 5 4 b W x Q S w E C L Q A U A A I A C A D L b T t R D 8 r p q 6 Q A A A D p A A A A E w A A A A A A A A A A A A A A A A D v A A A A W 0 N v b n R l b n R f V H l w Z X N d L n h t b F B L A Q I t A B Q A A g A I A M t t O 1 G j H w Z q x A I A A N Q b A A A T A A A A A A A A A A A A A A A A A O A B A A B G b 3 J t d W x h c y 9 T Z W N 0 a W 9 u M S 5 t U E s F B g A A A A A D A A M A w g A A A P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l W A A A A A A A A l 1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Z R F J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O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U i I C 8 + P E V u d H J 5 I F R 5 c G U 9 I k Z p b G x U Y X J n Z X Q i I F Z h b H V l P S J z S F l E U l 8 x M T A 5 M D F f M j A w O T A x I i A v P j x F b n R y e S B U e X B l P S J O Y X Z p Z 2 F 0 a W 9 u U 3 R l c E 5 h b W U i I F Z h b H V l P S J z 0 J 3 Q s N C y 0 L j Q s 9 C w 0 Y b Q u N G P I i A v P j x F b n R y e S B U e X B l P S J G a W x s T G F z d F V w Z G F 0 Z W Q i I F Z h b H V l P S J k M j A y M C 0 w O S 0 y N 1 Q x M D o y M j o y M S 4 1 M T Y 3 M z Q 2 W i I g L z 4 8 R W 5 0 c n k g V H l w Z T 0 i R m l s b E N v b H V t b l R 5 c G V z I i B W Y W x 1 Z T 0 i c 0 J n a 0 Z B d z 0 9 I i A v P j x F b n R y e S B U e X B l P S J G a W x s Q 2 9 s d W 1 u T m F t Z X M i I F Z h b H V l P S J z W y Z x d W 9 0 O 1 x 1 M D A z Y 1 B F U l x 1 M D A z Z S Z x d W 9 0 O y w m c X V v d D t c d T A w M 2 N E Q V R F X H U w M D N l J n F 1 b 3 Q 7 L C Z x d W 9 0 O 1 x 1 M D A z Y 0 h Z R F J f Q 0 x P U 0 V c d T A w M 2 U m c X V v d D s s J n F 1 b 3 Q 7 X H U w M D N j S F l E U l 9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W U R S X z E x M D k w M V 8 y M D A 5 M D E v 0 J j Q t 9 C 8 0 L X Q v d C 1 0 L 3 Q v d G L 0 L k g 0 Y L Q u N C / L n t c d T A w M 2 N Q R V J c d T A w M 2 U s M X 0 m c X V v d D s s J n F 1 b 3 Q 7 U 2 V j d G l v b j E v S F l E U l 8 x M T A 5 M D F f M j A w O T A x L 9 C Y 0 L f Q v N C 1 0 L 3 Q t d C 9 0 L 3 R i 9 C 5 I N G C 0 L j Q v y 5 7 X H U w M D N j R E F U R V x 1 M D A z Z S w y f S Z x d W 9 0 O y w m c X V v d D t T Z W N 0 a W 9 u M S 9 I W U R S X z E x M D k w M V 8 y M D A 5 M D E v 0 J j Q t 9 C 8 0 L X Q v d C 1 0 L 3 Q v d G L 0 L k g 0 Y L Q u N C / I N G B I N G P 0 L f R i 9 C 6 0 L 7 Q v C 5 7 X H U w M D N j Q 0 x P U 0 V c d T A w M 2 U s M n 0 m c X V v d D s s J n F 1 b 3 Q 7 U 2 V j d G l v b j E v S F l E U l 8 x M T A 5 M D F f M j A w O T A x L 9 C Y 0 L f Q v N C 1 0 L 3 Q t d C 9 0 L 3 R i 9 C 5 I N G C 0 L j Q v y 5 7 X H U w M D N j V k 9 M X H U w M D N l L D V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Z R F J f M T E w O T A x X z I w M D k w M S / Q m N C 3 0 L z Q t d C 9 0 L X Q v d C 9 0 Y v Q u S D R g t C 4 0 L 8 u e 1 x 1 M D A z Y 1 B F U l x 1 M D A z Z S w x f S Z x d W 9 0 O y w m c X V v d D t T Z W N 0 a W 9 u M S 9 I W U R S X z E x M D k w M V 8 y M D A 5 M D E v 0 J j Q t 9 C 8 0 L X Q v d C 1 0 L 3 Q v d G L 0 L k g 0 Y L Q u N C / L n t c d T A w M 2 N E Q V R F X H U w M D N l L D J 9 J n F 1 b 3 Q 7 L C Z x d W 9 0 O 1 N l Y 3 R p b 2 4 x L 0 h Z R F J f M T E w O T A x X z I w M D k w M S / Q m N C 3 0 L z Q t d C 9 0 L X Q v d C 9 0 Y v Q u S D R g t C 4 0 L 8 g 0 Y E g 0 Y / Q t 9 G L 0 L r Q v t C 8 L n t c d T A w M 2 N D T E 9 T R V x 1 M D A z Z S w y f S Z x d W 9 0 O y w m c X V v d D t T Z W N 0 a W 9 u M S 9 I W U R S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Z R F J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W U R S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l E U l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Z R F J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W U R S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l E U l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U 0 5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N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U i I C 8 + P E V u d H J 5 I F R 5 c G U 9 I l J l Y 2 9 2 Z X J 5 V G F y Z 2 V 0 U m 9 3 I i B W Y W x 1 Z T 0 i b D E 1 I i A v P j x F b n R y e S B U e X B l P S J G a W x s V G F y Z 2 V 0 I i B W Y W x 1 Z T 0 i c 1 J P U 0 5 f M T E w O T A x X z I w M D k w M S I g L z 4 8 R W 5 0 c n k g V H l w Z T 0 i R m l s b E x h c 3 R V c G R h d G V k I i B W Y W x 1 Z T 0 i Z D I w M j A t M D k t M j d U M T A 6 M j I 6 N T g u M D Y x N j U 1 O V o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U k 9 T T l 9 D T E 9 T R V x 1 M D A z Z S Z x d W 9 0 O y w m c X V v d D t c d T A w M 2 N S T 1 N O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U 0 5 f M T E w O T A x X z I w M D k w M S / Q m N C 3 0 L z Q t d C 9 0 L X Q v d C 9 0 Y v Q u S D R g t C 4 0 L 8 u e 1 x 1 M D A z Y 0 R B V E V c d T A w M 2 U s M n 0 m c X V v d D s s J n F 1 b 3 Q 7 U 2 V j d G l v b j E v U k 9 T T l 8 x M T A 5 M D F f M j A w O T A x L 9 C Y 0 L f Q v N C 1 0 L 3 Q t d C 9 0 L 3 R i 9 C 5 I N G C 0 L j Q v y D R g S D R j 9 C 3 0 Y v Q u t C + 0 L w u e 1 x 1 M D A z Y 0 N M T 1 N F X H U w M D N l L D F 9 J n F 1 b 3 Q 7 L C Z x d W 9 0 O 1 N l Y 3 R p b 2 4 x L 1 J P U 0 5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T 1 N O X z E x M D k w M V 8 y M D A 5 M D E v 0 J j Q t 9 C 8 0 L X Q v d C 1 0 L 3 Q v d G L 0 L k g 0 Y L Q u N C / L n t c d T A w M 2 N E Q V R F X H U w M D N l L D J 9 J n F 1 b 3 Q 7 L C Z x d W 9 0 O 1 N l Y 3 R p b 2 4 x L 1 J P U 0 5 f M T E w O T A x X z I w M D k w M S / Q m N C 3 0 L z Q t d C 9 0 L X Q v d C 9 0 Y v Q u S D R g t C 4 0 L 8 g 0 Y E g 0 Y / Q t 9 G L 0 L r Q v t C 8 L n t c d T A w M 2 N D T E 9 T R V x 1 M D A z Z S w x f S Z x d W 9 0 O y w m c X V v d D t T Z W N 0 a W 9 u M S 9 S T 1 N O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U 0 5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N O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U 0 5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N O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5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E 1 I i A v P j x F b n R y e S B U e X B l P S J G a W x s V G F y Z 2 V 0 I i B W Y W x 1 Z T 0 i c 1 N C R V J f M T E w O T A x X z I w M D k w M S I g L z 4 8 R W 5 0 c n k g V H l w Z T 0 i R m l s b E x h c 3 R V c G R h d G V k I i B W Y W x 1 Z T 0 i Z D I w M j A t M D k t M j d U M T A 6 M j M 6 M j A u N z g x O D E 0 N l o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U 0 J F U l 9 D T E 9 T R V x 1 M D A z Z S Z x d W 9 0 O y w m c X V v d D t c d T A w M 2 N T Q k V S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C R V J f M T E w O T A x X z I w M D k w M S / Q m N C 3 0 L z Q t d C 9 0 L X Q v d C 9 0 Y v Q u S D R g t C 4 0 L 8 u e 1 x 1 M D A z Y 0 R B V E V c d T A w M 2 U s M n 0 m c X V v d D s s J n F 1 b 3 Q 7 U 2 V j d G l v b j E v U 0 J F U l 8 x M T A 5 M D F f M j A w O T A x L 9 C Y 0 L f Q v N C 1 0 L 3 Q t d C 9 0 L 3 R i 9 C 5 I N G C 0 L j Q v y D R g S D R j 9 C 3 0 Y v Q u t C + 0 L w u e 1 x 1 M D A z Y 0 N M T 1 N F X H U w M D N l L D F 9 J n F 1 b 3 Q 7 L C Z x d W 9 0 O 1 N l Y 3 R p b 2 4 x L 1 N C R V J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Q k V S X z E x M D k w M V 8 y M D A 5 M D E v 0 J j Q t 9 C 8 0 L X Q v d C 1 0 L 3 Q v d G L 0 L k g 0 Y L Q u N C / L n t c d T A w M 2 N E Q V R F X H U w M D N l L D J 9 J n F 1 b 3 Q 7 L C Z x d W 9 0 O 1 N l Y 3 R p b 2 4 x L 1 N C R V J f M T E w O T A x X z I w M D k w M S / Q m N C 3 0 L z Q t d C 9 0 L X Q v d C 9 0 Y v Q u S D R g t C 4 0 L 8 g 0 Y E g 0 Y / Q t 9 G L 0 L r Q v t C 8 L n t c d T A w M 2 N D T E 9 T R V x 1 M D A z Z S w x f S Z x d W 9 0 O y w m c X V v d D t T Z W N 0 a W 9 u M S 9 T Q k V S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C R V J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l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X z E x M D k w M V 8 y M D A 5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H Q 1 8 x M T A 5 M D F f M j A w O T A x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0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T E i I C 8 + P E V u d H J 5 I F R 5 c G U 9 I l J l Y 2 9 2 Z X J 5 V G F y Z 2 V 0 U m 9 3 I i B W Y W x 1 Z T 0 i b D E 1 I i A v P j x F b n R y e S B U e X B l P S J G a W x s V G F y Z 2 V 0 I i B W Y W x 1 Z T 0 i c 1 N O R 0 N f M T E w O T A x X z I w M D k w M S I g L z 4 8 R W 5 0 c n k g V H l w Z T 0 i R m l s b E x h c 3 R V c G R h d G V k I i B W Y W x 1 Z T 0 i Z D I w M j A t M D k t M j d U M T A 6 M j Q 6 M j M u M z c 2 N j E 4 M l o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U 0 5 H U 1 9 D T E 9 T R V x 1 M D A z Z S Z x d W 9 0 O y w m c X V v d D t c d T A w M 2 N T T k d T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R 0 N f M T E w O T A x X z I w M D k w M S / Q m N C 3 0 L z Q t d C 9 0 L X Q v d C 9 0 Y v Q u S D R g t C 4 0 L 8 u e 1 x 1 M D A z Y 0 R B V E V c d T A w M 2 U s M n 0 m c X V v d D s s J n F 1 b 3 Q 7 U 2 V j d G l v b j E v U 0 5 H Q 1 8 x M T A 5 M D F f M j A w O T A x L 9 C Y 0 L f Q v N C 1 0 L 3 Q t d C 9 0 L 3 R i 9 C 5 I N G C 0 L j Q v y D R g S D R j 9 C 3 0 Y v Q u t C + 0 L w u e 1 x 1 M D A z Y 0 N M T 1 N F X H U w M D N l L D F 9 J n F 1 b 3 Q 7 L C Z x d W 9 0 O 1 N l Y 3 R p b 2 4 x L 1 N O R 0 N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T k d D X z E x M D k w M V 8 y M D A 5 M D E v 0 J j Q t 9 C 8 0 L X Q v d C 1 0 L 3 Q v d G L 0 L k g 0 Y L Q u N C / L n t c d T A w M 2 N E Q V R F X H U w M D N l L D J 9 J n F 1 b 3 Q 7 L C Z x d W 9 0 O 1 N l Y 3 R p b 2 4 x L 1 N O R 0 N f M T E w O T A x X z I w M D k w M S / Q m N C 3 0 L z Q t d C 9 0 L X Q v d C 9 0 Y v Q u S D R g t C 4 0 L 8 g 0 Y E g 0 Y / Q t 9 G L 0 L r Q v t C 8 L n t c d T A w M 2 N D T E 9 T R V x 1 M D A z Z S w x f S Z x d W 9 0 O y w m c X V v d D t T Z W N 0 a W 9 u M S 9 T T k d D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R 0 N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k d D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H Q 1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R 0 N f M T E w O T A x X z I w M D k w M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k d D X z E x M D k w M V 8 y M D A 5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H Q 1 8 x M T A 5 M D F f M j A w O T A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t B X z E x M D k w M V 8 y M D A 5 M D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V V J L Q V 9 D T E 9 T R V x 1 M D A z Z S Z x d W 9 0 O y w m c X V v d D t c d T A w M 2 N V U k t B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S 0 F f M T E w O T A x X z I w M D k w M S / Q m N C 3 0 L z Q t d C 9 0 L X Q v d C 9 0 Y v Q u S D R g t C 4 0 L 8 u e 1 x 1 M D A z Y 0 R B V E V c d T A w M 2 U s M n 0 m c X V v d D s s J n F 1 b 3 Q 7 U 2 V j d G l v b j E v V V J L Q V 8 x M T A 5 M D F f M j A w O T A x L 9 C Y 0 L f Q v N C 1 0 L 3 Q t d C 9 0 L 3 R i 9 C 5 I N G C 0 L j Q v y D R g S D R j 9 C 3 0 Y v Q u t C + 0 L w u e 1 x 1 M D A z Y 0 N M T 1 N F X H U w M D N l L D F 9 J n F 1 b 3 Q 7 L C Z x d W 9 0 O 1 N l Y 3 R p b 2 4 x L 1 V S S 0 F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U k t B X z E x M D k w M V 8 y M D A 5 M D E v 0 J j Q t 9 C 8 0 L X Q v d C 1 0 L 3 Q v d G L 0 L k g 0 Y L Q u N C / L n t c d T A w M 2 N E Q V R F X H U w M D N l L D J 9 J n F 1 b 3 Q 7 L C Z x d W 9 0 O 1 N l Y 3 R p b 2 4 x L 1 V S S 0 F f M T E w O T A x X z I w M D k w M S / Q m N C 3 0 L z Q t d C 9 0 L X Q v d C 9 0 Y v Q u S D R g t C 4 0 L 8 g 0 Y E g 0 Y / Q t 9 G L 0 L r Q v t C 8 L n t c d T A w M 2 N D T E 9 T R V x 1 M D A z Z S w x f S Z x d W 9 0 O y w m c X V v d D t T Z W N 0 a W 9 u M S 9 V U k t B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5 L T I 3 V D E w O j M 3 O j A y L j c 0 N j A x N j h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m V j b 3 Z l c n l U Y X J n Z X R T a G V l d C I g V m F s d W U 9 I n N T a G V l d D E i I C 8 + P E V u d H J 5 I F R 5 c G U 9 I l J l Y 2 9 2 Z X J 5 V G F y Z 2 V 0 Q 2 9 s d W 1 u I i B W Y W x 1 Z T 0 i b D E 0 I i A v P j x F b n R y e S B U e X B l P S J S Z W N v d m V y e V R h c m d l d F J v d y I g V m F s d W U 9 I m w x N C I g L z 4 8 L 1 N 0 Y W J s Z U V u d H J p Z X M + P C 9 J d G V t P j x J d G V t P j x J d G V t T G 9 j Y X R p b 2 4 + P E l 0 Z W 1 U e X B l P k Z v c m 1 1 b G E 8 L 0 l 0 Z W 1 U e X B l P j x J d G V t U G F 0 a D 5 T Z W N 0 a W 9 u M S 9 V U k t B X z E x M D k w M V 8 y M D A 5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L Q V 8 x M T A 5 M D F f M j A w O T A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t B X z E x M D k w M V 8 y M D A 5 M D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L Q V 8 x M T A 5 M D F f M j A w O T A x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d W 5 0 I i B W Y W x 1 Z T 0 i b D Q 2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Q U Z M V F 8 x M T A 5 M D F f M j A w O T A x I i A v P j x F b n R y e S B U e X B l P S J G a W x s R X J y b 3 J D b 3 V u d C I g V m F s d W U 9 I m w w I i A v P j x F b n R y e S B U e X B l P S J G a W x s T G F z d F V w Z G F 0 Z W Q i I F Z h b H V l P S J k M j A y M C 0 w O S 0 y N 1 Q x M D o 0 N j o y M y 4 3 M z M 3 N T I z W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Z M V F 8 x M T A 5 M D F f M j A w O T A x L 9 C Y 0 L f Q v N C 1 0 L 3 Q t d C 9 0 L 3 R i 9 C 5 I N G C 0 L j Q v y 5 7 X H U w M D N j R E F U R V x 1 M D A z Z S w y f S Z x d W 9 0 O y w m c X V v d D t T Z W N 0 a W 9 u M S 9 B R k x U X z E x M D k w M V 8 y M D A 5 M D E v 0 J j Q t 9 C 8 0 L X Q v d C 1 0 L 3 Q v d G L 0 L k g 0 Y L Q u N C / I N G B I N G P 0 L f R i 9 C 6 0 L 7 Q v C 5 7 X H U w M D N j Q 0 x P U 0 V c d T A w M 2 U s M X 0 m c X V v d D s s J n F 1 b 3 Q 7 U 2 V j d G l v b j E v Q U Z M V F 8 x M T A 5 M D F f M j A w O T A x L 9 C Y 0 L f Q v N C 1 0 L 3 Q t d C 9 0 L 3 R i 9 C 5 I N G C 0 L j Q v y 5 7 X H U w M D N j V k 9 M X H U w M D N l L D V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G T F R f M T E w O T A x X z I w M D k w M S / Q m N C 3 0 L z Q t d C 9 0 L X Q v d C 9 0 Y v Q u S D R g t C 4 0 L 8 u e 1 x 1 M D A z Y 0 R B V E V c d T A w M 2 U s M n 0 m c X V v d D s s J n F 1 b 3 Q 7 U 2 V j d G l v b j E v Q U Z M V F 8 x M T A 5 M D F f M j A w O T A x L 9 C Y 0 L f Q v N C 1 0 L 3 Q t d C 9 0 L 3 R i 9 C 5 I N G C 0 L j Q v y D R g S D R j 9 C 3 0 Y v Q u t C + 0 L w u e 1 x 1 M D A z Y 0 N M T 1 N F X H U w M D N l L D F 9 J n F 1 b 3 Q 7 L C Z x d W 9 0 O 1 N l Y 3 R p b 2 4 x L 0 F G T F R f M T E w O T A x X z I w M D k w M S / Q m N C 3 0 L z Q t d C 9 0 L X Q v d C 9 0 Y v Q u S D R g t C 4 0 L 8 u e 1 x 1 M D A z Y 1 Z P T F x 1 M D A z Z S w 1 f S Z x d W 9 0 O 1 0 s J n F 1 b 3 Q 7 U m V s Y X R p b 2 5 z a G l w S W 5 m b y Z x d W 9 0 O z p b X X 0 i I C 8 + P E V u d H J 5 I F R 5 c G U 9 I k Z p b G x D b 2 x 1 b W 5 O Y W 1 l c y I g V m F s d W U 9 I n N b J n F 1 b 3 Q 7 X H U w M D N j R E F U R V x 1 M D A z Z S Z x d W 9 0 O y w m c X V v d D t c d T A w M 2 N B R k x U X 0 N M T 1 N F X H U w M D N l J n F 1 b 3 Q 7 L C Z x d W 9 0 O 1 x 1 M D A z Y 0 F G T F R f V k 9 M X H U w M D N l J n F 1 b 3 Q 7 X S I g L z 4 8 R W 5 0 c n k g V H l w Z T 0 i R m l s b E N v b H V t b l R 5 c G V z I i B W Y W x 1 Z T 0 i c 0 N R V U Q i I C 8 + P E V u d H J 5 I F R 5 c G U 9 I l J l Y 2 9 2 Z X J 5 V G F y Z 2 V 0 U 2 h l Z X Q i I F Z h b H V l P S J z U 2 h l Z X Q x I i A v P j x F b n R y e S B U e X B l P S J S Z W N v d m V y e V R h c m d l d E N v b H V t b i I g V m F s d W U 9 I m w x N C I g L z 4 8 R W 5 0 c n k g V H l w Z T 0 i U m V j b 3 Z l c n l U Y X J n Z X R S b 3 c i I F Z h b H V l P S J s M T Q i I C 8 + P C 9 T d G F i b G V F b n R y a W V z P j w v S X R l b T 4 8 S X R l b T 4 8 S X R l b U x v Y 2 F 0 a W 9 u P j x J d G V t V H l w Z T 5 G b 3 J t d W x h P C 9 J d G V t V H l w Z T 4 8 S X R l b V B h d G g + U 2 V j d G l v b j E v Q U Z M V F 8 x M T A 5 M D F f M j A w O T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T F R f M T E w O T A x X z I w M D k w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M V F 8 x M T A 5 M D F f M j A w O T A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T F R f M T E w O T A x X z I w M D k w M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C K z 5 g g 6 F O i b a R w W r y Z H k A A A A A A g A A A A A A E G Y A A A A B A A A g A A A A I V b o q y D N 2 Y G i + s 4 N U i O J V A C W R i D E M S c u O 9 B w U V f C 3 L E A A A A A D o A A A A A C A A A g A A A A x d T M s J 4 a c f Z 0 l m H Y c c R k c x r X O 8 4 N 1 P N J i M K D v u w c p x 1 Q A A A A 7 u D g r c c 4 h j k 1 W C 2 / E i A N c y e q e R r q D 3 i d S n D i K x f a W 2 R K L 0 Y X g h l R c Q b k W Y 2 7 R L s N 7 B R K L m X a A T o E x O 4 g s f 5 y x x x L h I f B X 9 q b g 4 P B g f f j y 7 Z A A A A A M 9 0 9 u 4 b U i f A 9 L Z P 2 B j m C 8 H e Z K x / 4 p E Q V o y q v L a l 8 l 7 d N 0 D t B 9 9 f V j W b W 5 s 2 i s e L g W R e t I e b 6 D U 8 Z F M V 4 I f w T B A = = < / D a t a M a s h u p > 
</file>

<file path=customXml/itemProps1.xml><?xml version="1.0" encoding="utf-8"?>
<ds:datastoreItem xmlns:ds="http://schemas.openxmlformats.org/officeDocument/2006/customXml" ds:itemID="{3CD80C16-7E59-41D9-930E-F5156A4E38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Выбросы</vt:lpstr>
      <vt:lpstr>Пропуски</vt:lpstr>
      <vt:lpstr>Импутация</vt:lpstr>
      <vt:lpstr>Шовене</vt:lpstr>
      <vt:lpstr>Шовене (1)</vt:lpstr>
      <vt:lpstr>Шовене (2)</vt:lpstr>
      <vt:lpstr>Диксон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Михаил Смирнов</cp:lastModifiedBy>
  <dcterms:created xsi:type="dcterms:W3CDTF">2015-06-05T18:17:20Z</dcterms:created>
  <dcterms:modified xsi:type="dcterms:W3CDTF">2021-10-01T05:13:12Z</dcterms:modified>
</cp:coreProperties>
</file>