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1AC9BB63-2A00-4794-A960-2D88AED1D3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2" r:id="rId1"/>
    <sheet name="Параметры" sheetId="1" r:id="rId2"/>
  </sheets>
  <definedNames>
    <definedName name="ExternalData_1" localSheetId="0" hidden="1">Лист1!$A$1:$N$46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" i="2" l="1"/>
  <c r="K51" i="2"/>
  <c r="K50" i="2"/>
  <c r="K49" i="2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A9FEA-FC48-41F3-9B05-319982A406AB}" keepAlive="1" name="Запрос — fParam" description="Соединение с запросом &quot;fParam&quot; в книге." type="5" refreshedVersion="0" background="1">
    <dbPr connection="Provider=Microsoft.Mashup.OleDb.1;Data Source=$Workbook$;Location=fParam;Extended Properties=&quot;&quot;" command="SELECT * FROM [fParam]"/>
  </connection>
  <connection id="2" xr16:uid="{5721B992-89B5-403B-BB6C-586D83FD04DA}" keepAlive="1" name="Запрос — GAZP" description="Соединение с запросом &quot;GAZP&quot; в книге." type="5" refreshedVersion="0" background="1">
    <dbPr connection="Provider=Microsoft.Mashup.OleDb.1;Data Source=$Workbook$;Location=GAZP;Extended Properties=&quot;&quot;" command="SELECT * FROM [GAZP]"/>
  </connection>
  <connection id="3" xr16:uid="{A4508BC5-4A81-46D1-956C-851582ADA01B}" keepAlive="1" name="Запрос — SBER" description="Соединение с запросом &quot;SBER&quot; в книге." type="5" refreshedVersion="0" background="1">
    <dbPr connection="Provider=Microsoft.Mashup.OleDb.1;Data Source=$Workbook$;Location=SBER;Extended Properties=&quot;&quot;" command="SELECT * FROM [SBER]"/>
  </connection>
  <connection id="4" xr16:uid="{36764B90-4A15-400D-B931-35491F2416B7}" keepAlive="1" name="Запрос — Акции" description="Соединение с запросом &quot;Акции&quot; в книге." type="5" refreshedVersion="6" background="1" saveData="1">
    <dbPr connection="Provider=Microsoft.Mashup.OleDb.1;Data Source=$Workbook$;Location=Акции;Extended Properties=&quot;&quot;" command="SELECT * FROM [Акции]"/>
  </connection>
</connections>
</file>

<file path=xl/sharedStrings.xml><?xml version="1.0" encoding="utf-8"?>
<sst xmlns="http://schemas.openxmlformats.org/spreadsheetml/2006/main" count="111" uniqueCount="23">
  <si>
    <t>Name</t>
  </si>
  <si>
    <t>Value</t>
  </si>
  <si>
    <t>Path</t>
  </si>
  <si>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</si>
  <si>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</si>
  <si>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</si>
  <si>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</si>
  <si>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</si>
  <si>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</si>
  <si>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</si>
  <si>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SBER.&lt;TICKER&gt;</t>
  </si>
  <si>
    <t>SBER.&lt;DATE&gt;</t>
  </si>
  <si>
    <t>SBER.&lt;OPEN&gt;</t>
  </si>
  <si>
    <t>SBER.&lt;HIGH&gt;</t>
  </si>
  <si>
    <t>SBER.&lt;LOW&gt;</t>
  </si>
  <si>
    <t>SBER.&lt;CLOSE&gt;</t>
  </si>
  <si>
    <t>SBER.&lt;VOL&gt;</t>
  </si>
  <si>
    <t>GAZP</t>
  </si>
  <si>
    <t>SBER</t>
  </si>
  <si>
    <t>СрПроизв</t>
  </si>
  <si>
    <t>ПроизвСредних</t>
  </si>
  <si>
    <t>СрКвадрат</t>
  </si>
  <si>
    <t>КвадратСредн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</si>
</sst>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Лист1!$M$1</c:f>
              <c:strCache>
                <c:ptCount val="1"/>
                <c:pt idx="0">
                  <c:v>SBER.&lt;CLOSE&gt;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Лист1!$F$2:$F$46</c:f>
              <c:numCache>
                <c:formatCode>General</c:formatCode>
                <c:ptCount val="45"/>
                <c:pt idx="0">
                  <c:v>286.75</c:v>
                </c:pt>
                <c:pt idx="1">
                  <c:v>287.08999999999997</c:v>
                </c:pt>
                <c:pt idx="2">
                  <c:v>287.94</c:v>
                </c:pt>
                <c:pt idx="3">
                  <c:v>285.95</c:v>
                </c:pt>
                <c:pt idx="4">
                  <c:v>282.27</c:v>
                </c:pt>
                <c:pt idx="5">
                  <c:v>286.68</c:v>
                </c:pt>
                <c:pt idx="6">
                  <c:v>288.61</c:v>
                </c:pt>
                <c:pt idx="7">
                  <c:v>290.35000000000002</c:v>
                </c:pt>
                <c:pt idx="8">
                  <c:v>293.23</c:v>
                </c:pt>
                <c:pt idx="9">
                  <c:v>292.7</c:v>
                </c:pt>
                <c:pt idx="10">
                  <c:v>295.10000000000002</c:v>
                </c:pt>
                <c:pt idx="11">
                  <c:v>298.32</c:v>
                </c:pt>
                <c:pt idx="12">
                  <c:v>295.05</c:v>
                </c:pt>
                <c:pt idx="13">
                  <c:v>293.68</c:v>
                </c:pt>
                <c:pt idx="14">
                  <c:v>292.57</c:v>
                </c:pt>
                <c:pt idx="15">
                  <c:v>297.69</c:v>
                </c:pt>
                <c:pt idx="16">
                  <c:v>298.7</c:v>
                </c:pt>
                <c:pt idx="17">
                  <c:v>296.7</c:v>
                </c:pt>
                <c:pt idx="18">
                  <c:v>294.33999999999997</c:v>
                </c:pt>
                <c:pt idx="19">
                  <c:v>299.66000000000003</c:v>
                </c:pt>
                <c:pt idx="20">
                  <c:v>305.17</c:v>
                </c:pt>
                <c:pt idx="21">
                  <c:v>305.64999999999998</c:v>
                </c:pt>
                <c:pt idx="22">
                  <c:v>312.89</c:v>
                </c:pt>
                <c:pt idx="23">
                  <c:v>312.3</c:v>
                </c:pt>
                <c:pt idx="24">
                  <c:v>317.94</c:v>
                </c:pt>
                <c:pt idx="25">
                  <c:v>328.93</c:v>
                </c:pt>
                <c:pt idx="26">
                  <c:v>327.73</c:v>
                </c:pt>
                <c:pt idx="27">
                  <c:v>327.60000000000002</c:v>
                </c:pt>
                <c:pt idx="28">
                  <c:v>324.57</c:v>
                </c:pt>
                <c:pt idx="29">
                  <c:v>326.43</c:v>
                </c:pt>
                <c:pt idx="30">
                  <c:v>332.75</c:v>
                </c:pt>
                <c:pt idx="31">
                  <c:v>338.98</c:v>
                </c:pt>
                <c:pt idx="32">
                  <c:v>343.34</c:v>
                </c:pt>
                <c:pt idx="33">
                  <c:v>338.5</c:v>
                </c:pt>
                <c:pt idx="34">
                  <c:v>334.5</c:v>
                </c:pt>
                <c:pt idx="35">
                  <c:v>325.7</c:v>
                </c:pt>
                <c:pt idx="36">
                  <c:v>335.3</c:v>
                </c:pt>
                <c:pt idx="37">
                  <c:v>340.59</c:v>
                </c:pt>
                <c:pt idx="38">
                  <c:v>343.47</c:v>
                </c:pt>
                <c:pt idx="39">
                  <c:v>344.29</c:v>
                </c:pt>
                <c:pt idx="40">
                  <c:v>355.19</c:v>
                </c:pt>
                <c:pt idx="41">
                  <c:v>354.07</c:v>
                </c:pt>
                <c:pt idx="42">
                  <c:v>360.88</c:v>
                </c:pt>
                <c:pt idx="43">
                  <c:v>360.8</c:v>
                </c:pt>
                <c:pt idx="44">
                  <c:v>363.25</c:v>
                </c:pt>
              </c:numCache>
            </c:numRef>
          </c:xVal>
          <c:yVal>
            <c:numRef>
              <c:f>Лист1!$M$2:$M$46</c:f>
              <c:numCache>
                <c:formatCode>General</c:formatCode>
                <c:ptCount val="45"/>
                <c:pt idx="0">
                  <c:v>306.51</c:v>
                </c:pt>
                <c:pt idx="1">
                  <c:v>309.89</c:v>
                </c:pt>
                <c:pt idx="2">
                  <c:v>311.10000000000002</c:v>
                </c:pt>
                <c:pt idx="3">
                  <c:v>315.82</c:v>
                </c:pt>
                <c:pt idx="4">
                  <c:v>319.14999999999998</c:v>
                </c:pt>
                <c:pt idx="5">
                  <c:v>326.91000000000003</c:v>
                </c:pt>
                <c:pt idx="6">
                  <c:v>330.11</c:v>
                </c:pt>
                <c:pt idx="7">
                  <c:v>329.9</c:v>
                </c:pt>
                <c:pt idx="8">
                  <c:v>328.57</c:v>
                </c:pt>
                <c:pt idx="9">
                  <c:v>328.68</c:v>
                </c:pt>
                <c:pt idx="10">
                  <c:v>329.36</c:v>
                </c:pt>
                <c:pt idx="11">
                  <c:v>334.5</c:v>
                </c:pt>
                <c:pt idx="12">
                  <c:v>334.9</c:v>
                </c:pt>
                <c:pt idx="13">
                  <c:v>332.69</c:v>
                </c:pt>
                <c:pt idx="14">
                  <c:v>325.67</c:v>
                </c:pt>
                <c:pt idx="15">
                  <c:v>329.22</c:v>
                </c:pt>
                <c:pt idx="16">
                  <c:v>324.83</c:v>
                </c:pt>
                <c:pt idx="17">
                  <c:v>324.57</c:v>
                </c:pt>
                <c:pt idx="18">
                  <c:v>322.54000000000002</c:v>
                </c:pt>
                <c:pt idx="19">
                  <c:v>327.41000000000003</c:v>
                </c:pt>
                <c:pt idx="20">
                  <c:v>328.28</c:v>
                </c:pt>
                <c:pt idx="21">
                  <c:v>327.94</c:v>
                </c:pt>
                <c:pt idx="22">
                  <c:v>334.57</c:v>
                </c:pt>
                <c:pt idx="23">
                  <c:v>329</c:v>
                </c:pt>
                <c:pt idx="24">
                  <c:v>329.71</c:v>
                </c:pt>
                <c:pt idx="25">
                  <c:v>329.37</c:v>
                </c:pt>
                <c:pt idx="26">
                  <c:v>325.95999999999998</c:v>
                </c:pt>
                <c:pt idx="27">
                  <c:v>331.7</c:v>
                </c:pt>
                <c:pt idx="28">
                  <c:v>326.01</c:v>
                </c:pt>
                <c:pt idx="29">
                  <c:v>326.25</c:v>
                </c:pt>
                <c:pt idx="30">
                  <c:v>327.41000000000003</c:v>
                </c:pt>
                <c:pt idx="31">
                  <c:v>326.48</c:v>
                </c:pt>
                <c:pt idx="32">
                  <c:v>333.51</c:v>
                </c:pt>
                <c:pt idx="33">
                  <c:v>326.99</c:v>
                </c:pt>
                <c:pt idx="34">
                  <c:v>329.56</c:v>
                </c:pt>
                <c:pt idx="35">
                  <c:v>326.92</c:v>
                </c:pt>
                <c:pt idx="36">
                  <c:v>323.25</c:v>
                </c:pt>
                <c:pt idx="37">
                  <c:v>327.8</c:v>
                </c:pt>
                <c:pt idx="38">
                  <c:v>327.02</c:v>
                </c:pt>
                <c:pt idx="39">
                  <c:v>325.44</c:v>
                </c:pt>
                <c:pt idx="40">
                  <c:v>331.68</c:v>
                </c:pt>
                <c:pt idx="41">
                  <c:v>329.3</c:v>
                </c:pt>
                <c:pt idx="42">
                  <c:v>328.43</c:v>
                </c:pt>
                <c:pt idx="43">
                  <c:v>340.99</c:v>
                </c:pt>
                <c:pt idx="44">
                  <c:v>338.48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9-4600-9260-B2B129E85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837151"/>
        <c:axId val="1845173327"/>
      </c:scatterChart>
      <c:valAx>
        <c:axId val="1652837151"/>
        <c:scaling>
          <c:orientation val="minMax"/>
          <c:min val="2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5173327"/>
        <c:crosses val="autoZero"/>
        <c:crossBetween val="midCat"/>
      </c:valAx>
      <c:valAx>
        <c:axId val="18451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283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47</xdr:row>
      <xdr:rowOff>147637</xdr:rowOff>
    </xdr:from>
    <xdr:to>
      <xdr:col>8</xdr:col>
      <xdr:colOff>657225</xdr:colOff>
      <xdr:row>62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C76CD28-DE31-486E-A853-6CE82D4D1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C223A57-F643-4A39-A8F8-F754CBA90181}" autoFormatId="16" applyNumberFormats="0" applyBorderFormats="0" applyFontFormats="0" applyPatternFormats="0" applyAlignmentFormats="0" applyWidthHeightFormats="0">
  <queryTableRefresh nextId="15">
    <queryTableFields count="14">
      <queryTableField id="1" name="&lt;TICKER&gt;" tableColumnId="1"/>
      <queryTableField id="2" name="&lt;DATE&gt;" tableColumnId="2"/>
      <queryTableField id="3" name="&lt;OPEN&gt;" tableColumnId="3"/>
      <queryTableField id="4" name="&lt;HIGH&gt;" tableColumnId="4"/>
      <queryTableField id="5" name="&lt;LOW&gt;" tableColumnId="5"/>
      <queryTableField id="6" name="&lt;CLOSE&gt;" tableColumnId="6"/>
      <queryTableField id="7" name="&lt;VOL&gt;" tableColumnId="7"/>
      <queryTableField id="8" name="SBER.&lt;TICKER&gt;" tableColumnId="8"/>
      <queryTableField id="9" name="SBER.&lt;DATE&gt;" tableColumnId="9"/>
      <queryTableField id="10" name="SBER.&lt;OPEN&gt;" tableColumnId="10"/>
      <queryTableField id="11" name="SBER.&lt;HIGH&gt;" tableColumnId="11"/>
      <queryTableField id="12" name="SBER.&lt;LOW&gt;" tableColumnId="12"/>
      <queryTableField id="13" name="SBER.&lt;CLOSE&gt;" tableColumnId="13"/>
      <queryTableField id="14" name="SBER.&lt;VOL&gt;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CC5F7-932D-4ED1-983E-0DD48EE50E06}" name="Акции" displayName="Акции" ref="A1:N46" tableType="queryTable" totalsRowShown="0">
  <autoFilter ref="A1:N46" xr:uid="{8FDE7A0F-0E16-489E-9C05-0FCE07545929}"/>
  <tableColumns count="14">
    <tableColumn id="1" xr3:uid="{736F0AE7-B316-444E-8A49-BD41CC8D534E}" uniqueName="1" name="&lt;TICKER&gt;" queryTableFieldId="1" dataDxfId="3"/>
    <tableColumn id="2" xr3:uid="{8AEAB0D1-44E6-41BE-8FAC-809716F64852}" uniqueName="2" name="&lt;DATE&gt;" queryTableFieldId="2" dataDxfId="2"/>
    <tableColumn id="3" xr3:uid="{CF93FF27-EE59-4378-AA08-1F668786BA66}" uniqueName="3" name="&lt;OPEN&gt;" queryTableFieldId="3"/>
    <tableColumn id="4" xr3:uid="{CFAE7747-7BFB-4136-B2F7-9FB5717EB25F}" uniqueName="4" name="&lt;HIGH&gt;" queryTableFieldId="4"/>
    <tableColumn id="5" xr3:uid="{8C0CD030-1C53-48F0-BF98-FEC4B1DC94A5}" uniqueName="5" name="&lt;LOW&gt;" queryTableFieldId="5"/>
    <tableColumn id="6" xr3:uid="{7BE1ADAF-80DE-41B4-8141-A78B7DAD39D7}" uniqueName="6" name="&lt;CLOSE&gt;" queryTableFieldId="6"/>
    <tableColumn id="7" xr3:uid="{49EBFA0F-55C5-434E-90DE-46D3A40D8CEF}" uniqueName="7" name="&lt;VOL&gt;" queryTableFieldId="7"/>
    <tableColumn id="8" xr3:uid="{D4B00C2E-87D6-41AD-834A-987AAA412584}" uniqueName="8" name="SBER.&lt;TICKER&gt;" queryTableFieldId="8" dataDxfId="1"/>
    <tableColumn id="9" xr3:uid="{67012C86-92F9-4E3C-B9BF-E3EADBBF76C5}" uniqueName="9" name="SBER.&lt;DATE&gt;" queryTableFieldId="9" dataDxfId="0"/>
    <tableColumn id="10" xr3:uid="{D78009D0-EA95-415B-89DD-92E39AFAA424}" uniqueName="10" name="SBER.&lt;OPEN&gt;" queryTableFieldId="10"/>
    <tableColumn id="11" xr3:uid="{02294B73-10C0-4FFB-BAA0-191FAAC1D96F}" uniqueName="11" name="SBER.&lt;HIGH&gt;" queryTableFieldId="11"/>
    <tableColumn id="12" xr3:uid="{D029CECD-0C39-42C0-8B89-4EC1E4DB5472}" uniqueName="12" name="SBER.&lt;LOW&gt;" queryTableFieldId="12"/>
    <tableColumn id="13" xr3:uid="{95816898-13BD-4886-BE10-47E63FB0D2D7}" uniqueName="13" name="SBER.&lt;CLOSE&gt;" queryTableFieldId="13"/>
    <tableColumn id="14" xr3:uid="{1639342D-DF79-4B30-9439-A346A2B21FAA}" uniqueName="14" name="SBER.&lt;VOL&gt;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74350-FE92-48C4-81F1-78E489402DE3}" name="Параметры" displayName="Параметры" ref="A1:B2" totalsRowShown="0">
  <autoFilter ref="A1:B2" xr:uid="{242C539D-8582-40E2-BA3D-C3C918B6D87E}"/>
  <tableColumns count="2">
    <tableColumn id="1" xr3:uid="{BE157306-D376-4D20-A1A5-004EA63851FE}" name="Name"/>
    <tableColumn id="2" xr3:uid="{E749DB49-1269-47E9-B356-222C8A327E3D}" name="Value">
      <calculatedColumnFormula>LEFT(CELL("имяфайла"),FIND("\[",CELL("имяфайла")))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8E23-8394-4E86-A956-DF3C512312AF}">
  <dimension ref="A1:N52"/>
  <sheetViews>
    <sheetView tabSelected="1" topLeftCell="C44" workbookViewId="0">
      <selection activeCell="K52" sqref="K52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10.28515625" bestFit="1" customWidth="1"/>
    <col min="4" max="4" width="9.85546875" bestFit="1" customWidth="1"/>
    <col min="5" max="5" width="9.5703125" bestFit="1" customWidth="1"/>
    <col min="6" max="6" width="10.7109375" bestFit="1" customWidth="1"/>
    <col min="7" max="7" width="10" bestFit="1" customWidth="1"/>
    <col min="8" max="8" width="10" customWidth="1"/>
    <col min="9" max="9" width="14.7109375" bestFit="1" customWidth="1"/>
    <col min="10" max="10" width="15.140625" bestFit="1" customWidth="1"/>
    <col min="11" max="11" width="14.7109375" bestFit="1" customWidth="1"/>
    <col min="12" max="12" width="14.42578125" bestFit="1" customWidth="1"/>
    <col min="13" max="13" width="15.7109375" bestFit="1" customWidth="1"/>
    <col min="14" max="14" width="13.7109375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 s="1" t="s">
        <v>17</v>
      </c>
      <c r="B2" s="2">
        <v>44410</v>
      </c>
      <c r="C2">
        <v>287.88</v>
      </c>
      <c r="D2">
        <v>289.48</v>
      </c>
      <c r="E2">
        <v>285.20999999999998</v>
      </c>
      <c r="F2">
        <v>286.75</v>
      </c>
      <c r="G2">
        <v>38297270</v>
      </c>
      <c r="H2" s="1" t="s">
        <v>18</v>
      </c>
      <c r="I2" s="2">
        <v>44410</v>
      </c>
      <c r="J2">
        <v>306.31</v>
      </c>
      <c r="K2">
        <v>308.63</v>
      </c>
      <c r="L2">
        <v>306.06</v>
      </c>
      <c r="M2">
        <v>306.51</v>
      </c>
      <c r="N2">
        <v>31506510</v>
      </c>
    </row>
    <row r="3" spans="1:14" x14ac:dyDescent="0.25">
      <c r="A3" s="1" t="s">
        <v>17</v>
      </c>
      <c r="B3" s="2">
        <v>44411</v>
      </c>
      <c r="C3">
        <v>286.77</v>
      </c>
      <c r="D3">
        <v>288.05</v>
      </c>
      <c r="E3">
        <v>284.33999999999997</v>
      </c>
      <c r="F3">
        <v>287.08999999999997</v>
      </c>
      <c r="G3">
        <v>27065240</v>
      </c>
      <c r="H3" s="1" t="s">
        <v>18</v>
      </c>
      <c r="I3" s="2">
        <v>44411</v>
      </c>
      <c r="J3">
        <v>306.31</v>
      </c>
      <c r="K3">
        <v>309.89</v>
      </c>
      <c r="L3">
        <v>306.25</v>
      </c>
      <c r="M3">
        <v>309.89</v>
      </c>
      <c r="N3">
        <v>33788860</v>
      </c>
    </row>
    <row r="4" spans="1:14" x14ac:dyDescent="0.25">
      <c r="A4" s="1" t="s">
        <v>17</v>
      </c>
      <c r="B4" s="2">
        <v>44412</v>
      </c>
      <c r="C4">
        <v>287.89</v>
      </c>
      <c r="D4">
        <v>288.8</v>
      </c>
      <c r="E4">
        <v>286</v>
      </c>
      <c r="F4">
        <v>287.94</v>
      </c>
      <c r="G4">
        <v>23599750</v>
      </c>
      <c r="H4" s="1" t="s">
        <v>18</v>
      </c>
      <c r="I4" s="2">
        <v>44412</v>
      </c>
      <c r="J4">
        <v>310.26</v>
      </c>
      <c r="K4">
        <v>312</v>
      </c>
      <c r="L4">
        <v>309.25</v>
      </c>
      <c r="M4">
        <v>311.10000000000002</v>
      </c>
      <c r="N4">
        <v>30666580</v>
      </c>
    </row>
    <row r="5" spans="1:14" x14ac:dyDescent="0.25">
      <c r="A5" s="1" t="s">
        <v>17</v>
      </c>
      <c r="B5" s="2">
        <v>44413</v>
      </c>
      <c r="C5">
        <v>287.31</v>
      </c>
      <c r="D5">
        <v>288.27999999999997</v>
      </c>
      <c r="E5">
        <v>285.16000000000003</v>
      </c>
      <c r="F5">
        <v>285.95</v>
      </c>
      <c r="G5">
        <v>47254880</v>
      </c>
      <c r="H5" s="1" t="s">
        <v>18</v>
      </c>
      <c r="I5" s="2">
        <v>44413</v>
      </c>
      <c r="J5">
        <v>311.02</v>
      </c>
      <c r="K5">
        <v>315.91000000000003</v>
      </c>
      <c r="L5">
        <v>310.82</v>
      </c>
      <c r="M5">
        <v>315.82</v>
      </c>
      <c r="N5">
        <v>37290300</v>
      </c>
    </row>
    <row r="6" spans="1:14" x14ac:dyDescent="0.25">
      <c r="A6" s="1" t="s">
        <v>17</v>
      </c>
      <c r="B6" s="2">
        <v>44414</v>
      </c>
      <c r="C6">
        <v>285.26</v>
      </c>
      <c r="D6">
        <v>285.72000000000003</v>
      </c>
      <c r="E6">
        <v>277.87</v>
      </c>
      <c r="F6">
        <v>282.27</v>
      </c>
      <c r="G6">
        <v>90600850</v>
      </c>
      <c r="H6" s="1" t="s">
        <v>18</v>
      </c>
      <c r="I6" s="2">
        <v>44414</v>
      </c>
      <c r="J6">
        <v>316.10000000000002</v>
      </c>
      <c r="K6">
        <v>320</v>
      </c>
      <c r="L6">
        <v>315.31</v>
      </c>
      <c r="M6">
        <v>319.14999999999998</v>
      </c>
      <c r="N6">
        <v>54096400</v>
      </c>
    </row>
    <row r="7" spans="1:14" x14ac:dyDescent="0.25">
      <c r="A7" s="1" t="s">
        <v>17</v>
      </c>
      <c r="B7" s="2">
        <v>44417</v>
      </c>
      <c r="C7">
        <v>282.23</v>
      </c>
      <c r="D7">
        <v>287.89999999999998</v>
      </c>
      <c r="E7">
        <v>280.8</v>
      </c>
      <c r="F7">
        <v>286.68</v>
      </c>
      <c r="G7">
        <v>68779100</v>
      </c>
      <c r="H7" s="1" t="s">
        <v>18</v>
      </c>
      <c r="I7" s="2">
        <v>44417</v>
      </c>
      <c r="J7">
        <v>318.56</v>
      </c>
      <c r="K7">
        <v>328.3</v>
      </c>
      <c r="L7">
        <v>317.62</v>
      </c>
      <c r="M7">
        <v>326.91000000000003</v>
      </c>
      <c r="N7">
        <v>71958140</v>
      </c>
    </row>
    <row r="8" spans="1:14" x14ac:dyDescent="0.25">
      <c r="A8" s="1" t="s">
        <v>17</v>
      </c>
      <c r="B8" s="2">
        <v>44418</v>
      </c>
      <c r="C8">
        <v>288</v>
      </c>
      <c r="D8">
        <v>288.8</v>
      </c>
      <c r="E8">
        <v>285.7</v>
      </c>
      <c r="F8">
        <v>288.61</v>
      </c>
      <c r="G8">
        <v>28839550</v>
      </c>
      <c r="H8" s="1" t="s">
        <v>18</v>
      </c>
      <c r="I8" s="2">
        <v>44418</v>
      </c>
      <c r="J8">
        <v>328.05</v>
      </c>
      <c r="K8">
        <v>331.29</v>
      </c>
      <c r="L8">
        <v>326.97000000000003</v>
      </c>
      <c r="M8">
        <v>330.11</v>
      </c>
      <c r="N8">
        <v>41507840</v>
      </c>
    </row>
    <row r="9" spans="1:14" x14ac:dyDescent="0.25">
      <c r="A9" s="1" t="s">
        <v>17</v>
      </c>
      <c r="B9" s="2">
        <v>44419</v>
      </c>
      <c r="C9">
        <v>288.92</v>
      </c>
      <c r="D9">
        <v>291.49</v>
      </c>
      <c r="E9">
        <v>287.12</v>
      </c>
      <c r="F9">
        <v>290.35000000000002</v>
      </c>
      <c r="G9">
        <v>37928360</v>
      </c>
      <c r="H9" s="1" t="s">
        <v>18</v>
      </c>
      <c r="I9" s="2">
        <v>44419</v>
      </c>
      <c r="J9">
        <v>330.7</v>
      </c>
      <c r="K9">
        <v>330.98</v>
      </c>
      <c r="L9">
        <v>326.20999999999998</v>
      </c>
      <c r="M9">
        <v>329.9</v>
      </c>
      <c r="N9">
        <v>34418000</v>
      </c>
    </row>
    <row r="10" spans="1:14" x14ac:dyDescent="0.25">
      <c r="A10" s="1" t="s">
        <v>17</v>
      </c>
      <c r="B10" s="2">
        <v>44420</v>
      </c>
      <c r="C10">
        <v>290.25</v>
      </c>
      <c r="D10">
        <v>293.81</v>
      </c>
      <c r="E10">
        <v>290.25</v>
      </c>
      <c r="F10">
        <v>293.23</v>
      </c>
      <c r="G10">
        <v>37564370</v>
      </c>
      <c r="H10" s="1" t="s">
        <v>18</v>
      </c>
      <c r="I10" s="2">
        <v>44420</v>
      </c>
      <c r="J10">
        <v>330</v>
      </c>
      <c r="K10">
        <v>330.64</v>
      </c>
      <c r="L10">
        <v>327.3</v>
      </c>
      <c r="M10">
        <v>328.57</v>
      </c>
      <c r="N10">
        <v>20985080</v>
      </c>
    </row>
    <row r="11" spans="1:14" x14ac:dyDescent="0.25">
      <c r="A11" s="1" t="s">
        <v>17</v>
      </c>
      <c r="B11" s="2">
        <v>44421</v>
      </c>
      <c r="C11">
        <v>292.64999999999998</v>
      </c>
      <c r="D11">
        <v>293.89999999999998</v>
      </c>
      <c r="E11">
        <v>291.75</v>
      </c>
      <c r="F11">
        <v>292.7</v>
      </c>
      <c r="G11">
        <v>21802270</v>
      </c>
      <c r="H11" s="1" t="s">
        <v>18</v>
      </c>
      <c r="I11" s="2">
        <v>44421</v>
      </c>
      <c r="J11">
        <v>328.6</v>
      </c>
      <c r="K11">
        <v>330.27</v>
      </c>
      <c r="L11">
        <v>327.31</v>
      </c>
      <c r="M11">
        <v>328.68</v>
      </c>
      <c r="N11">
        <v>18758270</v>
      </c>
    </row>
    <row r="12" spans="1:14" x14ac:dyDescent="0.25">
      <c r="A12" s="1" t="s">
        <v>17</v>
      </c>
      <c r="B12" s="2">
        <v>44424</v>
      </c>
      <c r="C12">
        <v>291.47000000000003</v>
      </c>
      <c r="D12">
        <v>295.48</v>
      </c>
      <c r="E12">
        <v>290.95</v>
      </c>
      <c r="F12">
        <v>295.10000000000002</v>
      </c>
      <c r="G12">
        <v>32273890</v>
      </c>
      <c r="H12" s="1" t="s">
        <v>18</v>
      </c>
      <c r="I12" s="2">
        <v>44424</v>
      </c>
      <c r="J12">
        <v>327.56</v>
      </c>
      <c r="K12">
        <v>330.52</v>
      </c>
      <c r="L12">
        <v>327.13</v>
      </c>
      <c r="M12">
        <v>329.36</v>
      </c>
      <c r="N12">
        <v>23916510</v>
      </c>
    </row>
    <row r="13" spans="1:14" x14ac:dyDescent="0.25">
      <c r="A13" s="1" t="s">
        <v>17</v>
      </c>
      <c r="B13" s="2">
        <v>44425</v>
      </c>
      <c r="C13">
        <v>295.13</v>
      </c>
      <c r="D13">
        <v>299.5</v>
      </c>
      <c r="E13">
        <v>290.32</v>
      </c>
      <c r="F13">
        <v>298.32</v>
      </c>
      <c r="G13">
        <v>50482060</v>
      </c>
      <c r="H13" s="1" t="s">
        <v>18</v>
      </c>
      <c r="I13" s="2">
        <v>44425</v>
      </c>
      <c r="J13">
        <v>329</v>
      </c>
      <c r="K13">
        <v>335.7</v>
      </c>
      <c r="L13">
        <v>328.55</v>
      </c>
      <c r="M13">
        <v>334.5</v>
      </c>
      <c r="N13">
        <v>42463620</v>
      </c>
    </row>
    <row r="14" spans="1:14" x14ac:dyDescent="0.25">
      <c r="A14" s="1" t="s">
        <v>17</v>
      </c>
      <c r="B14" s="2">
        <v>44426</v>
      </c>
      <c r="C14">
        <v>299</v>
      </c>
      <c r="D14">
        <v>299.95</v>
      </c>
      <c r="E14">
        <v>295</v>
      </c>
      <c r="F14">
        <v>295.05</v>
      </c>
      <c r="G14">
        <v>35531240</v>
      </c>
      <c r="H14" s="1" t="s">
        <v>18</v>
      </c>
      <c r="I14" s="2">
        <v>44426</v>
      </c>
      <c r="J14">
        <v>336.05</v>
      </c>
      <c r="K14">
        <v>338.99</v>
      </c>
      <c r="L14">
        <v>333.26</v>
      </c>
      <c r="M14">
        <v>334.9</v>
      </c>
      <c r="N14">
        <v>36270350</v>
      </c>
    </row>
    <row r="15" spans="1:14" x14ac:dyDescent="0.25">
      <c r="A15" s="1" t="s">
        <v>17</v>
      </c>
      <c r="B15" s="2">
        <v>44427</v>
      </c>
      <c r="C15">
        <v>293.49</v>
      </c>
      <c r="D15">
        <v>294.72000000000003</v>
      </c>
      <c r="E15">
        <v>289.68</v>
      </c>
      <c r="F15">
        <v>293.68</v>
      </c>
      <c r="G15">
        <v>55911470</v>
      </c>
      <c r="H15" s="1" t="s">
        <v>18</v>
      </c>
      <c r="I15" s="2">
        <v>44427</v>
      </c>
      <c r="J15">
        <v>333.5</v>
      </c>
      <c r="K15">
        <v>334</v>
      </c>
      <c r="L15">
        <v>329.1</v>
      </c>
      <c r="M15">
        <v>332.69</v>
      </c>
      <c r="N15">
        <v>45936410</v>
      </c>
    </row>
    <row r="16" spans="1:14" x14ac:dyDescent="0.25">
      <c r="A16" s="1" t="s">
        <v>17</v>
      </c>
      <c r="B16" s="2">
        <v>44428</v>
      </c>
      <c r="C16">
        <v>293.79000000000002</v>
      </c>
      <c r="D16">
        <v>294.89999999999998</v>
      </c>
      <c r="E16">
        <v>289.5</v>
      </c>
      <c r="F16">
        <v>292.57</v>
      </c>
      <c r="G16">
        <v>38594640</v>
      </c>
      <c r="H16" s="1" t="s">
        <v>18</v>
      </c>
      <c r="I16" s="2">
        <v>44428</v>
      </c>
      <c r="J16">
        <v>332.2</v>
      </c>
      <c r="K16">
        <v>333.27</v>
      </c>
      <c r="L16">
        <v>325.17</v>
      </c>
      <c r="M16">
        <v>325.67</v>
      </c>
      <c r="N16">
        <v>36352850</v>
      </c>
    </row>
    <row r="17" spans="1:14" x14ac:dyDescent="0.25">
      <c r="A17" s="1" t="s">
        <v>17</v>
      </c>
      <c r="B17" s="2">
        <v>44431</v>
      </c>
      <c r="C17">
        <v>294.7</v>
      </c>
      <c r="D17">
        <v>297.94</v>
      </c>
      <c r="E17">
        <v>294.10000000000002</v>
      </c>
      <c r="F17">
        <v>297.69</v>
      </c>
      <c r="G17">
        <v>38038340</v>
      </c>
      <c r="H17" s="1" t="s">
        <v>18</v>
      </c>
      <c r="I17" s="2">
        <v>44431</v>
      </c>
      <c r="J17">
        <v>327.85</v>
      </c>
      <c r="K17">
        <v>329.81</v>
      </c>
      <c r="L17">
        <v>326.55</v>
      </c>
      <c r="M17">
        <v>329.22</v>
      </c>
      <c r="N17">
        <v>20539290</v>
      </c>
    </row>
    <row r="18" spans="1:14" x14ac:dyDescent="0.25">
      <c r="A18" s="1" t="s">
        <v>17</v>
      </c>
      <c r="B18" s="2">
        <v>44432</v>
      </c>
      <c r="C18">
        <v>299</v>
      </c>
      <c r="D18">
        <v>301</v>
      </c>
      <c r="E18">
        <v>295.95</v>
      </c>
      <c r="F18">
        <v>298.7</v>
      </c>
      <c r="G18">
        <v>48940480</v>
      </c>
      <c r="H18" s="1" t="s">
        <v>18</v>
      </c>
      <c r="I18" s="2">
        <v>44432</v>
      </c>
      <c r="J18">
        <v>330.37</v>
      </c>
      <c r="K18">
        <v>331.22</v>
      </c>
      <c r="L18">
        <v>323.32</v>
      </c>
      <c r="M18">
        <v>324.83</v>
      </c>
      <c r="N18">
        <v>35650540</v>
      </c>
    </row>
    <row r="19" spans="1:14" x14ac:dyDescent="0.25">
      <c r="A19" s="1" t="s">
        <v>17</v>
      </c>
      <c r="B19" s="2">
        <v>44433</v>
      </c>
      <c r="C19">
        <v>298.70999999999998</v>
      </c>
      <c r="D19">
        <v>299.2</v>
      </c>
      <c r="E19">
        <v>294.37</v>
      </c>
      <c r="F19">
        <v>296.7</v>
      </c>
      <c r="G19">
        <v>30906470</v>
      </c>
      <c r="H19" s="1" t="s">
        <v>18</v>
      </c>
      <c r="I19" s="2">
        <v>44433</v>
      </c>
      <c r="J19">
        <v>324.29000000000002</v>
      </c>
      <c r="K19">
        <v>325.32</v>
      </c>
      <c r="L19">
        <v>321.26</v>
      </c>
      <c r="M19">
        <v>324.57</v>
      </c>
      <c r="N19">
        <v>28071640</v>
      </c>
    </row>
    <row r="20" spans="1:14" x14ac:dyDescent="0.25">
      <c r="A20" s="1" t="s">
        <v>17</v>
      </c>
      <c r="B20" s="2">
        <v>44434</v>
      </c>
      <c r="C20">
        <v>295.92</v>
      </c>
      <c r="D20">
        <v>295.97000000000003</v>
      </c>
      <c r="E20">
        <v>293.04000000000002</v>
      </c>
      <c r="F20">
        <v>294.33999999999997</v>
      </c>
      <c r="G20">
        <v>24990510</v>
      </c>
      <c r="H20" s="1" t="s">
        <v>18</v>
      </c>
      <c r="I20" s="2">
        <v>44434</v>
      </c>
      <c r="J20">
        <v>324.02999999999997</v>
      </c>
      <c r="K20">
        <v>325.55</v>
      </c>
      <c r="L20">
        <v>320.58</v>
      </c>
      <c r="M20">
        <v>322.54000000000002</v>
      </c>
      <c r="N20">
        <v>27463480</v>
      </c>
    </row>
    <row r="21" spans="1:14" x14ac:dyDescent="0.25">
      <c r="A21" s="1" t="s">
        <v>17</v>
      </c>
      <c r="B21" s="2">
        <v>44435</v>
      </c>
      <c r="C21">
        <v>295.81</v>
      </c>
      <c r="D21">
        <v>300</v>
      </c>
      <c r="E21">
        <v>294.81</v>
      </c>
      <c r="F21">
        <v>299.66000000000003</v>
      </c>
      <c r="G21">
        <v>34063060</v>
      </c>
      <c r="H21" s="1" t="s">
        <v>18</v>
      </c>
      <c r="I21" s="2">
        <v>44435</v>
      </c>
      <c r="J21">
        <v>323.74</v>
      </c>
      <c r="K21">
        <v>327.5</v>
      </c>
      <c r="L21">
        <v>321.8</v>
      </c>
      <c r="M21">
        <v>327.41000000000003</v>
      </c>
      <c r="N21">
        <v>27792410</v>
      </c>
    </row>
    <row r="22" spans="1:14" x14ac:dyDescent="0.25">
      <c r="A22" s="1" t="s">
        <v>17</v>
      </c>
      <c r="B22" s="2">
        <v>44438</v>
      </c>
      <c r="C22">
        <v>301.66000000000003</v>
      </c>
      <c r="D22">
        <v>305.5</v>
      </c>
      <c r="E22">
        <v>299.97000000000003</v>
      </c>
      <c r="F22">
        <v>305.17</v>
      </c>
      <c r="G22">
        <v>69849150</v>
      </c>
      <c r="H22" s="1" t="s">
        <v>18</v>
      </c>
      <c r="I22" s="2">
        <v>44438</v>
      </c>
      <c r="J22">
        <v>328.42</v>
      </c>
      <c r="K22">
        <v>329.38</v>
      </c>
      <c r="L22">
        <v>326.51</v>
      </c>
      <c r="M22">
        <v>328.28</v>
      </c>
      <c r="N22">
        <v>20356090</v>
      </c>
    </row>
    <row r="23" spans="1:14" x14ac:dyDescent="0.25">
      <c r="A23" s="1" t="s">
        <v>17</v>
      </c>
      <c r="B23" s="2">
        <v>44439</v>
      </c>
      <c r="C23">
        <v>305.83</v>
      </c>
      <c r="D23">
        <v>307.67</v>
      </c>
      <c r="E23">
        <v>304.10000000000002</v>
      </c>
      <c r="F23">
        <v>305.64999999999998</v>
      </c>
      <c r="G23">
        <v>64318080</v>
      </c>
      <c r="H23" s="1" t="s">
        <v>18</v>
      </c>
      <c r="I23" s="2">
        <v>44439</v>
      </c>
      <c r="J23">
        <v>328.54</v>
      </c>
      <c r="K23">
        <v>330.48</v>
      </c>
      <c r="L23">
        <v>327.3</v>
      </c>
      <c r="M23">
        <v>327.94</v>
      </c>
      <c r="N23">
        <v>32440160</v>
      </c>
    </row>
    <row r="24" spans="1:14" x14ac:dyDescent="0.25">
      <c r="A24" s="1" t="s">
        <v>17</v>
      </c>
      <c r="B24" s="2">
        <v>44440</v>
      </c>
      <c r="C24">
        <v>306.60000000000002</v>
      </c>
      <c r="D24">
        <v>313.95</v>
      </c>
      <c r="E24">
        <v>306.19</v>
      </c>
      <c r="F24">
        <v>312.89</v>
      </c>
      <c r="G24">
        <v>79410570</v>
      </c>
      <c r="H24" s="1" t="s">
        <v>18</v>
      </c>
      <c r="I24" s="2">
        <v>44440</v>
      </c>
      <c r="J24">
        <v>328.87</v>
      </c>
      <c r="K24">
        <v>334.64</v>
      </c>
      <c r="L24">
        <v>328.03</v>
      </c>
      <c r="M24">
        <v>334.57</v>
      </c>
      <c r="N24">
        <v>30671130</v>
      </c>
    </row>
    <row r="25" spans="1:14" x14ac:dyDescent="0.25">
      <c r="A25" s="1" t="s">
        <v>17</v>
      </c>
      <c r="B25" s="2">
        <v>44441</v>
      </c>
      <c r="C25">
        <v>313.58999999999997</v>
      </c>
      <c r="D25">
        <v>314.8</v>
      </c>
      <c r="E25">
        <v>310.3</v>
      </c>
      <c r="F25">
        <v>312.3</v>
      </c>
      <c r="G25">
        <v>53349820</v>
      </c>
      <c r="H25" s="1" t="s">
        <v>18</v>
      </c>
      <c r="I25" s="2">
        <v>44441</v>
      </c>
      <c r="J25">
        <v>334.67</v>
      </c>
      <c r="K25">
        <v>334.91</v>
      </c>
      <c r="L25">
        <v>328.77</v>
      </c>
      <c r="M25">
        <v>329</v>
      </c>
      <c r="N25">
        <v>31562590</v>
      </c>
    </row>
    <row r="26" spans="1:14" x14ac:dyDescent="0.25">
      <c r="A26" s="1" t="s">
        <v>17</v>
      </c>
      <c r="B26" s="2">
        <v>44442</v>
      </c>
      <c r="C26">
        <v>312.7</v>
      </c>
      <c r="D26">
        <v>317.95999999999998</v>
      </c>
      <c r="E26">
        <v>311.16000000000003</v>
      </c>
      <c r="F26">
        <v>317.94</v>
      </c>
      <c r="G26">
        <v>63637790</v>
      </c>
      <c r="H26" s="1" t="s">
        <v>18</v>
      </c>
      <c r="I26" s="2">
        <v>44442</v>
      </c>
      <c r="J26">
        <v>329.47</v>
      </c>
      <c r="K26">
        <v>330.53</v>
      </c>
      <c r="L26">
        <v>326.62</v>
      </c>
      <c r="M26">
        <v>329.71</v>
      </c>
      <c r="N26">
        <v>29597400</v>
      </c>
    </row>
    <row r="27" spans="1:14" x14ac:dyDescent="0.25">
      <c r="A27" s="1" t="s">
        <v>17</v>
      </c>
      <c r="B27" s="2">
        <v>44445</v>
      </c>
      <c r="C27">
        <v>319</v>
      </c>
      <c r="D27">
        <v>329.35</v>
      </c>
      <c r="E27">
        <v>318.60000000000002</v>
      </c>
      <c r="F27">
        <v>328.93</v>
      </c>
      <c r="G27">
        <v>80141350</v>
      </c>
      <c r="H27" s="1" t="s">
        <v>18</v>
      </c>
      <c r="I27" s="2">
        <v>44445</v>
      </c>
      <c r="J27">
        <v>330</v>
      </c>
      <c r="K27">
        <v>331.45</v>
      </c>
      <c r="L27">
        <v>328.5</v>
      </c>
      <c r="M27">
        <v>329.37</v>
      </c>
      <c r="N27">
        <v>17467620</v>
      </c>
    </row>
    <row r="28" spans="1:14" x14ac:dyDescent="0.25">
      <c r="A28" s="1" t="s">
        <v>17</v>
      </c>
      <c r="B28" s="2">
        <v>44446</v>
      </c>
      <c r="C28">
        <v>329.95</v>
      </c>
      <c r="D28">
        <v>333</v>
      </c>
      <c r="E28">
        <v>325.5</v>
      </c>
      <c r="F28">
        <v>327.73</v>
      </c>
      <c r="G28">
        <v>71864800</v>
      </c>
      <c r="H28" s="1" t="s">
        <v>18</v>
      </c>
      <c r="I28" s="2">
        <v>44446</v>
      </c>
      <c r="J28">
        <v>329.82</v>
      </c>
      <c r="K28">
        <v>330.73</v>
      </c>
      <c r="L28">
        <v>324.64</v>
      </c>
      <c r="M28">
        <v>325.95999999999998</v>
      </c>
      <c r="N28">
        <v>24443360</v>
      </c>
    </row>
    <row r="29" spans="1:14" x14ac:dyDescent="0.25">
      <c r="A29" s="1" t="s">
        <v>17</v>
      </c>
      <c r="B29" s="2">
        <v>44447</v>
      </c>
      <c r="C29">
        <v>328.49</v>
      </c>
      <c r="D29">
        <v>328.5</v>
      </c>
      <c r="E29">
        <v>322.22000000000003</v>
      </c>
      <c r="F29">
        <v>327.60000000000002</v>
      </c>
      <c r="G29">
        <v>58765620</v>
      </c>
      <c r="H29" s="1" t="s">
        <v>18</v>
      </c>
      <c r="I29" s="2">
        <v>44447</v>
      </c>
      <c r="J29">
        <v>325.95999999999998</v>
      </c>
      <c r="K29">
        <v>332.74</v>
      </c>
      <c r="L29">
        <v>322.83999999999997</v>
      </c>
      <c r="M29">
        <v>331.7</v>
      </c>
      <c r="N29">
        <v>47818530</v>
      </c>
    </row>
    <row r="30" spans="1:14" x14ac:dyDescent="0.25">
      <c r="A30" s="1" t="s">
        <v>17</v>
      </c>
      <c r="B30" s="2">
        <v>44448</v>
      </c>
      <c r="C30">
        <v>326</v>
      </c>
      <c r="D30">
        <v>328.14</v>
      </c>
      <c r="E30">
        <v>323.5</v>
      </c>
      <c r="F30">
        <v>324.57</v>
      </c>
      <c r="G30">
        <v>40361580</v>
      </c>
      <c r="H30" s="1" t="s">
        <v>18</v>
      </c>
      <c r="I30" s="2">
        <v>44448</v>
      </c>
      <c r="J30">
        <v>330.4</v>
      </c>
      <c r="K30">
        <v>330.4</v>
      </c>
      <c r="L30">
        <v>325.69</v>
      </c>
      <c r="M30">
        <v>326.01</v>
      </c>
      <c r="N30">
        <v>29884250</v>
      </c>
    </row>
    <row r="31" spans="1:14" x14ac:dyDescent="0.25">
      <c r="A31" s="1" t="s">
        <v>17</v>
      </c>
      <c r="B31" s="2">
        <v>44449</v>
      </c>
      <c r="C31">
        <v>326.55</v>
      </c>
      <c r="D31">
        <v>330</v>
      </c>
      <c r="E31">
        <v>325.5</v>
      </c>
      <c r="F31">
        <v>326.43</v>
      </c>
      <c r="G31">
        <v>41425440</v>
      </c>
      <c r="H31" s="1" t="s">
        <v>18</v>
      </c>
      <c r="I31" s="2">
        <v>44449</v>
      </c>
      <c r="J31">
        <v>328.01</v>
      </c>
      <c r="K31">
        <v>328.43</v>
      </c>
      <c r="L31">
        <v>325.20999999999998</v>
      </c>
      <c r="M31">
        <v>326.25</v>
      </c>
      <c r="N31">
        <v>17390450</v>
      </c>
    </row>
    <row r="32" spans="1:14" x14ac:dyDescent="0.25">
      <c r="A32" s="1" t="s">
        <v>17</v>
      </c>
      <c r="B32" s="2">
        <v>44452</v>
      </c>
      <c r="C32">
        <v>327.52</v>
      </c>
      <c r="D32">
        <v>333</v>
      </c>
      <c r="E32">
        <v>327.3</v>
      </c>
      <c r="F32">
        <v>332.75</v>
      </c>
      <c r="G32">
        <v>55356420</v>
      </c>
      <c r="H32" s="1" t="s">
        <v>18</v>
      </c>
      <c r="I32" s="2">
        <v>44452</v>
      </c>
      <c r="J32">
        <v>327.02</v>
      </c>
      <c r="K32">
        <v>328.14</v>
      </c>
      <c r="L32">
        <v>324.01</v>
      </c>
      <c r="M32">
        <v>327.41000000000003</v>
      </c>
      <c r="N32">
        <v>24349520</v>
      </c>
    </row>
    <row r="33" spans="1:14" x14ac:dyDescent="0.25">
      <c r="A33" s="1" t="s">
        <v>17</v>
      </c>
      <c r="B33" s="2">
        <v>44453</v>
      </c>
      <c r="C33">
        <v>333.13</v>
      </c>
      <c r="D33">
        <v>339.92</v>
      </c>
      <c r="E33">
        <v>332.36</v>
      </c>
      <c r="F33">
        <v>338.98</v>
      </c>
      <c r="G33">
        <v>97138220</v>
      </c>
      <c r="H33" s="1" t="s">
        <v>18</v>
      </c>
      <c r="I33" s="2">
        <v>44453</v>
      </c>
      <c r="J33">
        <v>327.45</v>
      </c>
      <c r="K33">
        <v>328.84</v>
      </c>
      <c r="L33">
        <v>325.48</v>
      </c>
      <c r="M33">
        <v>326.48</v>
      </c>
      <c r="N33">
        <v>22491700</v>
      </c>
    </row>
    <row r="34" spans="1:14" x14ac:dyDescent="0.25">
      <c r="A34" s="1" t="s">
        <v>17</v>
      </c>
      <c r="B34" s="2">
        <v>44454</v>
      </c>
      <c r="C34">
        <v>339.39</v>
      </c>
      <c r="D34">
        <v>344.2</v>
      </c>
      <c r="E34">
        <v>337.72</v>
      </c>
      <c r="F34">
        <v>343.34</v>
      </c>
      <c r="G34">
        <v>108811990</v>
      </c>
      <c r="H34" s="1" t="s">
        <v>18</v>
      </c>
      <c r="I34" s="2">
        <v>44454</v>
      </c>
      <c r="J34">
        <v>326.45999999999998</v>
      </c>
      <c r="K34">
        <v>334.6</v>
      </c>
      <c r="L34">
        <v>326.45999999999998</v>
      </c>
      <c r="M34">
        <v>333.51</v>
      </c>
      <c r="N34">
        <v>43810600</v>
      </c>
    </row>
    <row r="35" spans="1:14" x14ac:dyDescent="0.25">
      <c r="A35" s="1" t="s">
        <v>17</v>
      </c>
      <c r="B35" s="2">
        <v>44455</v>
      </c>
      <c r="C35">
        <v>342</v>
      </c>
      <c r="D35">
        <v>342.99</v>
      </c>
      <c r="E35">
        <v>337.03</v>
      </c>
      <c r="F35">
        <v>338.5</v>
      </c>
      <c r="G35">
        <v>94713520</v>
      </c>
      <c r="H35" s="1" t="s">
        <v>18</v>
      </c>
      <c r="I35" s="2">
        <v>44455</v>
      </c>
      <c r="J35">
        <v>333.04</v>
      </c>
      <c r="K35">
        <v>334.5</v>
      </c>
      <c r="L35">
        <v>324.91000000000003</v>
      </c>
      <c r="M35">
        <v>326.99</v>
      </c>
      <c r="N35">
        <v>62479270</v>
      </c>
    </row>
    <row r="36" spans="1:14" x14ac:dyDescent="0.25">
      <c r="A36" s="1" t="s">
        <v>17</v>
      </c>
      <c r="B36" s="2">
        <v>44456</v>
      </c>
      <c r="C36">
        <v>338.83</v>
      </c>
      <c r="D36">
        <v>339.29</v>
      </c>
      <c r="E36">
        <v>333.3</v>
      </c>
      <c r="F36">
        <v>334.5</v>
      </c>
      <c r="G36">
        <v>61454980</v>
      </c>
      <c r="H36" s="1" t="s">
        <v>18</v>
      </c>
      <c r="I36" s="2">
        <v>44456</v>
      </c>
      <c r="J36">
        <v>326.89999999999998</v>
      </c>
      <c r="K36">
        <v>331.73</v>
      </c>
      <c r="L36">
        <v>325.7</v>
      </c>
      <c r="M36">
        <v>329.56</v>
      </c>
      <c r="N36">
        <v>54120880</v>
      </c>
    </row>
    <row r="37" spans="1:14" x14ac:dyDescent="0.25">
      <c r="A37" s="1" t="s">
        <v>17</v>
      </c>
      <c r="B37" s="2">
        <v>44459</v>
      </c>
      <c r="C37">
        <v>329.97</v>
      </c>
      <c r="D37">
        <v>332</v>
      </c>
      <c r="E37">
        <v>321.26</v>
      </c>
      <c r="F37">
        <v>325.7</v>
      </c>
      <c r="G37">
        <v>72882270</v>
      </c>
      <c r="H37" s="1" t="s">
        <v>18</v>
      </c>
      <c r="I37" s="2">
        <v>44459</v>
      </c>
      <c r="J37">
        <v>327.01</v>
      </c>
      <c r="K37">
        <v>328.85</v>
      </c>
      <c r="L37">
        <v>325</v>
      </c>
      <c r="M37">
        <v>326.92</v>
      </c>
      <c r="N37">
        <v>31671550</v>
      </c>
    </row>
    <row r="38" spans="1:14" x14ac:dyDescent="0.25">
      <c r="A38" s="1" t="s">
        <v>17</v>
      </c>
      <c r="B38" s="2">
        <v>44460</v>
      </c>
      <c r="C38">
        <v>328.7</v>
      </c>
      <c r="D38">
        <v>336.78</v>
      </c>
      <c r="E38">
        <v>328.44</v>
      </c>
      <c r="F38">
        <v>335.3</v>
      </c>
      <c r="G38">
        <v>77355030</v>
      </c>
      <c r="H38" s="1" t="s">
        <v>18</v>
      </c>
      <c r="I38" s="2">
        <v>44460</v>
      </c>
      <c r="J38">
        <v>328.44</v>
      </c>
      <c r="K38">
        <v>329.48</v>
      </c>
      <c r="L38">
        <v>322.39</v>
      </c>
      <c r="M38">
        <v>323.25</v>
      </c>
      <c r="N38">
        <v>47704160</v>
      </c>
    </row>
    <row r="39" spans="1:14" x14ac:dyDescent="0.25">
      <c r="A39" s="1" t="s">
        <v>17</v>
      </c>
      <c r="B39" s="2">
        <v>44461</v>
      </c>
      <c r="C39">
        <v>338.4</v>
      </c>
      <c r="D39">
        <v>341.49</v>
      </c>
      <c r="E39">
        <v>337.4</v>
      </c>
      <c r="F39">
        <v>340.59</v>
      </c>
      <c r="G39">
        <v>60974110</v>
      </c>
      <c r="H39" s="1" t="s">
        <v>18</v>
      </c>
      <c r="I39" s="2">
        <v>44461</v>
      </c>
      <c r="J39">
        <v>325.27999999999997</v>
      </c>
      <c r="K39">
        <v>328.9</v>
      </c>
      <c r="L39">
        <v>322.5</v>
      </c>
      <c r="M39">
        <v>327.8</v>
      </c>
      <c r="N39">
        <v>38085450</v>
      </c>
    </row>
    <row r="40" spans="1:14" x14ac:dyDescent="0.25">
      <c r="A40" s="1" t="s">
        <v>17</v>
      </c>
      <c r="B40" s="2">
        <v>44462</v>
      </c>
      <c r="C40">
        <v>342</v>
      </c>
      <c r="D40">
        <v>345.2</v>
      </c>
      <c r="E40">
        <v>339.43</v>
      </c>
      <c r="F40">
        <v>343.47</v>
      </c>
      <c r="G40">
        <v>63445330</v>
      </c>
      <c r="H40" s="1" t="s">
        <v>18</v>
      </c>
      <c r="I40" s="2">
        <v>44462</v>
      </c>
      <c r="J40">
        <v>328.94</v>
      </c>
      <c r="K40">
        <v>329.4</v>
      </c>
      <c r="L40">
        <v>325.13</v>
      </c>
      <c r="M40">
        <v>327.02</v>
      </c>
      <c r="N40">
        <v>27033650</v>
      </c>
    </row>
    <row r="41" spans="1:14" x14ac:dyDescent="0.25">
      <c r="A41" s="1" t="s">
        <v>17</v>
      </c>
      <c r="B41" s="2">
        <v>44463</v>
      </c>
      <c r="C41">
        <v>343.67</v>
      </c>
      <c r="D41">
        <v>344.9</v>
      </c>
      <c r="E41">
        <v>340</v>
      </c>
      <c r="F41">
        <v>344.29</v>
      </c>
      <c r="G41">
        <v>40071320</v>
      </c>
      <c r="H41" s="1" t="s">
        <v>18</v>
      </c>
      <c r="I41" s="2">
        <v>44463</v>
      </c>
      <c r="J41">
        <v>326.08</v>
      </c>
      <c r="K41">
        <v>326.23</v>
      </c>
      <c r="L41">
        <v>323.62</v>
      </c>
      <c r="M41">
        <v>325.44</v>
      </c>
      <c r="N41">
        <v>24552590</v>
      </c>
    </row>
    <row r="42" spans="1:14" x14ac:dyDescent="0.25">
      <c r="A42" s="1" t="s">
        <v>17</v>
      </c>
      <c r="B42" s="2">
        <v>44466</v>
      </c>
      <c r="C42">
        <v>347.52</v>
      </c>
      <c r="D42">
        <v>355.19</v>
      </c>
      <c r="E42">
        <v>347</v>
      </c>
      <c r="F42">
        <v>355.19</v>
      </c>
      <c r="G42">
        <v>80950780</v>
      </c>
      <c r="H42" s="1" t="s">
        <v>18</v>
      </c>
      <c r="I42" s="2">
        <v>44466</v>
      </c>
      <c r="J42">
        <v>326.32</v>
      </c>
      <c r="K42">
        <v>332.46</v>
      </c>
      <c r="L42">
        <v>326.08999999999997</v>
      </c>
      <c r="M42">
        <v>331.68</v>
      </c>
      <c r="N42">
        <v>34346920</v>
      </c>
    </row>
    <row r="43" spans="1:14" x14ac:dyDescent="0.25">
      <c r="A43" s="1" t="s">
        <v>17</v>
      </c>
      <c r="B43" s="2">
        <v>44467</v>
      </c>
      <c r="C43">
        <v>359</v>
      </c>
      <c r="D43">
        <v>361.8</v>
      </c>
      <c r="E43">
        <v>353.68</v>
      </c>
      <c r="F43">
        <v>354.07</v>
      </c>
      <c r="G43">
        <v>93838880</v>
      </c>
      <c r="H43" s="1" t="s">
        <v>18</v>
      </c>
      <c r="I43" s="2">
        <v>44467</v>
      </c>
      <c r="J43">
        <v>332.06</v>
      </c>
      <c r="K43">
        <v>334.48</v>
      </c>
      <c r="L43">
        <v>328.32</v>
      </c>
      <c r="M43">
        <v>329.3</v>
      </c>
      <c r="N43">
        <v>52511780</v>
      </c>
    </row>
    <row r="44" spans="1:14" x14ac:dyDescent="0.25">
      <c r="A44" s="1" t="s">
        <v>17</v>
      </c>
      <c r="B44" s="2">
        <v>44468</v>
      </c>
      <c r="C44">
        <v>354.05</v>
      </c>
      <c r="D44">
        <v>360.94</v>
      </c>
      <c r="E44">
        <v>352.3</v>
      </c>
      <c r="F44">
        <v>360.88</v>
      </c>
      <c r="G44">
        <v>60144670</v>
      </c>
      <c r="H44" s="1" t="s">
        <v>18</v>
      </c>
      <c r="I44" s="2">
        <v>44468</v>
      </c>
      <c r="J44">
        <v>329.09</v>
      </c>
      <c r="K44">
        <v>330.45</v>
      </c>
      <c r="L44">
        <v>327.14999999999998</v>
      </c>
      <c r="M44">
        <v>328.43</v>
      </c>
      <c r="N44">
        <v>27597990</v>
      </c>
    </row>
    <row r="45" spans="1:14" x14ac:dyDescent="0.25">
      <c r="A45" s="1" t="s">
        <v>17</v>
      </c>
      <c r="B45" s="2">
        <v>44469</v>
      </c>
      <c r="C45">
        <v>363.26</v>
      </c>
      <c r="D45">
        <v>364.53</v>
      </c>
      <c r="E45">
        <v>359.53</v>
      </c>
      <c r="F45">
        <v>360.8</v>
      </c>
      <c r="G45">
        <v>69876200</v>
      </c>
      <c r="H45" s="1" t="s">
        <v>18</v>
      </c>
      <c r="I45" s="2">
        <v>44469</v>
      </c>
      <c r="J45">
        <v>329.98</v>
      </c>
      <c r="K45">
        <v>342.2</v>
      </c>
      <c r="L45">
        <v>329.45</v>
      </c>
      <c r="M45">
        <v>340.99</v>
      </c>
      <c r="N45">
        <v>83549930</v>
      </c>
    </row>
    <row r="46" spans="1:14" x14ac:dyDescent="0.25">
      <c r="A46" s="1" t="s">
        <v>17</v>
      </c>
      <c r="B46" s="2">
        <v>44470</v>
      </c>
      <c r="C46">
        <v>358.45</v>
      </c>
      <c r="D46">
        <v>363.78</v>
      </c>
      <c r="E46">
        <v>356</v>
      </c>
      <c r="F46">
        <v>363.25</v>
      </c>
      <c r="G46">
        <v>47529090</v>
      </c>
      <c r="H46" s="1" t="s">
        <v>18</v>
      </c>
      <c r="I46" s="2">
        <v>44470</v>
      </c>
      <c r="J46">
        <v>339.21</v>
      </c>
      <c r="K46">
        <v>339.94</v>
      </c>
      <c r="L46">
        <v>336.08</v>
      </c>
      <c r="M46">
        <v>338.48</v>
      </c>
      <c r="N46">
        <v>37617680</v>
      </c>
    </row>
    <row r="49" spans="10:11" x14ac:dyDescent="0.25">
      <c r="J49" t="s">
        <v>19</v>
      </c>
      <c r="K49">
        <f>SUMPRODUCT(Акции[&lt;CLOSE&gt;],Акции[SBER.&lt;CLOSE&gt;])/COUNT(Акции[&lt;CLOSE&gt;])</f>
        <v>103354.92552222224</v>
      </c>
    </row>
    <row r="50" spans="10:11" x14ac:dyDescent="0.25">
      <c r="J50" t="s">
        <v>20</v>
      </c>
      <c r="K50">
        <f>AVERAGE(Акции[&lt;CLOSE&gt;])*AVERAGE(Акции[SBER.&lt;CLOSE&gt;])</f>
        <v>103282.98192395059</v>
      </c>
    </row>
    <row r="51" spans="10:11" x14ac:dyDescent="0.25">
      <c r="J51" t="s">
        <v>21</v>
      </c>
      <c r="K51">
        <f>SUMPRODUCT(Акции[&lt;CLOSE&gt;],Акции[&lt;CLOSE&gt;])/COUNT(Акции[&lt;CLOSE&gt;])</f>
        <v>100233.43362666665</v>
      </c>
    </row>
    <row r="52" spans="10:11" x14ac:dyDescent="0.25">
      <c r="J52" t="s">
        <v>22</v>
      </c>
      <c r="K52">
        <f>AVERAGE(Акции[&lt;CLOSE&gt;])^2</f>
        <v>99634.221056790091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 x14ac:dyDescent="0.25"/>
  <cols>
    <col min="2" max="2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>
        <f ca="1">LEFT(CELL("имяфайла"),FIND("\[",CELL("имяфайла"))) &amp; "Data\"</f>
        <v>C:\Users\mvsmirnov\Downloads\Data\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9106E-2E77-47FB-A07E-5DE1CF9E0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2021-10-22T08:41:33Z</dcterms:modified>
</cp:coreProperties>
</file>