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D:\GDrive\Blog\Posts\Christmas Price Index\"/>
    </mc:Choice>
  </mc:AlternateContent>
  <bookViews>
    <workbookView xWindow="0" yWindow="0" windowWidth="19580" windowHeight="11540" tabRatio="500" activeTab="1"/>
  </bookViews>
  <sheets>
    <sheet name="Reformatted Data + Graphs" sheetId="2" r:id="rId1"/>
    <sheet name="SwanPopulation" sheetId="3" r:id="rId2"/>
  </sheets>
  <calcPr calcId="152511"/>
</workbook>
</file>

<file path=xl/calcChain.xml><?xml version="1.0" encoding="utf-8"?>
<calcChain xmlns="http://schemas.openxmlformats.org/spreadsheetml/2006/main">
  <c r="E3" i="3" l="1"/>
  <c r="E4" i="3"/>
  <c r="E5" i="3"/>
  <c r="E6" i="3"/>
  <c r="E7" i="3"/>
  <c r="E8" i="3"/>
  <c r="E9" i="3"/>
  <c r="E10" i="3"/>
  <c r="D4" i="3"/>
  <c r="D5" i="3"/>
  <c r="D6" i="3"/>
  <c r="D7" i="3"/>
  <c r="D8" i="3"/>
  <c r="D9" i="3"/>
  <c r="D10" i="3"/>
  <c r="D3" i="3"/>
  <c r="B3" i="3"/>
  <c r="B4" i="3"/>
  <c r="B5" i="3"/>
  <c r="B6" i="3"/>
  <c r="B7" i="3"/>
  <c r="B8" i="3"/>
  <c r="B9" i="3"/>
  <c r="B10" i="3"/>
  <c r="B2" i="3"/>
  <c r="A5" i="3"/>
  <c r="A6" i="3" s="1"/>
  <c r="A7" i="3" s="1"/>
  <c r="A8" i="3" s="1"/>
  <c r="A9" i="3" s="1"/>
  <c r="A10" i="3" s="1"/>
  <c r="A3" i="3"/>
  <c r="N3" i="2" l="1"/>
  <c r="N4" i="2"/>
  <c r="N5" i="2"/>
  <c r="N6" i="2"/>
  <c r="N7" i="2"/>
  <c r="N8" i="2"/>
  <c r="N9" i="2"/>
  <c r="N10" i="2"/>
  <c r="N11" i="2"/>
  <c r="N12" i="2"/>
  <c r="N13" i="2"/>
  <c r="N14" i="2"/>
  <c r="N15" i="2"/>
  <c r="N16" i="2"/>
  <c r="N17" i="2"/>
  <c r="N18" i="2"/>
  <c r="N19" i="2"/>
  <c r="N20" i="2"/>
  <c r="N21" i="2"/>
  <c r="N22" i="2"/>
  <c r="N23" i="2"/>
  <c r="N24" i="2"/>
  <c r="N25" i="2"/>
  <c r="N26" i="2"/>
  <c r="N27" i="2"/>
  <c r="N28" i="2"/>
  <c r="N29" i="2"/>
  <c r="N30" i="2"/>
  <c r="N31" i="2"/>
  <c r="N33" i="2"/>
  <c r="N32" i="2"/>
</calcChain>
</file>

<file path=xl/sharedStrings.xml><?xml version="1.0" encoding="utf-8"?>
<sst xmlns="http://schemas.openxmlformats.org/spreadsheetml/2006/main" count="23" uniqueCount="22">
  <si>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</si>
  <si>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</si>
  <si>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</si>
  <si>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</si>
  <si>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</si>
  <si>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</si>
  <si>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</si>
  <si>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</si>
  <si>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</si>
  <si>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</si>
  <si>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</si>
  <si>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</si>
  <si>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GTOTAL</t>
  </si>
  <si>
    <t>YEAR</t>
  </si>
  <si>
    <t>CPI</t>
  </si>
  <si>
    <t>MEDWAGE</t>
  </si>
  <si>
    <t>GDP_B</t>
  </si>
  <si>
    <t>POP_1000</t>
  </si>
  <si>
    <t>SWANPOP</t>
  </si>
  <si>
    <t>P</t>
  </si>
  <si>
    <t>SWANPOP.1D</t>
  </si>
  <si>
    <t>P.1D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</si>
</sst>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00"/>
  </numFmts>
  <fonts count="6">
    <font>
      <sz val="12"/>
      <color theme="1"/>
      <name val="Calibri"/>
      <family val="2"/>
      <charset val="129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theme="1"/>
      <name val="Arial"/>
    </font>
    <font>
      <sz val="12"/>
      <color theme="1"/>
      <name val="Arial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26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5" fillId="0" borderId="0"/>
  </cellStyleXfs>
  <cellXfs count="6">
    <xf numFmtId="0" fontId="0" fillId="0" borderId="0" xfId="0"/>
    <xf numFmtId="0" fontId="3" fillId="0" borderId="0" xfId="0" applyFont="1" applyAlignment="1">
      <alignment horizontal="left"/>
    </xf>
    <xf numFmtId="0" fontId="3" fillId="2" borderId="1" xfId="0" applyFont="1" applyFill="1" applyBorder="1" applyAlignment="1">
      <alignment horizontal="left"/>
    </xf>
    <xf numFmtId="2" fontId="3" fillId="0" borderId="0" xfId="0" applyNumberFormat="1" applyFont="1" applyAlignment="1">
      <alignment horizontal="left"/>
    </xf>
    <xf numFmtId="0" fontId="4" fillId="0" borderId="0" xfId="0" applyFont="1" applyAlignment="1">
      <alignment horizontal="left"/>
    </xf>
    <xf numFmtId="164" fontId="3" fillId="0" borderId="0" xfId="0" applyNumberFormat="1" applyFont="1" applyAlignment="1">
      <alignment horizontal="left"/>
    </xf>
  </cellXfs>
  <cellStyles count="26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Normal" xfId="0" builtinId="0"/>
    <cellStyle name="Normal 2" xfId="25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none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</a:ln>
            <a:effectLst>
              <a:glow rad="139700">
                <a:schemeClr val="accent1">
                  <a:satMod val="175000"/>
                  <a:alpha val="14000"/>
                </a:schemeClr>
              </a:glow>
            </a:effectLst>
          </c:spPr>
          <c:marker>
            <c:symbol val="circle"/>
            <c:size val="3"/>
            <c:spPr>
              <a:solidFill>
                <a:schemeClr val="accent1">
                  <a:lumMod val="60000"/>
                  <a:lumOff val="40000"/>
                </a:schemeClr>
              </a:solidFill>
              <a:ln>
                <a:noFill/>
              </a:ln>
              <a:effectLst>
                <a:glow rad="63500">
                  <a:schemeClr val="accent1">
                    <a:satMod val="175000"/>
                    <a:alpha val="25000"/>
                  </a:schemeClr>
                </a:glow>
              </a:effectLst>
            </c:spPr>
          </c:marker>
          <c:xVal>
            <c:numRef>
              <c:f>SwanPopulation!$B$2:$B$10</c:f>
              <c:numCache>
                <c:formatCode>General</c:formatCode>
                <c:ptCount val="9"/>
                <c:pt idx="0">
                  <c:v>7000</c:v>
                </c:pt>
                <c:pt idx="1">
                  <c:v>7000</c:v>
                </c:pt>
                <c:pt idx="2">
                  <c:v>7000</c:v>
                </c:pt>
                <c:pt idx="3">
                  <c:v>3500</c:v>
                </c:pt>
                <c:pt idx="4">
                  <c:v>3500</c:v>
                </c:pt>
                <c:pt idx="5">
                  <c:v>2100</c:v>
                </c:pt>
                <c:pt idx="6">
                  <c:v>4200</c:v>
                </c:pt>
                <c:pt idx="7">
                  <c:v>5600</c:v>
                </c:pt>
                <c:pt idx="8">
                  <c:v>6300</c:v>
                </c:pt>
              </c:numCache>
            </c:numRef>
          </c:xVal>
          <c:yVal>
            <c:numRef>
              <c:f>SwanPopulation!$C$2:$C$10</c:f>
              <c:numCache>
                <c:formatCode>General</c:formatCode>
                <c:ptCount val="9"/>
                <c:pt idx="0">
                  <c:v>130</c:v>
                </c:pt>
                <c:pt idx="1">
                  <c:v>122</c:v>
                </c:pt>
                <c:pt idx="2">
                  <c:v>139</c:v>
                </c:pt>
                <c:pt idx="3">
                  <c:v>253</c:v>
                </c:pt>
                <c:pt idx="4">
                  <c:v>242</c:v>
                </c:pt>
                <c:pt idx="5">
                  <c:v>348</c:v>
                </c:pt>
                <c:pt idx="6">
                  <c:v>307</c:v>
                </c:pt>
                <c:pt idx="7">
                  <c:v>282</c:v>
                </c:pt>
                <c:pt idx="8">
                  <c:v>170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67674400"/>
        <c:axId val="367673616"/>
      </c:scatterChart>
      <c:valAx>
        <c:axId val="36767440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67673616"/>
        <c:crosses val="autoZero"/>
        <c:crossBetween val="midCat"/>
      </c:valAx>
      <c:valAx>
        <c:axId val="3676736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6767440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dk1">
        <a:lumMod val="75000"/>
        <a:lumOff val="25000"/>
      </a:schemeClr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5">
  <cs:axisTitle>
    <cs:lnRef idx="0"/>
    <cs:fillRef idx="0"/>
    <cs:effectRef idx="0"/>
    <cs:fontRef idx="minor">
      <a:schemeClr val="lt1">
        <a:lumMod val="75000"/>
      </a:schemeClr>
    </cs:fontRef>
    <cs:defRPr sz="900" b="1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lt1">
        <a:lumMod val="15000"/>
        <a:lumOff val="85000"/>
      </a:schemeClr>
    </cs:fontRef>
    <cs:spPr>
      <a:solidFill>
        <a:schemeClr val="dk1">
          <a:lumMod val="65000"/>
          <a:lumOff val="3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3D>
  <cs:dataPointLine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22225" cap="rnd">
        <a:solidFill>
          <a:schemeClr val="phClr"/>
        </a:solidFill>
      </a:ln>
      <a:effectLst>
        <a:glow rad="139700">
          <a:schemeClr val="phClr">
            <a:satMod val="175000"/>
            <a:alpha val="14000"/>
          </a:schemeClr>
        </a:glow>
      </a:effectLst>
    </cs:spPr>
  </cs:dataPointLine>
  <cs:dataPointMarker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lumMod val="60000"/>
          <a:lumOff val="40000"/>
        </a:schemeClr>
      </a:solidFill>
      <a:effectLst>
        <a:glow rad="63500">
          <a:schemeClr val="phClr">
            <a:satMod val="175000"/>
            <a:alpha val="25000"/>
          </a:schemeClr>
        </a:glow>
      </a:effectLst>
    </cs:spPr>
  </cs:dataPointMarker>
  <cs:dataPointMarkerLayout symbol="circle" size="3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7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2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85000"/>
      </a:schemeClr>
    </cs:fontRef>
    <cs:defRPr sz="1400" b="1" kern="1200" cap="none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25400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  <a:round/>
      </a:ln>
    </cs:spPr>
    <cs:defRPr sz="900" kern="1200"/>
    <cs:bodyPr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511174</xdr:colOff>
      <xdr:row>8</xdr:row>
      <xdr:rowOff>6350</xdr:rowOff>
    </xdr:from>
    <xdr:to>
      <xdr:col>16</xdr:col>
      <xdr:colOff>311149</xdr:colOff>
      <xdr:row>27</xdr:row>
      <xdr:rowOff>139700</xdr:rowOff>
    </xdr:to>
    <xdr:graphicFrame macro="">
      <xdr:nvGraphicFramePr>
        <xdr:cNvPr id="6" name="Chart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3"/>
  <sheetViews>
    <sheetView showRuler="0" workbookViewId="0">
      <selection activeCell="S2" sqref="S2"/>
    </sheetView>
  </sheetViews>
  <sheetFormatPr defaultColWidth="10.83203125" defaultRowHeight="15.5"/>
  <cols>
    <col min="1" max="1" width="5.58203125" style="1" bestFit="1" customWidth="1"/>
    <col min="2" max="7" width="7.25" style="1" bestFit="1" customWidth="1"/>
    <col min="8" max="8" width="8.33203125" style="1" bestFit="1" customWidth="1"/>
    <col min="9" max="9" width="6.08203125" style="1" bestFit="1" customWidth="1"/>
    <col min="10" max="13" width="8.33203125" style="1" bestFit="1" customWidth="1"/>
    <col min="14" max="14" width="9.5" style="1" bestFit="1" customWidth="1"/>
    <col min="15" max="16" width="10.83203125" style="1"/>
    <col min="17" max="17" width="14.08203125" style="1" bestFit="1" customWidth="1"/>
    <col min="18" max="16384" width="10.83203125" style="1"/>
  </cols>
  <sheetData>
    <row r="1" spans="1:18" s="2" customFormat="1"/>
    <row r="2" spans="1:18">
      <c r="A2" s="1" t="s">
        <v>13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I2" s="1" t="s">
        <v>7</v>
      </c>
      <c r="J2" s="1" t="s">
        <v>8</v>
      </c>
      <c r="K2" s="1" t="s">
        <v>9</v>
      </c>
      <c r="L2" s="1" t="s">
        <v>10</v>
      </c>
      <c r="M2" s="1" t="s">
        <v>11</v>
      </c>
      <c r="N2" s="1" t="s">
        <v>12</v>
      </c>
      <c r="O2" s="1" t="s">
        <v>14</v>
      </c>
      <c r="P2" s="4" t="s">
        <v>16</v>
      </c>
      <c r="Q2" s="4" t="s">
        <v>17</v>
      </c>
      <c r="R2" s="1" t="s">
        <v>15</v>
      </c>
    </row>
    <row r="3" spans="1:18">
      <c r="A3" s="1">
        <v>1984</v>
      </c>
      <c r="B3" s="3">
        <v>32.520000000000003</v>
      </c>
      <c r="C3" s="3">
        <v>47.73</v>
      </c>
      <c r="D3" s="3">
        <v>15.23</v>
      </c>
      <c r="E3" s="3">
        <v>280</v>
      </c>
      <c r="F3" s="3">
        <v>325</v>
      </c>
      <c r="G3" s="3">
        <v>150</v>
      </c>
      <c r="H3" s="3">
        <v>7000</v>
      </c>
      <c r="I3" s="3">
        <v>26.8</v>
      </c>
      <c r="J3" s="3">
        <v>1511.78</v>
      </c>
      <c r="K3" s="3">
        <v>1679.75</v>
      </c>
      <c r="L3" s="3">
        <v>770.28</v>
      </c>
      <c r="M3" s="3">
        <v>834.47</v>
      </c>
      <c r="N3" s="3">
        <f t="shared" ref="N3:N31" si="0">SUM(B3:M3)</f>
        <v>12673.56</v>
      </c>
      <c r="O3" s="5">
        <v>1</v>
      </c>
      <c r="P3" s="3">
        <v>4040.7</v>
      </c>
      <c r="Q3" s="3">
        <v>236307</v>
      </c>
      <c r="R3" s="3">
        <v>47866</v>
      </c>
    </row>
    <row r="4" spans="1:18">
      <c r="A4" s="1">
        <v>1985</v>
      </c>
      <c r="B4" s="3">
        <v>31.52</v>
      </c>
      <c r="C4" s="3">
        <v>47.73</v>
      </c>
      <c r="D4" s="3">
        <v>15.23</v>
      </c>
      <c r="E4" s="3">
        <v>280</v>
      </c>
      <c r="F4" s="3">
        <v>325</v>
      </c>
      <c r="G4" s="3">
        <v>150</v>
      </c>
      <c r="H4" s="3">
        <v>7000</v>
      </c>
      <c r="I4" s="3">
        <v>26.8</v>
      </c>
      <c r="J4" s="3">
        <v>1557</v>
      </c>
      <c r="K4" s="3">
        <v>1730</v>
      </c>
      <c r="L4" s="3">
        <v>793.32</v>
      </c>
      <c r="M4" s="3">
        <v>859.43</v>
      </c>
      <c r="N4" s="3">
        <f t="shared" si="0"/>
        <v>12816.029999999999</v>
      </c>
      <c r="O4" s="5">
        <v>1.0356111645813282</v>
      </c>
      <c r="P4" s="3">
        <v>4346.8</v>
      </c>
      <c r="Q4" s="3">
        <v>238416</v>
      </c>
      <c r="R4" s="3">
        <v>48761</v>
      </c>
    </row>
    <row r="5" spans="1:18">
      <c r="A5" s="1">
        <v>1986</v>
      </c>
      <c r="B5" s="3">
        <v>44.95</v>
      </c>
      <c r="C5" s="3">
        <v>50</v>
      </c>
      <c r="D5" s="3">
        <v>15</v>
      </c>
      <c r="E5" s="3">
        <v>280</v>
      </c>
      <c r="F5" s="3">
        <v>275</v>
      </c>
      <c r="G5" s="3">
        <v>150</v>
      </c>
      <c r="H5" s="3">
        <v>7000</v>
      </c>
      <c r="I5" s="3">
        <v>26.8</v>
      </c>
      <c r="J5" s="3">
        <v>1602</v>
      </c>
      <c r="K5" s="3">
        <v>1780</v>
      </c>
      <c r="L5" s="3">
        <v>814.32</v>
      </c>
      <c r="M5" s="3">
        <v>882.18</v>
      </c>
      <c r="N5" s="3">
        <f t="shared" si="0"/>
        <v>12920.25</v>
      </c>
      <c r="O5" s="5">
        <v>1.0548604427333974</v>
      </c>
      <c r="P5" s="3">
        <v>4590.1000000000004</v>
      </c>
      <c r="Q5" s="3">
        <v>240593</v>
      </c>
      <c r="R5" s="3">
        <v>50488</v>
      </c>
    </row>
    <row r="6" spans="1:18">
      <c r="A6" s="1">
        <v>1987</v>
      </c>
      <c r="B6" s="3">
        <v>44.95</v>
      </c>
      <c r="C6" s="3">
        <v>50</v>
      </c>
      <c r="D6" s="3">
        <v>15</v>
      </c>
      <c r="E6" s="3">
        <v>280</v>
      </c>
      <c r="F6" s="3">
        <v>750</v>
      </c>
      <c r="G6" s="3">
        <v>150</v>
      </c>
      <c r="H6" s="3">
        <v>7000</v>
      </c>
      <c r="I6" s="3">
        <v>26.8</v>
      </c>
      <c r="J6" s="3">
        <v>1800</v>
      </c>
      <c r="K6" s="3">
        <v>2000</v>
      </c>
      <c r="L6" s="3">
        <v>842.4</v>
      </c>
      <c r="M6" s="3">
        <v>912.6</v>
      </c>
      <c r="N6" s="3">
        <f t="shared" si="0"/>
        <v>13871.75</v>
      </c>
      <c r="O6" s="5">
        <v>1.0933589990375361</v>
      </c>
      <c r="P6" s="3">
        <v>4870.2</v>
      </c>
      <c r="Q6" s="3">
        <v>242751</v>
      </c>
      <c r="R6" s="3">
        <v>51121</v>
      </c>
    </row>
    <row r="7" spans="1:18">
      <c r="A7" s="1">
        <v>1988</v>
      </c>
      <c r="B7" s="3">
        <v>39.950000000000003</v>
      </c>
      <c r="C7" s="3">
        <v>50</v>
      </c>
      <c r="D7" s="3">
        <v>15</v>
      </c>
      <c r="E7" s="3">
        <v>280</v>
      </c>
      <c r="F7" s="3">
        <v>625</v>
      </c>
      <c r="G7" s="3">
        <v>150</v>
      </c>
      <c r="H7" s="3">
        <v>7000</v>
      </c>
      <c r="I7" s="3">
        <v>26.8</v>
      </c>
      <c r="J7" s="3">
        <v>1800</v>
      </c>
      <c r="K7" s="3">
        <v>2000</v>
      </c>
      <c r="L7" s="3">
        <v>863.46</v>
      </c>
      <c r="M7" s="3">
        <v>935.42</v>
      </c>
      <c r="N7" s="3">
        <f t="shared" si="0"/>
        <v>13785.63</v>
      </c>
      <c r="O7" s="5">
        <v>1.1385948026948989</v>
      </c>
      <c r="P7" s="3">
        <v>5252.6</v>
      </c>
      <c r="Q7" s="3">
        <v>244968</v>
      </c>
      <c r="R7" s="3">
        <v>51514</v>
      </c>
    </row>
    <row r="8" spans="1:18">
      <c r="A8" s="1">
        <v>1989</v>
      </c>
      <c r="B8" s="3">
        <v>39.950000000000003</v>
      </c>
      <c r="C8" s="3">
        <v>50</v>
      </c>
      <c r="D8" s="3">
        <v>15</v>
      </c>
      <c r="E8" s="3">
        <v>280</v>
      </c>
      <c r="F8" s="3">
        <v>750</v>
      </c>
      <c r="G8" s="3">
        <v>150</v>
      </c>
      <c r="H8" s="3">
        <v>7000</v>
      </c>
      <c r="I8" s="3">
        <v>26.8</v>
      </c>
      <c r="J8" s="3">
        <v>2084.4</v>
      </c>
      <c r="K8" s="3">
        <v>2316</v>
      </c>
      <c r="L8" s="3">
        <v>905.58</v>
      </c>
      <c r="M8" s="3">
        <v>981.05</v>
      </c>
      <c r="N8" s="3">
        <f t="shared" si="0"/>
        <v>14598.779999999999</v>
      </c>
      <c r="O8" s="5">
        <v>1.1934552454282963</v>
      </c>
      <c r="P8" s="3">
        <v>5657.7</v>
      </c>
      <c r="Q8" s="3">
        <v>247286</v>
      </c>
      <c r="R8" s="3">
        <v>52432</v>
      </c>
    </row>
    <row r="9" spans="1:18">
      <c r="A9" s="1">
        <v>1990</v>
      </c>
      <c r="B9" s="3">
        <v>27.48</v>
      </c>
      <c r="C9" s="3">
        <v>50</v>
      </c>
      <c r="D9" s="3">
        <v>15</v>
      </c>
      <c r="E9" s="3">
        <v>280</v>
      </c>
      <c r="F9" s="3">
        <v>600</v>
      </c>
      <c r="G9" s="3">
        <v>150</v>
      </c>
      <c r="H9" s="3">
        <v>7000</v>
      </c>
      <c r="I9" s="3">
        <v>30.4</v>
      </c>
      <c r="J9" s="3">
        <v>2417.9</v>
      </c>
      <c r="K9" s="3">
        <v>2686.56</v>
      </c>
      <c r="L9" s="3">
        <v>947.7</v>
      </c>
      <c r="M9" s="3">
        <v>1026.68</v>
      </c>
      <c r="N9" s="3">
        <f t="shared" si="0"/>
        <v>15231.72</v>
      </c>
      <c r="O9" s="5">
        <v>1.2579403272377283</v>
      </c>
      <c r="P9" s="3">
        <v>5979.6</v>
      </c>
      <c r="Q9" s="3">
        <v>250047</v>
      </c>
      <c r="R9" s="3">
        <v>51735</v>
      </c>
    </row>
    <row r="10" spans="1:18">
      <c r="A10" s="1">
        <v>1991</v>
      </c>
      <c r="B10" s="3">
        <v>27.5</v>
      </c>
      <c r="C10" s="3">
        <v>50</v>
      </c>
      <c r="D10" s="3">
        <v>15</v>
      </c>
      <c r="E10" s="3">
        <v>280</v>
      </c>
      <c r="F10" s="3">
        <v>412.5</v>
      </c>
      <c r="G10" s="3">
        <v>150</v>
      </c>
      <c r="H10" s="3">
        <v>7000</v>
      </c>
      <c r="I10" s="3">
        <v>34</v>
      </c>
      <c r="J10" s="3">
        <v>2555.7199999999998</v>
      </c>
      <c r="K10" s="3">
        <v>2839.69</v>
      </c>
      <c r="L10" s="3">
        <v>1003.86</v>
      </c>
      <c r="M10" s="3">
        <v>1087.52</v>
      </c>
      <c r="N10" s="3">
        <f t="shared" si="0"/>
        <v>15455.79</v>
      </c>
      <c r="O10" s="5">
        <v>1.310875842155919</v>
      </c>
      <c r="P10" s="3">
        <v>6174.1</v>
      </c>
      <c r="Q10" s="3">
        <v>253392</v>
      </c>
      <c r="R10" s="3">
        <v>50249</v>
      </c>
    </row>
    <row r="11" spans="1:18">
      <c r="A11" s="1">
        <v>1992</v>
      </c>
      <c r="B11" s="3">
        <v>27.5</v>
      </c>
      <c r="C11" s="3">
        <v>50</v>
      </c>
      <c r="D11" s="3">
        <v>15</v>
      </c>
      <c r="E11" s="3">
        <v>280</v>
      </c>
      <c r="F11" s="3">
        <v>300</v>
      </c>
      <c r="G11" s="3">
        <v>150</v>
      </c>
      <c r="H11" s="3">
        <v>7000</v>
      </c>
      <c r="I11" s="3">
        <v>34</v>
      </c>
      <c r="J11" s="3">
        <v>2606.83</v>
      </c>
      <c r="K11" s="3">
        <v>2924.88</v>
      </c>
      <c r="L11" s="3">
        <v>1053</v>
      </c>
      <c r="M11" s="3">
        <v>1140.75</v>
      </c>
      <c r="N11" s="3">
        <f t="shared" si="0"/>
        <v>15581.96</v>
      </c>
      <c r="O11" s="5">
        <v>1.3503368623676613</v>
      </c>
      <c r="P11" s="3">
        <v>6539.3</v>
      </c>
      <c r="Q11" s="3">
        <v>256777</v>
      </c>
      <c r="R11" s="3">
        <v>49836</v>
      </c>
    </row>
    <row r="12" spans="1:18">
      <c r="A12" s="1">
        <v>1993</v>
      </c>
      <c r="B12" s="3">
        <v>34.99</v>
      </c>
      <c r="C12" s="3">
        <v>50</v>
      </c>
      <c r="D12" s="3">
        <v>15</v>
      </c>
      <c r="E12" s="3">
        <v>280</v>
      </c>
      <c r="F12" s="3">
        <v>325</v>
      </c>
      <c r="G12" s="3">
        <v>150</v>
      </c>
      <c r="H12" s="3">
        <v>7000</v>
      </c>
      <c r="I12" s="3">
        <v>34</v>
      </c>
      <c r="J12" s="3">
        <v>2606.83</v>
      </c>
      <c r="K12" s="3">
        <v>3012.63</v>
      </c>
      <c r="L12" s="3">
        <v>1081.08</v>
      </c>
      <c r="M12" s="3">
        <v>1171.17</v>
      </c>
      <c r="N12" s="3">
        <f t="shared" si="0"/>
        <v>15760.7</v>
      </c>
      <c r="O12" s="5">
        <v>1.3907603464870066</v>
      </c>
      <c r="P12" s="3">
        <v>6878.7</v>
      </c>
      <c r="Q12" s="3">
        <v>260146</v>
      </c>
      <c r="R12" s="3">
        <v>49594</v>
      </c>
    </row>
    <row r="13" spans="1:18">
      <c r="A13" s="1">
        <v>1994</v>
      </c>
      <c r="B13" s="3">
        <v>34.99</v>
      </c>
      <c r="C13" s="3">
        <v>50</v>
      </c>
      <c r="D13" s="3">
        <v>15</v>
      </c>
      <c r="E13" s="3">
        <v>280</v>
      </c>
      <c r="F13" s="3">
        <v>450</v>
      </c>
      <c r="G13" s="3">
        <v>150</v>
      </c>
      <c r="H13" s="3">
        <v>7000</v>
      </c>
      <c r="I13" s="3">
        <v>34</v>
      </c>
      <c r="J13" s="3">
        <v>2606.83</v>
      </c>
      <c r="K13" s="3">
        <v>3012.63</v>
      </c>
      <c r="L13" s="3">
        <v>1109.1600000000001</v>
      </c>
      <c r="M13" s="3">
        <v>1201.5899999999999</v>
      </c>
      <c r="N13" s="3">
        <f t="shared" si="0"/>
        <v>15944.2</v>
      </c>
      <c r="O13" s="5">
        <v>1.4263715110683348</v>
      </c>
      <c r="P13" s="3">
        <v>7308.8</v>
      </c>
      <c r="Q13" s="3">
        <v>263325</v>
      </c>
      <c r="R13" s="3">
        <v>50148</v>
      </c>
    </row>
    <row r="14" spans="1:18">
      <c r="A14" s="1">
        <v>1995</v>
      </c>
      <c r="B14" s="3">
        <v>27.5</v>
      </c>
      <c r="C14" s="3">
        <v>50</v>
      </c>
      <c r="D14" s="3">
        <v>15</v>
      </c>
      <c r="E14" s="3">
        <v>280</v>
      </c>
      <c r="F14" s="3">
        <v>325</v>
      </c>
      <c r="G14" s="3">
        <v>150</v>
      </c>
      <c r="H14" s="3">
        <v>3500</v>
      </c>
      <c r="I14" s="3">
        <v>34</v>
      </c>
      <c r="J14" s="3">
        <v>2606.83</v>
      </c>
      <c r="K14" s="3">
        <v>3182.57</v>
      </c>
      <c r="L14" s="3">
        <v>1109.1600000000001</v>
      </c>
      <c r="M14" s="3">
        <v>1201.5899999999999</v>
      </c>
      <c r="N14" s="3">
        <f t="shared" si="0"/>
        <v>12481.65</v>
      </c>
      <c r="O14" s="5">
        <v>1.4667949951876804</v>
      </c>
      <c r="P14" s="3">
        <v>7664.1</v>
      </c>
      <c r="Q14" s="3">
        <v>266458</v>
      </c>
      <c r="R14" s="3">
        <v>51719</v>
      </c>
    </row>
    <row r="15" spans="1:18">
      <c r="A15" s="1">
        <v>1996</v>
      </c>
      <c r="B15" s="3">
        <v>27.5</v>
      </c>
      <c r="C15" s="3">
        <v>50</v>
      </c>
      <c r="D15" s="3">
        <v>15</v>
      </c>
      <c r="E15" s="3">
        <v>280</v>
      </c>
      <c r="F15" s="3">
        <v>325</v>
      </c>
      <c r="G15" s="3">
        <v>150</v>
      </c>
      <c r="H15" s="3">
        <v>3500</v>
      </c>
      <c r="I15" s="3">
        <v>38</v>
      </c>
      <c r="J15" s="3">
        <v>3258.54</v>
      </c>
      <c r="K15" s="3">
        <v>3182.57</v>
      </c>
      <c r="L15" s="3">
        <v>1137.24</v>
      </c>
      <c r="M15" s="3">
        <v>1232.01</v>
      </c>
      <c r="N15" s="3">
        <f t="shared" si="0"/>
        <v>13195.86</v>
      </c>
      <c r="O15" s="5">
        <v>1.5101058710298363</v>
      </c>
      <c r="P15" s="3">
        <v>8100.2</v>
      </c>
      <c r="Q15" s="3">
        <v>269581</v>
      </c>
      <c r="R15" s="3">
        <v>52471</v>
      </c>
    </row>
    <row r="16" spans="1:18">
      <c r="A16" s="1">
        <v>1997</v>
      </c>
      <c r="B16" s="3">
        <v>45</v>
      </c>
      <c r="C16" s="3">
        <v>50</v>
      </c>
      <c r="D16" s="3">
        <v>15</v>
      </c>
      <c r="E16" s="3">
        <v>280</v>
      </c>
      <c r="F16" s="3">
        <v>325</v>
      </c>
      <c r="G16" s="3">
        <v>150</v>
      </c>
      <c r="H16" s="3">
        <v>3500</v>
      </c>
      <c r="I16" s="3">
        <v>41.2</v>
      </c>
      <c r="J16" s="3">
        <v>3258.54</v>
      </c>
      <c r="K16" s="3">
        <v>3309.87</v>
      </c>
      <c r="L16" s="3">
        <v>1137.24</v>
      </c>
      <c r="M16" s="3">
        <v>1232.01</v>
      </c>
      <c r="N16" s="3">
        <f t="shared" si="0"/>
        <v>13343.86</v>
      </c>
      <c r="O16" s="5">
        <v>1.5447545717035611</v>
      </c>
      <c r="P16" s="3">
        <v>8608.5</v>
      </c>
      <c r="Q16" s="3">
        <v>272822</v>
      </c>
      <c r="R16" s="3">
        <v>53551</v>
      </c>
    </row>
    <row r="17" spans="1:18">
      <c r="A17" s="1">
        <v>1998</v>
      </c>
      <c r="B17" s="3">
        <v>104.99</v>
      </c>
      <c r="C17" s="3">
        <v>50</v>
      </c>
      <c r="D17" s="3">
        <v>15</v>
      </c>
      <c r="E17" s="3">
        <v>280</v>
      </c>
      <c r="F17" s="3">
        <v>250</v>
      </c>
      <c r="G17" s="3">
        <v>150</v>
      </c>
      <c r="H17" s="3">
        <v>3500</v>
      </c>
      <c r="I17" s="3">
        <v>41.2</v>
      </c>
      <c r="J17" s="3">
        <v>3932.72</v>
      </c>
      <c r="K17" s="3">
        <v>3433.99</v>
      </c>
      <c r="L17" s="3">
        <v>1179.3599999999999</v>
      </c>
      <c r="M17" s="3">
        <v>1277.6400000000001</v>
      </c>
      <c r="N17" s="3">
        <f t="shared" si="0"/>
        <v>14214.9</v>
      </c>
      <c r="O17" s="5">
        <v>1.5688161693936475</v>
      </c>
      <c r="P17" s="3">
        <v>9089.2000000000007</v>
      </c>
      <c r="Q17" s="3">
        <v>276022</v>
      </c>
      <c r="R17" s="3">
        <v>55497</v>
      </c>
    </row>
    <row r="18" spans="1:18">
      <c r="A18" s="1">
        <v>1999</v>
      </c>
      <c r="B18" s="3">
        <v>113</v>
      </c>
      <c r="C18" s="3">
        <v>50</v>
      </c>
      <c r="D18" s="3">
        <v>15</v>
      </c>
      <c r="E18" s="3">
        <v>280</v>
      </c>
      <c r="F18" s="3">
        <v>250</v>
      </c>
      <c r="G18" s="3">
        <v>150</v>
      </c>
      <c r="H18" s="3">
        <v>3500</v>
      </c>
      <c r="I18" s="3">
        <v>41.2</v>
      </c>
      <c r="J18" s="3">
        <v>3932.72</v>
      </c>
      <c r="K18" s="3">
        <v>3537</v>
      </c>
      <c r="L18" s="3">
        <v>1474.2</v>
      </c>
      <c r="M18" s="3">
        <v>1597.05</v>
      </c>
      <c r="N18" s="3">
        <f t="shared" si="0"/>
        <v>14940.17</v>
      </c>
      <c r="O18" s="5">
        <v>1.6034648700673724</v>
      </c>
      <c r="P18" s="3">
        <v>9660.6</v>
      </c>
      <c r="Q18" s="3">
        <v>279195</v>
      </c>
      <c r="R18" s="3">
        <v>56895</v>
      </c>
    </row>
    <row r="19" spans="1:18">
      <c r="A19" s="1">
        <v>2000</v>
      </c>
      <c r="B19" s="3">
        <v>113</v>
      </c>
      <c r="C19" s="3">
        <v>50</v>
      </c>
      <c r="D19" s="3">
        <v>15</v>
      </c>
      <c r="E19" s="3">
        <v>280</v>
      </c>
      <c r="F19" s="3">
        <v>250</v>
      </c>
      <c r="G19" s="3">
        <v>150</v>
      </c>
      <c r="H19" s="3">
        <v>3500</v>
      </c>
      <c r="I19" s="3">
        <v>41.2</v>
      </c>
      <c r="J19" s="3">
        <v>3932.72</v>
      </c>
      <c r="K19" s="3">
        <v>3660.8</v>
      </c>
      <c r="L19" s="3">
        <v>1544.4</v>
      </c>
      <c r="M19" s="3">
        <v>1673.1</v>
      </c>
      <c r="N19" s="3">
        <f t="shared" si="0"/>
        <v>15210.220000000001</v>
      </c>
      <c r="O19" s="5">
        <v>1.6573628488931662</v>
      </c>
      <c r="P19" s="3">
        <v>10284.799999999999</v>
      </c>
      <c r="Q19" s="3">
        <v>282296</v>
      </c>
      <c r="R19" s="3">
        <v>56800</v>
      </c>
    </row>
    <row r="20" spans="1:18">
      <c r="A20" s="1">
        <v>2001</v>
      </c>
      <c r="B20" s="3">
        <v>140</v>
      </c>
      <c r="C20" s="3">
        <v>58</v>
      </c>
      <c r="D20" s="3">
        <v>15</v>
      </c>
      <c r="E20" s="3">
        <v>316</v>
      </c>
      <c r="F20" s="3">
        <v>375</v>
      </c>
      <c r="G20" s="3">
        <v>150</v>
      </c>
      <c r="H20" s="3">
        <v>3500</v>
      </c>
      <c r="I20" s="3">
        <v>41.2</v>
      </c>
      <c r="J20" s="3">
        <v>4019.24</v>
      </c>
      <c r="K20" s="3">
        <v>3770.62</v>
      </c>
      <c r="L20" s="3">
        <v>1614.6</v>
      </c>
      <c r="M20" s="3">
        <v>1749.15</v>
      </c>
      <c r="N20" s="3">
        <f t="shared" si="0"/>
        <v>15748.809999999998</v>
      </c>
      <c r="O20" s="5">
        <v>1.7045235803657361</v>
      </c>
      <c r="P20" s="3">
        <v>10621.8</v>
      </c>
      <c r="Q20" s="3">
        <v>285216</v>
      </c>
      <c r="R20" s="3">
        <v>55562</v>
      </c>
    </row>
    <row r="21" spans="1:18">
      <c r="A21" s="1">
        <v>2002</v>
      </c>
      <c r="B21" s="3">
        <v>102.5</v>
      </c>
      <c r="C21" s="3">
        <v>58</v>
      </c>
      <c r="D21" s="3">
        <v>15</v>
      </c>
      <c r="E21" s="3">
        <v>316</v>
      </c>
      <c r="F21" s="3">
        <v>382.5</v>
      </c>
      <c r="G21" s="3">
        <v>150</v>
      </c>
      <c r="H21" s="3">
        <v>2100</v>
      </c>
      <c r="I21" s="3">
        <v>41.2</v>
      </c>
      <c r="J21" s="3">
        <v>4107.66</v>
      </c>
      <c r="K21" s="3">
        <v>3921.44</v>
      </c>
      <c r="L21" s="3">
        <v>1614.6</v>
      </c>
      <c r="M21" s="3">
        <v>1749.15</v>
      </c>
      <c r="N21" s="3">
        <f t="shared" si="0"/>
        <v>14558.05</v>
      </c>
      <c r="O21" s="5">
        <v>1.7314725697786333</v>
      </c>
      <c r="P21" s="3">
        <v>10977.5</v>
      </c>
      <c r="Q21" s="3">
        <v>288019</v>
      </c>
      <c r="R21" s="3">
        <v>54913</v>
      </c>
    </row>
    <row r="22" spans="1:18">
      <c r="A22" s="1">
        <v>2003</v>
      </c>
      <c r="B22" s="3">
        <v>77.5</v>
      </c>
      <c r="C22" s="3">
        <v>58</v>
      </c>
      <c r="D22" s="3">
        <v>15</v>
      </c>
      <c r="E22" s="3">
        <v>400</v>
      </c>
      <c r="F22" s="3">
        <v>361.25</v>
      </c>
      <c r="G22" s="3">
        <v>150</v>
      </c>
      <c r="H22" s="3">
        <v>3500</v>
      </c>
      <c r="I22" s="3">
        <v>41.2</v>
      </c>
      <c r="J22" s="3">
        <v>4230.8900000000003</v>
      </c>
      <c r="K22" s="3">
        <v>3921.44</v>
      </c>
      <c r="L22" s="3">
        <v>1982.4</v>
      </c>
      <c r="M22" s="3">
        <v>2147.6</v>
      </c>
      <c r="N22" s="3">
        <f t="shared" si="0"/>
        <v>16885.28</v>
      </c>
      <c r="O22" s="5">
        <v>1.7709335899903753</v>
      </c>
      <c r="P22" s="3">
        <v>11510.7</v>
      </c>
      <c r="Q22" s="3">
        <v>290733</v>
      </c>
      <c r="R22" s="3">
        <v>54865</v>
      </c>
    </row>
    <row r="23" spans="1:18">
      <c r="A23" s="1">
        <v>2004</v>
      </c>
      <c r="B23" s="3">
        <v>93</v>
      </c>
      <c r="C23" s="3">
        <v>40</v>
      </c>
      <c r="D23" s="3">
        <v>45</v>
      </c>
      <c r="E23" s="3">
        <v>396</v>
      </c>
      <c r="F23" s="3">
        <v>255</v>
      </c>
      <c r="G23" s="3">
        <v>210</v>
      </c>
      <c r="H23" s="3">
        <v>3500</v>
      </c>
      <c r="I23" s="3">
        <v>41.2</v>
      </c>
      <c r="J23" s="3">
        <v>4400.13</v>
      </c>
      <c r="K23" s="3">
        <v>4039.08</v>
      </c>
      <c r="L23" s="3">
        <v>2053.1999999999998</v>
      </c>
      <c r="M23" s="3">
        <v>2224.3000000000002</v>
      </c>
      <c r="N23" s="3">
        <f t="shared" si="0"/>
        <v>17296.91</v>
      </c>
      <c r="O23" s="5">
        <v>1.818094321462945</v>
      </c>
      <c r="P23" s="3">
        <v>12274.9</v>
      </c>
      <c r="Q23" s="3">
        <v>293389</v>
      </c>
      <c r="R23" s="3">
        <v>54674</v>
      </c>
    </row>
    <row r="24" spans="1:18">
      <c r="A24" s="1">
        <v>2005</v>
      </c>
      <c r="B24" s="3">
        <v>104.99</v>
      </c>
      <c r="C24" s="3">
        <v>40</v>
      </c>
      <c r="D24" s="3">
        <v>45</v>
      </c>
      <c r="E24" s="3">
        <v>399.96</v>
      </c>
      <c r="F24" s="3">
        <v>325</v>
      </c>
      <c r="G24" s="3">
        <v>300</v>
      </c>
      <c r="H24" s="3">
        <v>4200</v>
      </c>
      <c r="I24" s="3">
        <v>41.2</v>
      </c>
      <c r="J24" s="3">
        <v>4576.1400000000003</v>
      </c>
      <c r="K24" s="3">
        <v>4039.08</v>
      </c>
      <c r="L24" s="3">
        <v>2053.1999999999998</v>
      </c>
      <c r="M24" s="3">
        <v>2224.3000000000002</v>
      </c>
      <c r="N24" s="3">
        <f t="shared" si="0"/>
        <v>18348.87</v>
      </c>
      <c r="O24" s="5">
        <v>1.879692011549567</v>
      </c>
      <c r="P24" s="3">
        <v>13093.7</v>
      </c>
      <c r="Q24" s="3">
        <v>296115</v>
      </c>
      <c r="R24" s="3">
        <v>55278</v>
      </c>
    </row>
    <row r="25" spans="1:18">
      <c r="A25" s="1">
        <v>2006</v>
      </c>
      <c r="B25" s="3">
        <v>144.99</v>
      </c>
      <c r="C25" s="3">
        <v>40</v>
      </c>
      <c r="D25" s="3">
        <v>45</v>
      </c>
      <c r="E25" s="3">
        <v>479.96</v>
      </c>
      <c r="F25" s="3">
        <v>325</v>
      </c>
      <c r="G25" s="3">
        <v>300</v>
      </c>
      <c r="H25" s="3">
        <v>4200</v>
      </c>
      <c r="I25" s="3">
        <v>41.2</v>
      </c>
      <c r="J25" s="3">
        <v>4759.1899999999996</v>
      </c>
      <c r="K25" s="3">
        <v>4160.25</v>
      </c>
      <c r="L25" s="3">
        <v>2124</v>
      </c>
      <c r="M25" s="3">
        <v>2301</v>
      </c>
      <c r="N25" s="3">
        <f t="shared" si="0"/>
        <v>18920.59</v>
      </c>
      <c r="O25" s="5">
        <v>1.940327237728585</v>
      </c>
      <c r="P25" s="3">
        <v>13855.9</v>
      </c>
      <c r="Q25" s="3">
        <v>298930</v>
      </c>
      <c r="R25" s="3">
        <v>55689</v>
      </c>
    </row>
    <row r="26" spans="1:18">
      <c r="A26" s="1">
        <v>2007</v>
      </c>
      <c r="B26" s="3">
        <v>164.99</v>
      </c>
      <c r="C26" s="3">
        <v>40</v>
      </c>
      <c r="D26" s="3">
        <v>45</v>
      </c>
      <c r="E26" s="3">
        <v>599.96</v>
      </c>
      <c r="F26" s="3">
        <v>395</v>
      </c>
      <c r="G26" s="3">
        <v>360</v>
      </c>
      <c r="H26" s="3">
        <v>4200</v>
      </c>
      <c r="I26" s="3">
        <v>46.8</v>
      </c>
      <c r="J26" s="3">
        <v>4759.1899999999996</v>
      </c>
      <c r="K26" s="3">
        <v>4285.0600000000004</v>
      </c>
      <c r="L26" s="3">
        <v>2213.4</v>
      </c>
      <c r="M26" s="3">
        <v>2397.85</v>
      </c>
      <c r="N26" s="3">
        <f t="shared" si="0"/>
        <v>19507.25</v>
      </c>
      <c r="O26" s="5">
        <v>1.9951876804619826</v>
      </c>
      <c r="P26" s="3">
        <v>14477.6</v>
      </c>
      <c r="Q26" s="3">
        <v>301903</v>
      </c>
      <c r="R26" s="3">
        <v>56436</v>
      </c>
    </row>
    <row r="27" spans="1:18">
      <c r="A27" s="1">
        <v>2008</v>
      </c>
      <c r="B27" s="3">
        <v>219.99</v>
      </c>
      <c r="C27" s="3">
        <v>55</v>
      </c>
      <c r="D27" s="3">
        <v>30</v>
      </c>
      <c r="E27" s="3">
        <v>599.96</v>
      </c>
      <c r="F27" s="3">
        <v>349.95</v>
      </c>
      <c r="G27" s="3">
        <v>240</v>
      </c>
      <c r="H27" s="3">
        <v>5600</v>
      </c>
      <c r="I27" s="3">
        <v>52.4</v>
      </c>
      <c r="J27" s="3">
        <v>4759.1899999999996</v>
      </c>
      <c r="K27" s="3">
        <v>4413.6099999999997</v>
      </c>
      <c r="L27" s="3">
        <v>2284.8000000000002</v>
      </c>
      <c r="M27" s="3">
        <v>2475.1999999999998</v>
      </c>
      <c r="N27" s="3">
        <f t="shared" si="0"/>
        <v>21080.1</v>
      </c>
      <c r="O27" s="5">
        <v>2.072213666987488</v>
      </c>
      <c r="P27" s="3">
        <v>14718.6</v>
      </c>
      <c r="Q27" s="3">
        <v>304718</v>
      </c>
      <c r="R27" s="3">
        <v>54423</v>
      </c>
    </row>
    <row r="28" spans="1:18">
      <c r="A28" s="1">
        <v>2009</v>
      </c>
      <c r="B28" s="3">
        <v>159.99</v>
      </c>
      <c r="C28" s="3">
        <v>55.98</v>
      </c>
      <c r="D28" s="3">
        <v>45</v>
      </c>
      <c r="E28" s="3">
        <v>599.96</v>
      </c>
      <c r="F28" s="3">
        <v>499.95</v>
      </c>
      <c r="G28" s="3">
        <v>150</v>
      </c>
      <c r="H28" s="3">
        <v>5250</v>
      </c>
      <c r="I28" s="3">
        <v>58</v>
      </c>
      <c r="J28" s="3">
        <v>5473.07</v>
      </c>
      <c r="K28" s="3">
        <v>4413.6099999999997</v>
      </c>
      <c r="L28" s="3">
        <v>2284.8000000000002</v>
      </c>
      <c r="M28" s="3">
        <v>2475.1999999999998</v>
      </c>
      <c r="N28" s="3">
        <f t="shared" si="0"/>
        <v>21465.56</v>
      </c>
      <c r="O28" s="5">
        <v>2.0648411934552455</v>
      </c>
      <c r="P28" s="3">
        <v>14418.7</v>
      </c>
      <c r="Q28" s="3">
        <v>307374</v>
      </c>
      <c r="R28" s="3">
        <v>54059</v>
      </c>
    </row>
    <row r="29" spans="1:18">
      <c r="A29" s="1">
        <v>2010</v>
      </c>
      <c r="B29" s="3">
        <v>161.99</v>
      </c>
      <c r="C29" s="3">
        <v>100</v>
      </c>
      <c r="D29" s="3">
        <v>150</v>
      </c>
      <c r="E29" s="3">
        <v>599.96</v>
      </c>
      <c r="F29" s="3">
        <v>649.95000000000005</v>
      </c>
      <c r="G29" s="3">
        <v>150</v>
      </c>
      <c r="H29" s="3">
        <v>5600</v>
      </c>
      <c r="I29" s="3">
        <v>58</v>
      </c>
      <c r="J29" s="3">
        <v>6294.03</v>
      </c>
      <c r="K29" s="3">
        <v>4766.7</v>
      </c>
      <c r="L29" s="3">
        <v>2356.1999999999998</v>
      </c>
      <c r="M29" s="3">
        <v>2552.5500000000002</v>
      </c>
      <c r="N29" s="3">
        <f t="shared" si="0"/>
        <v>23439.38</v>
      </c>
      <c r="O29" s="5">
        <v>2.0987102983638115</v>
      </c>
      <c r="P29" s="3">
        <v>14964.4</v>
      </c>
      <c r="Q29" s="3">
        <v>309733</v>
      </c>
      <c r="R29" s="3">
        <v>52646</v>
      </c>
    </row>
    <row r="30" spans="1:18">
      <c r="A30" s="1">
        <v>2011</v>
      </c>
      <c r="B30" s="3">
        <v>184.99</v>
      </c>
      <c r="C30" s="3">
        <v>125</v>
      </c>
      <c r="D30" s="3">
        <v>150</v>
      </c>
      <c r="E30" s="3">
        <v>519.96</v>
      </c>
      <c r="F30" s="3">
        <v>645</v>
      </c>
      <c r="G30" s="3">
        <v>162</v>
      </c>
      <c r="H30" s="3">
        <v>6300</v>
      </c>
      <c r="I30" s="3">
        <v>58</v>
      </c>
      <c r="J30" s="3">
        <v>6294.03</v>
      </c>
      <c r="K30" s="3">
        <v>4766.7</v>
      </c>
      <c r="L30" s="3">
        <v>2427.6</v>
      </c>
      <c r="M30" s="3">
        <v>2629.9</v>
      </c>
      <c r="N30" s="3">
        <f t="shared" si="0"/>
        <v>24263.18</v>
      </c>
      <c r="O30" s="5">
        <v>2.1649566891241578</v>
      </c>
      <c r="P30" s="3">
        <v>15517.9</v>
      </c>
      <c r="Q30" s="3">
        <v>311941</v>
      </c>
      <c r="R30" s="3">
        <v>51842</v>
      </c>
    </row>
    <row r="31" spans="1:18">
      <c r="A31" s="1">
        <v>2012</v>
      </c>
      <c r="B31" s="3">
        <v>204.99</v>
      </c>
      <c r="C31" s="3">
        <v>125</v>
      </c>
      <c r="D31" s="3">
        <v>165</v>
      </c>
      <c r="E31" s="3">
        <v>519.96</v>
      </c>
      <c r="F31" s="3">
        <v>750</v>
      </c>
      <c r="G31" s="3">
        <v>210</v>
      </c>
      <c r="H31" s="3">
        <v>7000</v>
      </c>
      <c r="I31" s="3">
        <v>58</v>
      </c>
      <c r="J31" s="3">
        <v>6294.03</v>
      </c>
      <c r="K31" s="3">
        <v>4766.7</v>
      </c>
      <c r="L31" s="3">
        <v>2562</v>
      </c>
      <c r="M31" s="3">
        <v>2775.5</v>
      </c>
      <c r="N31" s="3">
        <f t="shared" si="0"/>
        <v>25431.18</v>
      </c>
      <c r="O31" s="5">
        <v>2.2097593840230991</v>
      </c>
      <c r="P31" s="3">
        <v>16163.2</v>
      </c>
      <c r="Q31" s="3">
        <v>314154</v>
      </c>
      <c r="R31" s="3">
        <v>51759</v>
      </c>
    </row>
    <row r="32" spans="1:18">
      <c r="A32" s="1">
        <v>2013</v>
      </c>
      <c r="B32" s="3">
        <v>199.99</v>
      </c>
      <c r="C32" s="3">
        <v>125</v>
      </c>
      <c r="D32" s="3">
        <v>165</v>
      </c>
      <c r="E32" s="3">
        <v>599.96</v>
      </c>
      <c r="F32" s="3">
        <v>750</v>
      </c>
      <c r="G32" s="3">
        <v>210</v>
      </c>
      <c r="H32" s="3">
        <v>7000</v>
      </c>
      <c r="I32" s="3">
        <v>58</v>
      </c>
      <c r="J32" s="3">
        <v>7552.84</v>
      </c>
      <c r="K32" s="3">
        <v>5243.37</v>
      </c>
      <c r="L32" s="3">
        <v>2635</v>
      </c>
      <c r="M32" s="3">
        <v>2854</v>
      </c>
      <c r="N32" s="3">
        <f>SUM(B32:M32)</f>
        <v>27393.16</v>
      </c>
      <c r="O32" s="5">
        <v>2.2421270452358035</v>
      </c>
      <c r="P32" s="3">
        <v>16768.099999999999</v>
      </c>
      <c r="Q32" s="3">
        <v>316373</v>
      </c>
      <c r="R32" s="3">
        <v>51939</v>
      </c>
    </row>
    <row r="33" spans="1:18">
      <c r="A33" s="1">
        <v>2014</v>
      </c>
      <c r="B33" s="3">
        <v>207.68</v>
      </c>
      <c r="C33" s="3">
        <v>125</v>
      </c>
      <c r="D33" s="3">
        <v>181.5</v>
      </c>
      <c r="E33" s="3">
        <v>599.96</v>
      </c>
      <c r="F33" s="3">
        <v>750</v>
      </c>
      <c r="G33" s="3">
        <v>360</v>
      </c>
      <c r="H33" s="3">
        <v>7000</v>
      </c>
      <c r="I33" s="3">
        <v>58</v>
      </c>
      <c r="J33" s="3">
        <v>7552.84</v>
      </c>
      <c r="K33" s="3">
        <v>5348.24</v>
      </c>
      <c r="L33" s="3">
        <v>2635</v>
      </c>
      <c r="M33" s="3">
        <v>2854</v>
      </c>
      <c r="N33" s="3">
        <f>SUM(B33:M33)</f>
        <v>27672.22</v>
      </c>
      <c r="O33" s="5">
        <v>2.2801837431096335</v>
      </c>
      <c r="P33" s="3">
        <v>17555.2</v>
      </c>
      <c r="Q33" s="3">
        <v>319449</v>
      </c>
      <c r="R33" s="3"/>
    </row>
  </sheetData>
  <pageMargins left="0.75" right="0.75" top="1" bottom="1" header="0.5" footer="0.5"/>
  <pageSetup orientation="portrait" horizontalDpi="4294967292" verticalDpi="429496729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tabSelected="1" workbookViewId="0">
      <selection activeCell="E2" sqref="E2"/>
    </sheetView>
  </sheetViews>
  <sheetFormatPr defaultRowHeight="15.5"/>
  <sheetData>
    <row r="1" spans="1:5">
      <c r="A1" t="s">
        <v>13</v>
      </c>
      <c r="B1" t="s">
        <v>19</v>
      </c>
      <c r="C1" t="s">
        <v>18</v>
      </c>
      <c r="D1" t="s">
        <v>21</v>
      </c>
      <c r="E1" t="s">
        <v>20</v>
      </c>
    </row>
    <row r="2" spans="1:5">
      <c r="A2">
        <v>1986</v>
      </c>
      <c r="B2">
        <f>VLOOKUP(A2,'Reformatted Data + Graphs'!A:N,8,FALSE)</f>
        <v>7000</v>
      </c>
      <c r="C2">
        <v>130</v>
      </c>
    </row>
    <row r="3" spans="1:5">
      <c r="A3">
        <f>A2+3</f>
        <v>1989</v>
      </c>
      <c r="B3">
        <f>VLOOKUP(A3,'Reformatted Data + Graphs'!A:N,8,FALSE)</f>
        <v>7000</v>
      </c>
      <c r="C3">
        <v>122</v>
      </c>
      <c r="D3">
        <f>B3-B2</f>
        <v>0</v>
      </c>
      <c r="E3">
        <f>C3-C2</f>
        <v>-8</v>
      </c>
    </row>
    <row r="4" spans="1:5">
      <c r="A4">
        <v>1993</v>
      </c>
      <c r="B4">
        <f>VLOOKUP(A4,'Reformatted Data + Graphs'!A:N,8,FALSE)</f>
        <v>7000</v>
      </c>
      <c r="C4">
        <v>139</v>
      </c>
      <c r="D4">
        <f t="shared" ref="D4:E10" si="0">B4-B3</f>
        <v>0</v>
      </c>
      <c r="E4">
        <f t="shared" si="0"/>
        <v>17</v>
      </c>
    </row>
    <row r="5" spans="1:5">
      <c r="A5">
        <f t="shared" ref="A4:A19" si="1">A4+3</f>
        <v>1996</v>
      </c>
      <c r="B5">
        <f>VLOOKUP(A5,'Reformatted Data + Graphs'!A:N,8,FALSE)</f>
        <v>3500</v>
      </c>
      <c r="C5">
        <v>253</v>
      </c>
      <c r="D5">
        <f t="shared" si="0"/>
        <v>-3500</v>
      </c>
      <c r="E5">
        <f t="shared" si="0"/>
        <v>114</v>
      </c>
    </row>
    <row r="6" spans="1:5">
      <c r="A6">
        <f t="shared" si="1"/>
        <v>1999</v>
      </c>
      <c r="B6">
        <f>VLOOKUP(A6,'Reformatted Data + Graphs'!A:N,8,FALSE)</f>
        <v>3500</v>
      </c>
      <c r="C6">
        <v>242</v>
      </c>
      <c r="D6">
        <f t="shared" si="0"/>
        <v>0</v>
      </c>
      <c r="E6">
        <f t="shared" si="0"/>
        <v>-11</v>
      </c>
    </row>
    <row r="7" spans="1:5">
      <c r="A7">
        <f t="shared" si="1"/>
        <v>2002</v>
      </c>
      <c r="B7">
        <f>VLOOKUP(A7,'Reformatted Data + Graphs'!A:N,8,FALSE)</f>
        <v>2100</v>
      </c>
      <c r="C7">
        <v>348</v>
      </c>
      <c r="D7">
        <f t="shared" si="0"/>
        <v>-1400</v>
      </c>
      <c r="E7">
        <f t="shared" si="0"/>
        <v>106</v>
      </c>
    </row>
    <row r="8" spans="1:5">
      <c r="A8">
        <f t="shared" si="1"/>
        <v>2005</v>
      </c>
      <c r="B8">
        <f>VLOOKUP(A8,'Reformatted Data + Graphs'!A:N,8,FALSE)</f>
        <v>4200</v>
      </c>
      <c r="C8">
        <v>307</v>
      </c>
      <c r="D8">
        <f t="shared" si="0"/>
        <v>2100</v>
      </c>
      <c r="E8">
        <f t="shared" si="0"/>
        <v>-41</v>
      </c>
    </row>
    <row r="9" spans="1:5">
      <c r="A9">
        <f t="shared" si="1"/>
        <v>2008</v>
      </c>
      <c r="B9">
        <f>VLOOKUP(A9,'Reformatted Data + Graphs'!A:N,8,FALSE)</f>
        <v>5600</v>
      </c>
      <c r="C9">
        <v>282</v>
      </c>
      <c r="D9">
        <f t="shared" si="0"/>
        <v>1400</v>
      </c>
      <c r="E9">
        <f t="shared" si="0"/>
        <v>-25</v>
      </c>
    </row>
    <row r="10" spans="1:5">
      <c r="A10">
        <f t="shared" si="1"/>
        <v>2011</v>
      </c>
      <c r="B10">
        <f>VLOOKUP(A10,'Reformatted Data + Graphs'!A:N,8,FALSE)</f>
        <v>6300</v>
      </c>
      <c r="C10">
        <v>170</v>
      </c>
      <c r="D10">
        <f t="shared" si="0"/>
        <v>700</v>
      </c>
      <c r="E10">
        <f t="shared" si="0"/>
        <v>-112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Reformatted Data + Graphs</vt:lpstr>
      <vt:lpstr>SwanPopulation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Nicole Roberts User</dc:creator>
  <cp:lastModifiedBy>Dan H</cp:lastModifiedBy>
  <dcterms:created xsi:type="dcterms:W3CDTF">2011-12-15T14:49:14Z</dcterms:created>
  <dcterms:modified xsi:type="dcterms:W3CDTF">2015-01-05T22:30:08Z</dcterms:modified>
</cp:coreProperties>
</file>