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AK Stickleback Small Array\Extraction_Trial_StickleBack_Plate1_2022-09-30\"/>
    </mc:Choice>
  </mc:AlternateContent>
  <bookViews>
    <workbookView xWindow="0" yWindow="0" windowWidth="28800" windowHeight="12300"/>
  </bookViews>
  <sheets>
    <sheet name="PicoGreen_Quantification" sheetId="1" r:id="rId1"/>
    <sheet name="Tapestation" sheetId="2" state="hidden" r:id="rId2"/>
    <sheet name="Labchip" sheetId="3" state="hidden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" i="1"/>
  <c r="F19" i="2" l="1"/>
  <c r="F11" i="2" l="1"/>
  <c r="F12" i="2"/>
  <c r="F13" i="2"/>
  <c r="F14" i="2"/>
  <c r="F15" i="2"/>
  <c r="F16" i="2"/>
  <c r="F17" i="2"/>
  <c r="F18" i="2"/>
  <c r="F20" i="2"/>
  <c r="F21" i="2"/>
  <c r="F10" i="2"/>
  <c r="F22" i="2" l="1"/>
  <c r="F23" i="2"/>
  <c r="F24" i="2"/>
  <c r="F25" i="2"/>
  <c r="G25" i="2" l="1"/>
  <c r="G24" i="2"/>
  <c r="G23" i="2"/>
  <c r="G22" i="2"/>
  <c r="F108" i="1" l="1"/>
  <c r="F107" i="1"/>
  <c r="F109" i="1"/>
  <c r="F106" i="1"/>
  <c r="G109" i="1"/>
  <c r="G107" i="1"/>
  <c r="G108" i="1"/>
  <c r="G106" i="1"/>
</calcChain>
</file>

<file path=xl/sharedStrings.xml><?xml version="1.0" encoding="utf-8"?>
<sst xmlns="http://schemas.openxmlformats.org/spreadsheetml/2006/main" count="248" uniqueCount="238">
  <si>
    <t>Date:</t>
  </si>
  <si>
    <t>Project:</t>
  </si>
  <si>
    <t>Biobank</t>
  </si>
  <si>
    <t>Rack ID:</t>
  </si>
  <si>
    <t>Protocol:</t>
  </si>
  <si>
    <t>Sample ID</t>
  </si>
  <si>
    <t xml:space="preserve">Extraction Position </t>
  </si>
  <si>
    <t>Volume (µl)</t>
  </si>
  <si>
    <t>DF</t>
  </si>
  <si>
    <t>Final conc. (ng/µl)</t>
  </si>
  <si>
    <t>Yield (µg)</t>
  </si>
  <si>
    <t>Comments</t>
  </si>
  <si>
    <t>Average</t>
  </si>
  <si>
    <t>Std. dev</t>
  </si>
  <si>
    <t>Min</t>
  </si>
  <si>
    <t>Max</t>
  </si>
  <si>
    <t>Original position</t>
  </si>
  <si>
    <t>RIN</t>
  </si>
  <si>
    <t>Gel image:</t>
  </si>
  <si>
    <t>Electropherogram:</t>
  </si>
  <si>
    <t>Tapestation Conc. (ng/µl)</t>
  </si>
  <si>
    <t>Tapestation QC: 2µl sample + 1µl sample buffer</t>
  </si>
  <si>
    <t>HS RNA Tapestation</t>
  </si>
  <si>
    <t>A1</t>
  </si>
  <si>
    <t>B1</t>
  </si>
  <si>
    <t>C1</t>
  </si>
  <si>
    <t>D1</t>
  </si>
  <si>
    <t>E1</t>
  </si>
  <si>
    <t>F1</t>
  </si>
  <si>
    <t xml:space="preserve">Position on Tapestation </t>
  </si>
  <si>
    <t>Comment</t>
  </si>
  <si>
    <t>Calculated_Final conc. (ng/ul)</t>
  </si>
  <si>
    <t>G1</t>
  </si>
  <si>
    <t>H1</t>
  </si>
  <si>
    <t>A2</t>
  </si>
  <si>
    <t>B2</t>
  </si>
  <si>
    <t>C2</t>
  </si>
  <si>
    <t>D2</t>
  </si>
  <si>
    <t>Extraction Information:</t>
  </si>
  <si>
    <t>Sep. 29, 2022</t>
  </si>
  <si>
    <t>StickleBackFish Fin Extraction</t>
  </si>
  <si>
    <t>Picogreen</t>
  </si>
  <si>
    <t>Quantification Protocol:</t>
  </si>
  <si>
    <t>Done on Perkin Elmer Chemagic MSM</t>
  </si>
  <si>
    <t>SR_S180668</t>
  </si>
  <si>
    <t>SR_S180674</t>
  </si>
  <si>
    <t>SR_S180688</t>
  </si>
  <si>
    <t>SR_S180673</t>
  </si>
  <si>
    <t>SR_S180681</t>
  </si>
  <si>
    <t>SR_S180672</t>
  </si>
  <si>
    <t>SR_S180687</t>
  </si>
  <si>
    <t>TN_S180544</t>
  </si>
  <si>
    <t>TN_S180542</t>
  </si>
  <si>
    <t>TN_S180541</t>
  </si>
  <si>
    <t>TN_S180538</t>
  </si>
  <si>
    <t>TN_S180531</t>
  </si>
  <si>
    <t>TN_S180522</t>
  </si>
  <si>
    <t>TN_S180543</t>
  </si>
  <si>
    <t>TN_S180537</t>
  </si>
  <si>
    <t>TN_S180534</t>
  </si>
  <si>
    <t>TN_S180535</t>
  </si>
  <si>
    <t>TN_S180521</t>
  </si>
  <si>
    <t>TN_S180532</t>
  </si>
  <si>
    <t>TN_S180523</t>
  </si>
  <si>
    <t>TN_S180533</t>
  </si>
  <si>
    <t>TN_S180536</t>
  </si>
  <si>
    <t>TN_S180540</t>
  </si>
  <si>
    <t>WK_S180619</t>
  </si>
  <si>
    <t>WK_S180639</t>
  </si>
  <si>
    <t>WK_S180622</t>
  </si>
  <si>
    <t>WK_S180612</t>
  </si>
  <si>
    <t>WK_S180611</t>
  </si>
  <si>
    <t>WK_S180617</t>
  </si>
  <si>
    <t>WK_S180614</t>
  </si>
  <si>
    <t>WK_S180618</t>
  </si>
  <si>
    <t>WK_S180641</t>
  </si>
  <si>
    <t>WK_S180613</t>
  </si>
  <si>
    <t>WK_S180640</t>
  </si>
  <si>
    <t>WK_S180620</t>
  </si>
  <si>
    <t>WK_S180615</t>
  </si>
  <si>
    <t>WK_S180616</t>
  </si>
  <si>
    <t>WK_S180644</t>
  </si>
  <si>
    <t>WK_S180636</t>
  </si>
  <si>
    <t>WK_S180621</t>
  </si>
  <si>
    <t>WK_S180635</t>
  </si>
  <si>
    <t>WK_S180637</t>
  </si>
  <si>
    <t>WK_S180642</t>
  </si>
  <si>
    <t>WK_S180638</t>
  </si>
  <si>
    <t>WK_S180610</t>
  </si>
  <si>
    <t>WK_S180608</t>
  </si>
  <si>
    <t>WK_S180609</t>
  </si>
  <si>
    <t>WK_S180643</t>
  </si>
  <si>
    <t>WT_S180342</t>
  </si>
  <si>
    <t>WT_S180411</t>
  </si>
  <si>
    <t>WT_S180435</t>
  </si>
  <si>
    <t>WT_S180432</t>
  </si>
  <si>
    <t>WT_S180448</t>
  </si>
  <si>
    <t>WT_S180431</t>
  </si>
  <si>
    <t>WT_S180421</t>
  </si>
  <si>
    <t>WT_S180423</t>
  </si>
  <si>
    <t>WT_S180424</t>
  </si>
  <si>
    <t>WT_S180446</t>
  </si>
  <si>
    <t>WT_S180450</t>
  </si>
  <si>
    <t>WT_S180345</t>
  </si>
  <si>
    <t>WT_S180346</t>
  </si>
  <si>
    <t>WT_S180417</t>
  </si>
  <si>
    <t>WT_S180433</t>
  </si>
  <si>
    <t>WT_S180344</t>
  </si>
  <si>
    <t>WT_S180442</t>
  </si>
  <si>
    <t>WT_S180444</t>
  </si>
  <si>
    <t>WT_S180425</t>
  </si>
  <si>
    <t>WT_S180426</t>
  </si>
  <si>
    <t>WT_S180343</t>
  </si>
  <si>
    <t>WT_S180420</t>
  </si>
  <si>
    <t>WT_S180416</t>
  </si>
  <si>
    <t>WT_S180415</t>
  </si>
  <si>
    <t>WT_S180430</t>
  </si>
  <si>
    <t>WT_S180429</t>
  </si>
  <si>
    <t>WT_S180347</t>
  </si>
  <si>
    <t>WT_S180443</t>
  </si>
  <si>
    <t>SL_S180556</t>
  </si>
  <si>
    <t>SL_S180590</t>
  </si>
  <si>
    <t>SL_S180557</t>
  </si>
  <si>
    <t>SL_S180560</t>
  </si>
  <si>
    <t>SL_S180562</t>
  </si>
  <si>
    <t>SL_S180586</t>
  </si>
  <si>
    <t>SL_S180583</t>
  </si>
  <si>
    <t>SL_S180561</t>
  </si>
  <si>
    <t>SL_S180582</t>
  </si>
  <si>
    <t>SL_S180577</t>
  </si>
  <si>
    <t>SL_S180563</t>
  </si>
  <si>
    <t>SL_S180559</t>
  </si>
  <si>
    <t>SL_S180584</t>
  </si>
  <si>
    <t>SL_S180558</t>
  </si>
  <si>
    <t>SL_S180569</t>
  </si>
  <si>
    <t>SL_S180564</t>
  </si>
  <si>
    <t>SL_S180588</t>
  </si>
  <si>
    <t>SL_S180585</t>
  </si>
  <si>
    <t>SL_S180581</t>
  </si>
  <si>
    <t>SL_S180555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</si>
  <si>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</si>
  <si>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</si>
  <si>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</si>
  <si>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</si>
  <si>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</si>
  <si>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</si>
  <si>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</si>
  <si>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</si>
  <si>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</si>
  <si>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</si>
  <si>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</si>
  <si>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</si>
  <si>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</si>
  <si>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</si>
  <si>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</si>
  <si>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</si>
  <si>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</si>
  <si>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</si>
  <si>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</si>
  <si>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</si>
  <si>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</si>
  <si>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</si>
  <si>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</si>
  <si>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</si>
  <si>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</si>
  <si>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</si>
  <si>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</si>
  <si>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</si>
  <si>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</si>
  <si>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</si>
  <si>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</si>
  <si>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</si>
  <si>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</si>
  <si>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</si>
  <si>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</si>
  <si>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</si>
  <si>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</si>
  <si>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</si>
  <si>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</si>
  <si>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</si>
  <si>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</si>
  <si>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</si>
  <si>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</si>
  <si>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</si>
  <si>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</si>
  <si>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</si>
  <si>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</si>
  <si>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</si>
  <si>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</si>
  <si>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</si>
  <si>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</si>
  <si>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</si>
  <si>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</si>
  <si>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</si>
  <si>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</si>
  <si>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</si>
  <si>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</si>
  <si>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</si>
  <si>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</si>
  <si>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</si>
  <si>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</si>
  <si>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</si>
  <si>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</si>
  <si>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</si>
  <si>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</si>
  <si>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</si>
  <si>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</si>
  <si>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</si>
  <si>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</si>
  <si>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</si>
  <si>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</si>
  <si>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</si>
  <si>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</si>
  <si>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</si>
  <si>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</si>
  <si>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</si>
  <si>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</si>
  <si>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</si>
  <si>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</si>
  <si>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</si>
  <si>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</si>
  <si>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</si>
  <si>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</si>
  <si>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</si>
  <si>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</si>
  <si>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</si>
  <si>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</si>
  <si>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</si>
  <si>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</si>
  <si>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</si>
  <si>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</si>
  <si>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</si>
  <si>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</si>
  <si>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</si>
  <si>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</si>
  <si>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</si>
  <si>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Picogreen Conc. (ng/µl)</t>
  </si>
  <si>
    <t>No Appearance of Tissue in the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</si>
</sst>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right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2" fontId="2" fillId="2" borderId="1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 wrapText="1"/>
    </xf>
    <xf numFmtId="165" fontId="3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/>
    <xf numFmtId="2" fontId="2" fillId="2" borderId="2" xfId="0" applyNumberFormat="1" applyFont="1" applyFill="1" applyBorder="1" applyAlignment="1">
      <alignment horizontal="center" wrapText="1"/>
    </xf>
    <xf numFmtId="0" fontId="1" fillId="3" borderId="0" xfId="0" applyFont="1" applyFill="1"/>
    <xf numFmtId="0" fontId="0" fillId="3" borderId="0" xfId="0" applyFill="1"/>
    <xf numFmtId="0" fontId="7" fillId="0" borderId="2" xfId="0" applyFont="1" applyBorder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049" name="AutoShape 1" descr="Image preview"/>
        <xdr:cNvSpPr>
          <a:spLocks noChangeAspect="1" noChangeArrowheads="1"/>
        </xdr:cNvSpPr>
      </xdr:nvSpPr>
      <xdr:spPr bwMode="auto">
        <a:xfrm>
          <a:off x="6105525" y="59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2051" name="AutoShape 3" descr="Image preview"/>
        <xdr:cNvSpPr>
          <a:spLocks noChangeAspect="1" noChangeArrowheads="1"/>
        </xdr:cNvSpPr>
      </xdr:nvSpPr>
      <xdr:spPr bwMode="auto">
        <a:xfrm>
          <a:off x="6105525" y="597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238125</xdr:colOff>
      <xdr:row>6</xdr:row>
      <xdr:rowOff>76200</xdr:rowOff>
    </xdr:from>
    <xdr:to>
      <xdr:col>16</xdr:col>
      <xdr:colOff>528625</xdr:colOff>
      <xdr:row>34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409700"/>
          <a:ext cx="5576875" cy="5591175"/>
        </a:xfrm>
        <a:prstGeom prst="rect">
          <a:avLst/>
        </a:prstGeom>
      </xdr:spPr>
    </xdr:pic>
    <xdr:clientData/>
  </xdr:twoCellAnchor>
  <xdr:twoCellAnchor>
    <xdr:from>
      <xdr:col>10</xdr:col>
      <xdr:colOff>533400</xdr:colOff>
      <xdr:row>6</xdr:row>
      <xdr:rowOff>66674</xdr:rowOff>
    </xdr:from>
    <xdr:to>
      <xdr:col>16</xdr:col>
      <xdr:colOff>333375</xdr:colOff>
      <xdr:row>8</xdr:row>
      <xdr:rowOff>228599</xdr:rowOff>
    </xdr:to>
    <xdr:sp macro="" textlink="">
      <xdr:nvSpPr>
        <xdr:cNvPr id="4" name="TextBox 3"/>
        <xdr:cNvSpPr txBox="1"/>
      </xdr:nvSpPr>
      <xdr:spPr>
        <a:xfrm>
          <a:off x="12325350" y="1400174"/>
          <a:ext cx="345757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CA" sz="1100" b="1"/>
            <a:t>Fig.1:</a:t>
          </a:r>
          <a:r>
            <a:rPr lang="en-CA" sz="1100" b="1" baseline="0"/>
            <a:t> Electrophoresis of Sticklebackfish Fin clip Extraction Trial Plate 1</a:t>
          </a:r>
          <a:endParaRPr lang="en-CA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9"/>
  <sheetViews>
    <sheetView tabSelected="1" workbookViewId="0">
      <selection activeCell="K41" sqref="K41"/>
    </sheetView>
  </sheetViews>
  <sheetFormatPr defaultRowHeight="15" x14ac:dyDescent="0.25"/>
  <cols>
    <col min="1" max="1" width="20" customWidth="1"/>
    <col min="2" max="2" width="14.5703125" style="2" customWidth="1"/>
    <col min="3" max="3" width="18.28515625" style="2" customWidth="1"/>
    <col min="4" max="4" width="11.5703125" customWidth="1"/>
    <col min="5" max="5" width="9.140625" customWidth="1"/>
    <col min="6" max="6" width="12.7109375" style="2" customWidth="1"/>
    <col min="7" max="7" width="11.28515625" style="2" customWidth="1"/>
    <col min="8" max="8" width="54.85546875" bestFit="1" customWidth="1"/>
    <col min="9" max="9" width="15.28515625" customWidth="1"/>
  </cols>
  <sheetData>
    <row r="1" spans="1:8" ht="15.75" x14ac:dyDescent="0.25">
      <c r="A1" s="1" t="s">
        <v>0</v>
      </c>
      <c r="B1" s="28" t="s">
        <v>39</v>
      </c>
      <c r="C1" s="28"/>
    </row>
    <row r="2" spans="1:8" ht="15.75" x14ac:dyDescent="0.25">
      <c r="A2" s="1" t="s">
        <v>1</v>
      </c>
      <c r="B2" s="29" t="s">
        <v>2</v>
      </c>
      <c r="C2" s="29"/>
    </row>
    <row r="3" spans="1:8" ht="15.75" x14ac:dyDescent="0.25">
      <c r="A3" s="1" t="s">
        <v>3</v>
      </c>
      <c r="B3" s="3" t="s">
        <v>40</v>
      </c>
      <c r="C3" s="4"/>
    </row>
    <row r="4" spans="1:8" ht="27.75" customHeight="1" x14ac:dyDescent="0.25">
      <c r="A4" s="27" t="s">
        <v>42</v>
      </c>
      <c r="B4" s="30" t="s">
        <v>41</v>
      </c>
      <c r="C4" s="30"/>
      <c r="F4" s="35"/>
      <c r="G4" s="35"/>
      <c r="H4" s="36"/>
    </row>
    <row r="5" spans="1:8" x14ac:dyDescent="0.25">
      <c r="F5" s="35"/>
      <c r="G5" s="35"/>
      <c r="H5" s="36"/>
    </row>
    <row r="6" spans="1:8" x14ac:dyDescent="0.25">
      <c r="A6" s="31" t="s">
        <v>38</v>
      </c>
      <c r="B6" s="33" t="s">
        <v>43</v>
      </c>
      <c r="C6" s="33"/>
      <c r="D6" s="25"/>
      <c r="E6" s="25"/>
      <c r="F6" s="35"/>
      <c r="G6" s="35"/>
      <c r="H6" s="36"/>
    </row>
    <row r="7" spans="1:8" x14ac:dyDescent="0.25">
      <c r="A7" s="32"/>
      <c r="B7" s="33"/>
      <c r="C7" s="33"/>
      <c r="D7" s="24"/>
      <c r="E7" s="24"/>
      <c r="F7" s="35"/>
      <c r="G7" s="35"/>
      <c r="H7" s="36"/>
    </row>
    <row r="8" spans="1:8" x14ac:dyDescent="0.25">
      <c r="F8" s="35"/>
      <c r="G8" s="35"/>
      <c r="H8" s="36"/>
    </row>
    <row r="9" spans="1:8" ht="31.5" x14ac:dyDescent="0.25">
      <c r="A9" s="5" t="s">
        <v>5</v>
      </c>
      <c r="B9" s="5" t="s">
        <v>6</v>
      </c>
      <c r="C9" s="5" t="s">
        <v>236</v>
      </c>
      <c r="D9" s="5" t="s">
        <v>7</v>
      </c>
      <c r="E9" s="5" t="s">
        <v>8</v>
      </c>
      <c r="F9" s="5" t="s">
        <v>9</v>
      </c>
      <c r="G9" s="5" t="s">
        <v>10</v>
      </c>
      <c r="H9" s="5" t="s">
        <v>11</v>
      </c>
    </row>
    <row r="10" spans="1:8" x14ac:dyDescent="0.25">
      <c r="A10" s="6" t="s">
        <v>44</v>
      </c>
      <c r="B10" s="6" t="s">
        <v>140</v>
      </c>
      <c r="C10" s="7">
        <v>11.770040316239726</v>
      </c>
      <c r="D10" s="6">
        <v>150</v>
      </c>
      <c r="E10" s="6">
        <v>1</v>
      </c>
      <c r="F10" s="7">
        <f>C10*E10</f>
        <v>11.770040316239726</v>
      </c>
      <c r="G10" s="7">
        <f>(C10*D10)/1000</f>
        <v>1.765506047435959</v>
      </c>
      <c r="H10" s="8"/>
    </row>
    <row r="11" spans="1:8" x14ac:dyDescent="0.25">
      <c r="A11" s="6" t="s">
        <v>45</v>
      </c>
      <c r="B11" s="6" t="s">
        <v>141</v>
      </c>
      <c r="C11" s="7">
        <v>9.2318411195945721E-2</v>
      </c>
      <c r="D11" s="6">
        <v>150</v>
      </c>
      <c r="E11" s="6">
        <v>1</v>
      </c>
      <c r="F11" s="7">
        <f t="shared" ref="F11:F74" si="0">C11*E11</f>
        <v>9.2318411195945721E-2</v>
      </c>
      <c r="G11" s="7">
        <f t="shared" ref="G11:G74" si="1">(C11*D11)/1000</f>
        <v>1.3847761679391859E-2</v>
      </c>
      <c r="H11" s="8" t="s">
        <v>237</v>
      </c>
    </row>
    <row r="12" spans="1:8" x14ac:dyDescent="0.25">
      <c r="A12" s="6" t="s">
        <v>46</v>
      </c>
      <c r="B12" s="6" t="s">
        <v>142</v>
      </c>
      <c r="C12" s="7">
        <v>16.222416072293129</v>
      </c>
      <c r="D12" s="6">
        <v>150</v>
      </c>
      <c r="E12" s="6">
        <v>1</v>
      </c>
      <c r="F12" s="7">
        <f t="shared" si="0"/>
        <v>16.222416072293129</v>
      </c>
      <c r="G12" s="7">
        <f t="shared" si="1"/>
        <v>2.4333624108439693</v>
      </c>
      <c r="H12" s="8"/>
    </row>
    <row r="13" spans="1:8" x14ac:dyDescent="0.25">
      <c r="A13" s="6" t="s">
        <v>47</v>
      </c>
      <c r="B13" s="6" t="s">
        <v>143</v>
      </c>
      <c r="C13" s="7">
        <v>7.7427401022820659</v>
      </c>
      <c r="D13" s="6">
        <v>150</v>
      </c>
      <c r="E13" s="6">
        <v>1</v>
      </c>
      <c r="F13" s="7">
        <f t="shared" si="0"/>
        <v>7.7427401022820659</v>
      </c>
      <c r="G13" s="7">
        <f t="shared" si="1"/>
        <v>1.1614110153423098</v>
      </c>
      <c r="H13" s="8"/>
    </row>
    <row r="14" spans="1:8" x14ac:dyDescent="0.25">
      <c r="A14" s="12" t="s">
        <v>48</v>
      </c>
      <c r="B14" s="6" t="s">
        <v>144</v>
      </c>
      <c r="C14" s="7">
        <v>36.771642117356954</v>
      </c>
      <c r="D14" s="6">
        <v>150</v>
      </c>
      <c r="E14" s="6">
        <v>1</v>
      </c>
      <c r="F14" s="7">
        <f t="shared" si="0"/>
        <v>36.771642117356954</v>
      </c>
      <c r="G14" s="7">
        <f t="shared" si="1"/>
        <v>5.5157463176035435</v>
      </c>
      <c r="H14" s="8"/>
    </row>
    <row r="15" spans="1:8" x14ac:dyDescent="0.25">
      <c r="A15" s="6" t="s">
        <v>49</v>
      </c>
      <c r="B15" s="6" t="s">
        <v>145</v>
      </c>
      <c r="C15" s="7">
        <v>5.6471626153533263</v>
      </c>
      <c r="D15" s="6">
        <v>150</v>
      </c>
      <c r="E15" s="6">
        <v>1</v>
      </c>
      <c r="F15" s="7">
        <f t="shared" si="0"/>
        <v>5.6471626153533263</v>
      </c>
      <c r="G15" s="7">
        <f t="shared" si="1"/>
        <v>0.84707439230299897</v>
      </c>
      <c r="H15" s="8"/>
    </row>
    <row r="16" spans="1:8" x14ac:dyDescent="0.25">
      <c r="A16" s="6" t="s">
        <v>50</v>
      </c>
      <c r="B16" s="6" t="s">
        <v>146</v>
      </c>
      <c r="C16" s="7">
        <v>3.8487192497055256</v>
      </c>
      <c r="D16" s="6">
        <v>150</v>
      </c>
      <c r="E16" s="6">
        <v>1</v>
      </c>
      <c r="F16" s="7">
        <f t="shared" si="0"/>
        <v>3.8487192497055256</v>
      </c>
      <c r="G16" s="7">
        <f t="shared" si="1"/>
        <v>0.57730788745582884</v>
      </c>
      <c r="H16" s="8"/>
    </row>
    <row r="17" spans="1:8" x14ac:dyDescent="0.25">
      <c r="A17" s="6" t="s">
        <v>51</v>
      </c>
      <c r="B17" s="6" t="s">
        <v>147</v>
      </c>
      <c r="C17" s="7">
        <v>7.8678492059793044</v>
      </c>
      <c r="D17" s="6">
        <v>150</v>
      </c>
      <c r="E17" s="6">
        <v>1</v>
      </c>
      <c r="F17" s="7">
        <f t="shared" si="0"/>
        <v>7.8678492059793044</v>
      </c>
      <c r="G17" s="7">
        <f t="shared" si="1"/>
        <v>1.1801773808968956</v>
      </c>
      <c r="H17" s="8"/>
    </row>
    <row r="18" spans="1:8" x14ac:dyDescent="0.25">
      <c r="A18" s="6" t="s">
        <v>52</v>
      </c>
      <c r="B18" s="6" t="s">
        <v>148</v>
      </c>
      <c r="C18" s="7">
        <v>37.772644629256547</v>
      </c>
      <c r="D18" s="6">
        <v>150</v>
      </c>
      <c r="E18" s="6">
        <v>1</v>
      </c>
      <c r="F18" s="7">
        <f t="shared" si="0"/>
        <v>37.772644629256547</v>
      </c>
      <c r="G18" s="7">
        <f t="shared" si="1"/>
        <v>5.6658966943884828</v>
      </c>
      <c r="H18" s="26"/>
    </row>
    <row r="19" spans="1:8" x14ac:dyDescent="0.25">
      <c r="A19" s="6" t="s">
        <v>53</v>
      </c>
      <c r="B19" s="6" t="s">
        <v>149</v>
      </c>
      <c r="C19" s="7">
        <v>31.078440330928007</v>
      </c>
      <c r="D19" s="6">
        <v>150</v>
      </c>
      <c r="E19" s="6">
        <v>1</v>
      </c>
      <c r="F19" s="7">
        <f t="shared" si="0"/>
        <v>31.078440330928007</v>
      </c>
      <c r="G19" s="7">
        <f t="shared" si="1"/>
        <v>4.6617660496392013</v>
      </c>
      <c r="H19" s="8"/>
    </row>
    <row r="20" spans="1:8" x14ac:dyDescent="0.25">
      <c r="A20" s="6" t="s">
        <v>54</v>
      </c>
      <c r="B20" s="6" t="s">
        <v>150</v>
      </c>
      <c r="C20" s="7">
        <v>20.088266919030367</v>
      </c>
      <c r="D20" s="6">
        <v>150</v>
      </c>
      <c r="E20" s="6">
        <v>1</v>
      </c>
      <c r="F20" s="7">
        <f t="shared" si="0"/>
        <v>20.088266919030367</v>
      </c>
      <c r="G20" s="7">
        <f t="shared" si="1"/>
        <v>3.0132400378545547</v>
      </c>
      <c r="H20" s="26"/>
    </row>
    <row r="21" spans="1:8" x14ac:dyDescent="0.25">
      <c r="A21" s="6" t="s">
        <v>55</v>
      </c>
      <c r="B21" s="6" t="s">
        <v>151</v>
      </c>
      <c r="C21" s="7">
        <v>32.134185167697112</v>
      </c>
      <c r="D21" s="6">
        <v>150</v>
      </c>
      <c r="E21" s="6">
        <v>1</v>
      </c>
      <c r="F21" s="7">
        <f t="shared" si="0"/>
        <v>32.134185167697112</v>
      </c>
      <c r="G21" s="7">
        <f t="shared" si="1"/>
        <v>4.8201277751545666</v>
      </c>
      <c r="H21" s="8"/>
    </row>
    <row r="22" spans="1:8" x14ac:dyDescent="0.25">
      <c r="A22" s="6" t="s">
        <v>56</v>
      </c>
      <c r="B22" s="6" t="s">
        <v>152</v>
      </c>
      <c r="C22" s="7">
        <v>4.7307384307710558</v>
      </c>
      <c r="D22" s="6">
        <v>150</v>
      </c>
      <c r="E22" s="6">
        <v>1</v>
      </c>
      <c r="F22" s="7">
        <f t="shared" si="0"/>
        <v>4.7307384307710558</v>
      </c>
      <c r="G22" s="7">
        <f t="shared" si="1"/>
        <v>0.70961076461565831</v>
      </c>
      <c r="H22" s="8"/>
    </row>
    <row r="23" spans="1:8" x14ac:dyDescent="0.25">
      <c r="A23" s="6" t="s">
        <v>57</v>
      </c>
      <c r="B23" s="6" t="s">
        <v>153</v>
      </c>
      <c r="C23" s="7">
        <v>2.4443695607040254</v>
      </c>
      <c r="D23" s="6">
        <v>150</v>
      </c>
      <c r="E23" s="6">
        <v>1</v>
      </c>
      <c r="F23" s="7">
        <f t="shared" si="0"/>
        <v>2.4443695607040254</v>
      </c>
      <c r="G23" s="7">
        <f t="shared" si="1"/>
        <v>0.36665543410560381</v>
      </c>
      <c r="H23" s="8"/>
    </row>
    <row r="24" spans="1:8" x14ac:dyDescent="0.25">
      <c r="A24" s="6" t="s">
        <v>58</v>
      </c>
      <c r="B24" s="6" t="s">
        <v>154</v>
      </c>
      <c r="C24" s="7">
        <v>23.857667002902282</v>
      </c>
      <c r="D24" s="6">
        <v>150</v>
      </c>
      <c r="E24" s="6">
        <v>1</v>
      </c>
      <c r="F24" s="7">
        <f t="shared" si="0"/>
        <v>23.857667002902282</v>
      </c>
      <c r="G24" s="7">
        <f t="shared" si="1"/>
        <v>3.5786500504353422</v>
      </c>
      <c r="H24" s="8"/>
    </row>
    <row r="25" spans="1:8" x14ac:dyDescent="0.25">
      <c r="A25" s="6" t="s">
        <v>59</v>
      </c>
      <c r="B25" s="6" t="s">
        <v>155</v>
      </c>
      <c r="C25" s="7">
        <v>7.758378740244221</v>
      </c>
      <c r="D25" s="6">
        <v>150</v>
      </c>
      <c r="E25" s="6">
        <v>1</v>
      </c>
      <c r="F25" s="7">
        <f t="shared" si="0"/>
        <v>7.758378740244221</v>
      </c>
      <c r="G25" s="7">
        <f t="shared" si="1"/>
        <v>1.163756811036633</v>
      </c>
      <c r="H25" s="8"/>
    </row>
    <row r="26" spans="1:8" x14ac:dyDescent="0.25">
      <c r="A26" s="6" t="s">
        <v>60</v>
      </c>
      <c r="B26" s="6" t="s">
        <v>156</v>
      </c>
      <c r="C26" s="7">
        <v>9.6006102921860546</v>
      </c>
      <c r="D26" s="6">
        <v>150</v>
      </c>
      <c r="E26" s="6">
        <v>1</v>
      </c>
      <c r="F26" s="7">
        <f t="shared" si="0"/>
        <v>9.6006102921860546</v>
      </c>
      <c r="G26" s="7">
        <f t="shared" si="1"/>
        <v>1.4400915438279083</v>
      </c>
      <c r="H26" s="8"/>
    </row>
    <row r="27" spans="1:8" x14ac:dyDescent="0.25">
      <c r="A27" s="6" t="s">
        <v>61</v>
      </c>
      <c r="B27" s="6" t="s">
        <v>157</v>
      </c>
      <c r="C27" s="7">
        <v>6.2914744993941039</v>
      </c>
      <c r="D27" s="6">
        <v>150</v>
      </c>
      <c r="E27" s="6">
        <v>1</v>
      </c>
      <c r="F27" s="7">
        <f t="shared" si="0"/>
        <v>6.2914744993941039</v>
      </c>
      <c r="G27" s="7">
        <f t="shared" si="1"/>
        <v>0.94372117490911556</v>
      </c>
      <c r="H27" s="8"/>
    </row>
    <row r="28" spans="1:8" x14ac:dyDescent="0.25">
      <c r="A28" s="6" t="s">
        <v>62</v>
      </c>
      <c r="B28" s="6" t="s">
        <v>158</v>
      </c>
      <c r="C28" s="7">
        <v>15.140603461776641</v>
      </c>
      <c r="D28" s="6">
        <v>150</v>
      </c>
      <c r="E28" s="6">
        <v>1</v>
      </c>
      <c r="F28" s="7">
        <f t="shared" si="0"/>
        <v>15.140603461776641</v>
      </c>
      <c r="G28" s="7">
        <f t="shared" si="1"/>
        <v>2.2710905192664961</v>
      </c>
      <c r="H28" s="8"/>
    </row>
    <row r="29" spans="1:8" x14ac:dyDescent="0.25">
      <c r="A29" s="6" t="s">
        <v>63</v>
      </c>
      <c r="B29" s="6" t="s">
        <v>159</v>
      </c>
      <c r="C29" s="7">
        <v>5.3562839492572474</v>
      </c>
      <c r="D29" s="6">
        <v>150</v>
      </c>
      <c r="E29" s="6">
        <v>1</v>
      </c>
      <c r="F29" s="7">
        <f t="shared" si="0"/>
        <v>5.3562839492572474</v>
      </c>
      <c r="G29" s="7">
        <f t="shared" si="1"/>
        <v>0.80344259238858706</v>
      </c>
      <c r="H29" s="8"/>
    </row>
    <row r="30" spans="1:8" x14ac:dyDescent="0.25">
      <c r="A30" s="6" t="s">
        <v>64</v>
      </c>
      <c r="B30" s="6" t="s">
        <v>160</v>
      </c>
      <c r="C30" s="7">
        <v>9.9509157825383223</v>
      </c>
      <c r="D30" s="6">
        <v>150</v>
      </c>
      <c r="E30" s="6">
        <v>1</v>
      </c>
      <c r="F30" s="7">
        <f t="shared" si="0"/>
        <v>9.9509157825383223</v>
      </c>
      <c r="G30" s="7">
        <f t="shared" si="1"/>
        <v>1.4926373673807485</v>
      </c>
      <c r="H30" s="8"/>
    </row>
    <row r="31" spans="1:8" x14ac:dyDescent="0.25">
      <c r="A31" s="6" t="s">
        <v>65</v>
      </c>
      <c r="B31" s="6" t="s">
        <v>161</v>
      </c>
      <c r="C31" s="7">
        <v>31.753595670985288</v>
      </c>
      <c r="D31" s="6">
        <v>150</v>
      </c>
      <c r="E31" s="6">
        <v>1</v>
      </c>
      <c r="F31" s="7">
        <f t="shared" si="0"/>
        <v>31.753595670985288</v>
      </c>
      <c r="G31" s="7">
        <f t="shared" si="1"/>
        <v>4.7630393506477935</v>
      </c>
      <c r="H31" s="8"/>
    </row>
    <row r="32" spans="1:8" x14ac:dyDescent="0.25">
      <c r="A32" s="6" t="s">
        <v>66</v>
      </c>
      <c r="B32" s="6" t="s">
        <v>162</v>
      </c>
      <c r="C32" s="7">
        <v>14.131780617752831</v>
      </c>
      <c r="D32" s="6">
        <v>150</v>
      </c>
      <c r="E32" s="6">
        <v>1</v>
      </c>
      <c r="F32" s="7">
        <f t="shared" si="0"/>
        <v>14.131780617752831</v>
      </c>
      <c r="G32" s="7">
        <f t="shared" si="1"/>
        <v>2.1197670926629248</v>
      </c>
      <c r="H32" s="8"/>
    </row>
    <row r="33" spans="1:8" x14ac:dyDescent="0.25">
      <c r="A33" s="6" t="s">
        <v>67</v>
      </c>
      <c r="B33" s="6" t="s">
        <v>163</v>
      </c>
      <c r="C33" s="7">
        <v>10.891556340952841</v>
      </c>
      <c r="D33" s="6">
        <v>150</v>
      </c>
      <c r="E33" s="6">
        <v>1</v>
      </c>
      <c r="F33" s="7">
        <f t="shared" si="0"/>
        <v>10.891556340952841</v>
      </c>
      <c r="G33" s="7">
        <f t="shared" si="1"/>
        <v>1.633733451142926</v>
      </c>
      <c r="H33" s="8"/>
    </row>
    <row r="34" spans="1:8" x14ac:dyDescent="0.25">
      <c r="A34" s="6" t="s">
        <v>68</v>
      </c>
      <c r="B34" s="6" t="s">
        <v>164</v>
      </c>
      <c r="C34" s="7">
        <v>11.386844042153163</v>
      </c>
      <c r="D34" s="6">
        <v>150</v>
      </c>
      <c r="E34" s="6">
        <v>1</v>
      </c>
      <c r="F34" s="7">
        <f t="shared" si="0"/>
        <v>11.386844042153163</v>
      </c>
      <c r="G34" s="7">
        <f t="shared" si="1"/>
        <v>1.7080266063229745</v>
      </c>
      <c r="H34" s="8"/>
    </row>
    <row r="35" spans="1:8" x14ac:dyDescent="0.25">
      <c r="A35" s="6" t="s">
        <v>69</v>
      </c>
      <c r="B35" s="6" t="s">
        <v>165</v>
      </c>
      <c r="C35" s="7">
        <v>7.3142414221190251</v>
      </c>
      <c r="D35" s="6">
        <v>150</v>
      </c>
      <c r="E35" s="6">
        <v>1</v>
      </c>
      <c r="F35" s="7">
        <f t="shared" si="0"/>
        <v>7.3142414221190251</v>
      </c>
      <c r="G35" s="7">
        <f t="shared" si="1"/>
        <v>1.0971362133178539</v>
      </c>
      <c r="H35" s="8"/>
    </row>
    <row r="36" spans="1:8" x14ac:dyDescent="0.25">
      <c r="A36" s="6" t="s">
        <v>70</v>
      </c>
      <c r="B36" s="6" t="s">
        <v>166</v>
      </c>
      <c r="C36" s="7">
        <v>19.501742009714199</v>
      </c>
      <c r="D36" s="6">
        <v>150</v>
      </c>
      <c r="E36" s="6">
        <v>1</v>
      </c>
      <c r="F36" s="7">
        <f t="shared" si="0"/>
        <v>19.501742009714199</v>
      </c>
      <c r="G36" s="7">
        <f t="shared" si="1"/>
        <v>2.9252613014571298</v>
      </c>
      <c r="H36" s="8"/>
    </row>
    <row r="37" spans="1:8" x14ac:dyDescent="0.25">
      <c r="A37" s="6" t="s">
        <v>71</v>
      </c>
      <c r="B37" s="6" t="s">
        <v>167</v>
      </c>
      <c r="C37" s="7">
        <v>14.749586855565861</v>
      </c>
      <c r="D37" s="6">
        <v>150</v>
      </c>
      <c r="E37" s="6">
        <v>1</v>
      </c>
      <c r="F37" s="7">
        <f t="shared" si="0"/>
        <v>14.749586855565861</v>
      </c>
      <c r="G37" s="7">
        <f t="shared" si="1"/>
        <v>2.212438028334879</v>
      </c>
      <c r="H37" s="8"/>
    </row>
    <row r="38" spans="1:8" x14ac:dyDescent="0.25">
      <c r="A38" s="6" t="s">
        <v>72</v>
      </c>
      <c r="B38" s="6" t="s">
        <v>168</v>
      </c>
      <c r="C38" s="7">
        <v>11.6397014475028</v>
      </c>
      <c r="D38" s="6">
        <v>150</v>
      </c>
      <c r="E38" s="6">
        <v>1</v>
      </c>
      <c r="F38" s="7">
        <f t="shared" si="0"/>
        <v>11.6397014475028</v>
      </c>
      <c r="G38" s="7">
        <f t="shared" si="1"/>
        <v>1.74595521712542</v>
      </c>
      <c r="H38" s="8"/>
    </row>
    <row r="39" spans="1:8" x14ac:dyDescent="0.25">
      <c r="A39" s="6" t="s">
        <v>73</v>
      </c>
      <c r="B39" s="6" t="s">
        <v>169</v>
      </c>
      <c r="C39" s="7">
        <v>14.465448121719362</v>
      </c>
      <c r="D39" s="6">
        <v>150</v>
      </c>
      <c r="E39" s="6">
        <v>1</v>
      </c>
      <c r="F39" s="7">
        <f t="shared" si="0"/>
        <v>14.465448121719362</v>
      </c>
      <c r="G39" s="7">
        <f t="shared" si="1"/>
        <v>2.1698172182579043</v>
      </c>
      <c r="H39" s="8"/>
    </row>
    <row r="40" spans="1:8" x14ac:dyDescent="0.25">
      <c r="A40" s="6" t="s">
        <v>74</v>
      </c>
      <c r="B40" s="6" t="s">
        <v>170</v>
      </c>
      <c r="C40" s="7">
        <v>22.799315388758441</v>
      </c>
      <c r="D40" s="6">
        <v>150</v>
      </c>
      <c r="E40" s="6">
        <v>1</v>
      </c>
      <c r="F40" s="7">
        <f t="shared" si="0"/>
        <v>22.799315388758441</v>
      </c>
      <c r="G40" s="7">
        <f t="shared" si="1"/>
        <v>3.4198973083137663</v>
      </c>
      <c r="H40" s="8"/>
    </row>
    <row r="41" spans="1:8" x14ac:dyDescent="0.25">
      <c r="A41" s="6" t="s">
        <v>75</v>
      </c>
      <c r="B41" s="6" t="s">
        <v>171</v>
      </c>
      <c r="C41" s="7">
        <v>10.380627975504089</v>
      </c>
      <c r="D41" s="6">
        <v>150</v>
      </c>
      <c r="E41" s="6">
        <v>1</v>
      </c>
      <c r="F41" s="7">
        <f t="shared" si="0"/>
        <v>10.380627975504089</v>
      </c>
      <c r="G41" s="7">
        <f t="shared" si="1"/>
        <v>1.5570941963256133</v>
      </c>
      <c r="H41" s="8"/>
    </row>
    <row r="42" spans="1:8" x14ac:dyDescent="0.25">
      <c r="A42" s="6" t="s">
        <v>76</v>
      </c>
      <c r="B42" s="6" t="s">
        <v>172</v>
      </c>
      <c r="C42" s="7">
        <v>9.7757630373621893</v>
      </c>
      <c r="D42" s="6">
        <v>150</v>
      </c>
      <c r="E42" s="6">
        <v>1</v>
      </c>
      <c r="F42" s="7">
        <f t="shared" si="0"/>
        <v>9.7757630373621893</v>
      </c>
      <c r="G42" s="7">
        <f t="shared" si="1"/>
        <v>1.4663644556043285</v>
      </c>
      <c r="H42" s="8"/>
    </row>
    <row r="43" spans="1:8" x14ac:dyDescent="0.25">
      <c r="A43" s="6" t="s">
        <v>77</v>
      </c>
      <c r="B43" s="6" t="s">
        <v>173</v>
      </c>
      <c r="C43" s="7">
        <v>20.388046317125298</v>
      </c>
      <c r="D43" s="6">
        <v>150</v>
      </c>
      <c r="E43" s="6">
        <v>1</v>
      </c>
      <c r="F43" s="7">
        <f t="shared" si="0"/>
        <v>20.388046317125298</v>
      </c>
      <c r="G43" s="7">
        <f t="shared" si="1"/>
        <v>3.0582069475687943</v>
      </c>
      <c r="H43" s="8"/>
    </row>
    <row r="44" spans="1:8" x14ac:dyDescent="0.25">
      <c r="A44" s="6" t="s">
        <v>78</v>
      </c>
      <c r="B44" s="6" t="s">
        <v>174</v>
      </c>
      <c r="C44" s="7">
        <v>23.615236707051601</v>
      </c>
      <c r="D44" s="6">
        <v>150</v>
      </c>
      <c r="E44" s="6">
        <v>1</v>
      </c>
      <c r="F44" s="7">
        <f t="shared" si="0"/>
        <v>23.615236707051601</v>
      </c>
      <c r="G44" s="7">
        <f t="shared" si="1"/>
        <v>3.5422855060577398</v>
      </c>
      <c r="H44" s="8"/>
    </row>
    <row r="45" spans="1:8" x14ac:dyDescent="0.25">
      <c r="A45" s="6" t="s">
        <v>79</v>
      </c>
      <c r="B45" s="6" t="s">
        <v>175</v>
      </c>
      <c r="C45" s="7">
        <v>5.6878230740549283</v>
      </c>
      <c r="D45" s="6">
        <v>150</v>
      </c>
      <c r="E45" s="6">
        <v>1</v>
      </c>
      <c r="F45" s="7">
        <f t="shared" si="0"/>
        <v>5.6878230740549283</v>
      </c>
      <c r="G45" s="7">
        <f t="shared" si="1"/>
        <v>0.85317346110823933</v>
      </c>
      <c r="H45" s="8"/>
    </row>
    <row r="46" spans="1:8" x14ac:dyDescent="0.25">
      <c r="A46" s="6" t="s">
        <v>80</v>
      </c>
      <c r="B46" s="6" t="s">
        <v>176</v>
      </c>
      <c r="C46" s="7">
        <v>10.805532687586471</v>
      </c>
      <c r="D46" s="6">
        <v>150</v>
      </c>
      <c r="E46" s="6">
        <v>1</v>
      </c>
      <c r="F46" s="7">
        <f t="shared" si="0"/>
        <v>10.805532687586471</v>
      </c>
      <c r="G46" s="7">
        <f t="shared" si="1"/>
        <v>1.6208299031379707</v>
      </c>
      <c r="H46" s="8"/>
    </row>
    <row r="47" spans="1:8" x14ac:dyDescent="0.25">
      <c r="A47" s="6" t="s">
        <v>81</v>
      </c>
      <c r="B47" s="6" t="s">
        <v>177</v>
      </c>
      <c r="C47" s="7">
        <v>9.569333016261746</v>
      </c>
      <c r="D47" s="6">
        <v>150</v>
      </c>
      <c r="E47" s="6">
        <v>1</v>
      </c>
      <c r="F47" s="7">
        <f t="shared" si="0"/>
        <v>9.569333016261746</v>
      </c>
      <c r="G47" s="7">
        <f t="shared" si="1"/>
        <v>1.4353999524392618</v>
      </c>
      <c r="H47" s="8"/>
    </row>
    <row r="48" spans="1:8" x14ac:dyDescent="0.25">
      <c r="A48" s="6" t="s">
        <v>82</v>
      </c>
      <c r="B48" s="6" t="s">
        <v>178</v>
      </c>
      <c r="C48" s="7">
        <v>8.7780179353767132</v>
      </c>
      <c r="D48" s="6">
        <v>150</v>
      </c>
      <c r="E48" s="6">
        <v>1</v>
      </c>
      <c r="F48" s="7">
        <f t="shared" si="0"/>
        <v>8.7780179353767132</v>
      </c>
      <c r="G48" s="7">
        <f t="shared" si="1"/>
        <v>1.3167026903065071</v>
      </c>
      <c r="H48" s="8"/>
    </row>
    <row r="49" spans="1:8" x14ac:dyDescent="0.25">
      <c r="A49" s="6" t="s">
        <v>83</v>
      </c>
      <c r="B49" s="6" t="s">
        <v>179</v>
      </c>
      <c r="C49" s="7">
        <v>13.19334076284696</v>
      </c>
      <c r="D49" s="6">
        <v>150</v>
      </c>
      <c r="E49" s="6">
        <v>1</v>
      </c>
      <c r="F49" s="7">
        <f t="shared" si="0"/>
        <v>13.19334076284696</v>
      </c>
      <c r="G49" s="7">
        <f t="shared" si="1"/>
        <v>1.9790011144270441</v>
      </c>
      <c r="H49" s="8"/>
    </row>
    <row r="50" spans="1:8" x14ac:dyDescent="0.25">
      <c r="A50" s="6" t="s">
        <v>84</v>
      </c>
      <c r="B50" s="6" t="s">
        <v>180</v>
      </c>
      <c r="C50" s="7">
        <v>14.301221147110835</v>
      </c>
      <c r="D50" s="6">
        <v>150</v>
      </c>
      <c r="E50" s="6">
        <v>1</v>
      </c>
      <c r="F50" s="7">
        <f t="shared" si="0"/>
        <v>14.301221147110835</v>
      </c>
      <c r="G50" s="7">
        <f t="shared" si="1"/>
        <v>2.1451831720666257</v>
      </c>
      <c r="H50" s="8"/>
    </row>
    <row r="51" spans="1:8" x14ac:dyDescent="0.25">
      <c r="A51" s="6" t="s">
        <v>85</v>
      </c>
      <c r="B51" s="6" t="s">
        <v>181</v>
      </c>
      <c r="C51" s="7">
        <v>13.357567737455486</v>
      </c>
      <c r="D51" s="6">
        <v>150</v>
      </c>
      <c r="E51" s="6">
        <v>1</v>
      </c>
      <c r="F51" s="7">
        <f t="shared" si="0"/>
        <v>13.357567737455486</v>
      </c>
      <c r="G51" s="7">
        <f t="shared" si="1"/>
        <v>2.0036351606183231</v>
      </c>
      <c r="H51" s="8"/>
    </row>
    <row r="52" spans="1:8" x14ac:dyDescent="0.25">
      <c r="A52" s="6" t="s">
        <v>86</v>
      </c>
      <c r="B52" s="6" t="s">
        <v>182</v>
      </c>
      <c r="C52" s="7">
        <v>30.424139209868638</v>
      </c>
      <c r="D52" s="6">
        <v>150</v>
      </c>
      <c r="E52" s="6">
        <v>1</v>
      </c>
      <c r="F52" s="7">
        <f t="shared" si="0"/>
        <v>30.424139209868638</v>
      </c>
      <c r="G52" s="7">
        <f t="shared" si="1"/>
        <v>4.5636208814802961</v>
      </c>
      <c r="H52" s="8"/>
    </row>
    <row r="53" spans="1:8" x14ac:dyDescent="0.25">
      <c r="A53" s="6" t="s">
        <v>87</v>
      </c>
      <c r="B53" s="6" t="s">
        <v>183</v>
      </c>
      <c r="C53" s="7">
        <v>8.6403979213097504</v>
      </c>
      <c r="D53" s="6">
        <v>150</v>
      </c>
      <c r="E53" s="6">
        <v>1</v>
      </c>
      <c r="F53" s="7">
        <f t="shared" si="0"/>
        <v>8.6403979213097504</v>
      </c>
      <c r="G53" s="7">
        <f t="shared" si="1"/>
        <v>1.2960596881964626</v>
      </c>
      <c r="H53" s="8"/>
    </row>
    <row r="54" spans="1:8" x14ac:dyDescent="0.25">
      <c r="A54" s="6" t="s">
        <v>88</v>
      </c>
      <c r="B54" s="6" t="s">
        <v>184</v>
      </c>
      <c r="C54" s="7">
        <v>13.255903419840685</v>
      </c>
      <c r="D54" s="6">
        <v>150</v>
      </c>
      <c r="E54" s="6">
        <v>1</v>
      </c>
      <c r="F54" s="7">
        <f t="shared" si="0"/>
        <v>13.255903419840685</v>
      </c>
      <c r="G54" s="7">
        <f t="shared" si="1"/>
        <v>1.9883855129761028</v>
      </c>
      <c r="H54" s="8"/>
    </row>
    <row r="55" spans="1:8" x14ac:dyDescent="0.25">
      <c r="A55" s="6" t="s">
        <v>89</v>
      </c>
      <c r="B55" s="6" t="s">
        <v>185</v>
      </c>
      <c r="C55" s="7">
        <v>13.315859299459671</v>
      </c>
      <c r="D55" s="6">
        <v>150</v>
      </c>
      <c r="E55" s="6">
        <v>1</v>
      </c>
      <c r="F55" s="7">
        <f t="shared" si="0"/>
        <v>13.315859299459671</v>
      </c>
      <c r="G55" s="7">
        <f t="shared" si="1"/>
        <v>1.9973788949189506</v>
      </c>
      <c r="H55" s="8"/>
    </row>
    <row r="56" spans="1:8" x14ac:dyDescent="0.25">
      <c r="A56" s="6" t="s">
        <v>90</v>
      </c>
      <c r="B56" s="6" t="s">
        <v>186</v>
      </c>
      <c r="C56" s="7">
        <v>14.233444935367633</v>
      </c>
      <c r="D56" s="6">
        <v>150</v>
      </c>
      <c r="E56" s="6">
        <v>1</v>
      </c>
      <c r="F56" s="7">
        <f t="shared" si="0"/>
        <v>14.233444935367633</v>
      </c>
      <c r="G56" s="7">
        <f t="shared" si="1"/>
        <v>2.135016740305145</v>
      </c>
      <c r="H56" s="8"/>
    </row>
    <row r="57" spans="1:8" x14ac:dyDescent="0.25">
      <c r="A57" s="6" t="s">
        <v>91</v>
      </c>
      <c r="B57" s="6" t="s">
        <v>187</v>
      </c>
      <c r="C57" s="7">
        <v>8.0899178650419028</v>
      </c>
      <c r="D57" s="6">
        <v>150</v>
      </c>
      <c r="E57" s="6">
        <v>1</v>
      </c>
      <c r="F57" s="7">
        <f t="shared" si="0"/>
        <v>8.0899178650419028</v>
      </c>
      <c r="G57" s="7">
        <f t="shared" si="1"/>
        <v>1.2134876797562855</v>
      </c>
      <c r="H57" s="8"/>
    </row>
    <row r="58" spans="1:8" x14ac:dyDescent="0.25">
      <c r="A58" s="6" t="s">
        <v>92</v>
      </c>
      <c r="B58" s="6" t="s">
        <v>188</v>
      </c>
      <c r="C58" s="7">
        <v>15.77926391858758</v>
      </c>
      <c r="D58" s="6">
        <v>150</v>
      </c>
      <c r="E58" s="6">
        <v>1</v>
      </c>
      <c r="F58" s="7">
        <f t="shared" si="0"/>
        <v>15.77926391858758</v>
      </c>
      <c r="G58" s="7">
        <f t="shared" si="1"/>
        <v>2.3668895877881369</v>
      </c>
      <c r="H58" s="8"/>
    </row>
    <row r="59" spans="1:8" x14ac:dyDescent="0.25">
      <c r="A59" s="6" t="s">
        <v>93</v>
      </c>
      <c r="B59" s="6" t="s">
        <v>189</v>
      </c>
      <c r="C59" s="7">
        <v>22.423939446796094</v>
      </c>
      <c r="D59" s="6">
        <v>150</v>
      </c>
      <c r="E59" s="6">
        <v>1</v>
      </c>
      <c r="F59" s="7">
        <f t="shared" si="0"/>
        <v>22.423939446796094</v>
      </c>
      <c r="G59" s="7">
        <f t="shared" si="1"/>
        <v>3.363590917019414</v>
      </c>
      <c r="H59" s="8"/>
    </row>
    <row r="60" spans="1:8" x14ac:dyDescent="0.25">
      <c r="A60" s="6" t="s">
        <v>94</v>
      </c>
      <c r="B60" s="6" t="s">
        <v>190</v>
      </c>
      <c r="C60" s="7">
        <v>13.545255708436661</v>
      </c>
      <c r="D60" s="6">
        <v>150</v>
      </c>
      <c r="E60" s="6">
        <v>1</v>
      </c>
      <c r="F60" s="7">
        <f t="shared" si="0"/>
        <v>13.545255708436661</v>
      </c>
      <c r="G60" s="7">
        <f t="shared" si="1"/>
        <v>2.0317883562654995</v>
      </c>
      <c r="H60" s="8"/>
    </row>
    <row r="61" spans="1:8" x14ac:dyDescent="0.25">
      <c r="A61" s="6" t="s">
        <v>95</v>
      </c>
      <c r="B61" s="6" t="s">
        <v>191</v>
      </c>
      <c r="C61" s="7">
        <v>8.8999993114815208</v>
      </c>
      <c r="D61" s="6">
        <v>150</v>
      </c>
      <c r="E61" s="6">
        <v>1</v>
      </c>
      <c r="F61" s="7">
        <f t="shared" si="0"/>
        <v>8.8999993114815208</v>
      </c>
      <c r="G61" s="7">
        <f t="shared" si="1"/>
        <v>1.3349998967222283</v>
      </c>
      <c r="H61" s="8"/>
    </row>
    <row r="62" spans="1:8" x14ac:dyDescent="0.25">
      <c r="A62" s="6" t="s">
        <v>96</v>
      </c>
      <c r="B62" s="6" t="s">
        <v>192</v>
      </c>
      <c r="C62" s="7">
        <v>14.71569874969426</v>
      </c>
      <c r="D62" s="6">
        <v>150</v>
      </c>
      <c r="E62" s="6">
        <v>1</v>
      </c>
      <c r="F62" s="7">
        <f t="shared" si="0"/>
        <v>14.71569874969426</v>
      </c>
      <c r="G62" s="7">
        <f t="shared" si="1"/>
        <v>2.2073548124541391</v>
      </c>
      <c r="H62" s="8"/>
    </row>
    <row r="63" spans="1:8" x14ac:dyDescent="0.25">
      <c r="A63" s="6" t="s">
        <v>97</v>
      </c>
      <c r="B63" s="6" t="s">
        <v>193</v>
      </c>
      <c r="C63" s="7">
        <v>17.403286223049683</v>
      </c>
      <c r="D63" s="6">
        <v>150</v>
      </c>
      <c r="E63" s="6">
        <v>1</v>
      </c>
      <c r="F63" s="7">
        <f t="shared" si="0"/>
        <v>17.403286223049683</v>
      </c>
      <c r="G63" s="7">
        <f t="shared" si="1"/>
        <v>2.6104929334574525</v>
      </c>
      <c r="H63" s="8"/>
    </row>
    <row r="64" spans="1:8" x14ac:dyDescent="0.25">
      <c r="A64" s="6" t="s">
        <v>98</v>
      </c>
      <c r="B64" s="6" t="s">
        <v>194</v>
      </c>
      <c r="C64" s="7">
        <v>5.7753994466429956</v>
      </c>
      <c r="D64" s="6">
        <v>150</v>
      </c>
      <c r="E64" s="6">
        <v>1</v>
      </c>
      <c r="F64" s="7">
        <f t="shared" si="0"/>
        <v>5.7753994466429956</v>
      </c>
      <c r="G64" s="7">
        <f t="shared" si="1"/>
        <v>0.86630991699644933</v>
      </c>
      <c r="H64" s="8"/>
    </row>
    <row r="65" spans="1:8" x14ac:dyDescent="0.25">
      <c r="A65" s="6" t="s">
        <v>99</v>
      </c>
      <c r="B65" s="6" t="s">
        <v>195</v>
      </c>
      <c r="C65" s="7">
        <v>0.10482932156566956</v>
      </c>
      <c r="D65" s="6">
        <v>150</v>
      </c>
      <c r="E65" s="6">
        <v>1</v>
      </c>
      <c r="F65" s="7">
        <f t="shared" si="0"/>
        <v>0.10482932156566956</v>
      </c>
      <c r="G65" s="7">
        <f t="shared" si="1"/>
        <v>1.5724398234850435E-2</v>
      </c>
      <c r="H65" s="8"/>
    </row>
    <row r="66" spans="1:8" x14ac:dyDescent="0.25">
      <c r="A66" s="6" t="s">
        <v>100</v>
      </c>
      <c r="B66" s="6" t="s">
        <v>196</v>
      </c>
      <c r="C66" s="7">
        <v>13.899777431401102</v>
      </c>
      <c r="D66" s="6">
        <v>150</v>
      </c>
      <c r="E66" s="6">
        <v>1</v>
      </c>
      <c r="F66" s="7">
        <f t="shared" si="0"/>
        <v>13.899777431401102</v>
      </c>
      <c r="G66" s="7">
        <f t="shared" si="1"/>
        <v>2.0849666147101651</v>
      </c>
      <c r="H66" s="8"/>
    </row>
    <row r="67" spans="1:8" x14ac:dyDescent="0.25">
      <c r="A67" s="6" t="s">
        <v>101</v>
      </c>
      <c r="B67" s="6" t="s">
        <v>197</v>
      </c>
      <c r="C67" s="7">
        <v>9.5474389231147292</v>
      </c>
      <c r="D67" s="6">
        <v>150</v>
      </c>
      <c r="E67" s="6">
        <v>1</v>
      </c>
      <c r="F67" s="7">
        <f t="shared" si="0"/>
        <v>9.5474389231147292</v>
      </c>
      <c r="G67" s="7">
        <f t="shared" si="1"/>
        <v>1.4321158384672095</v>
      </c>
      <c r="H67" s="8"/>
    </row>
    <row r="68" spans="1:8" x14ac:dyDescent="0.25">
      <c r="A68" s="6" t="s">
        <v>102</v>
      </c>
      <c r="B68" s="6" t="s">
        <v>198</v>
      </c>
      <c r="C68" s="7">
        <v>21.514174143012347</v>
      </c>
      <c r="D68" s="6">
        <v>150</v>
      </c>
      <c r="E68" s="6">
        <v>1</v>
      </c>
      <c r="F68" s="7">
        <f t="shared" si="0"/>
        <v>21.514174143012347</v>
      </c>
      <c r="G68" s="7">
        <f t="shared" si="1"/>
        <v>3.2271261214518523</v>
      </c>
      <c r="H68" s="8"/>
    </row>
    <row r="69" spans="1:8" x14ac:dyDescent="0.25">
      <c r="A69" s="6" t="s">
        <v>103</v>
      </c>
      <c r="B69" s="6" t="s">
        <v>199</v>
      </c>
      <c r="C69" s="7">
        <v>24.989008383538806</v>
      </c>
      <c r="D69" s="6">
        <v>150</v>
      </c>
      <c r="E69" s="6">
        <v>1</v>
      </c>
      <c r="F69" s="7">
        <f t="shared" si="0"/>
        <v>24.989008383538806</v>
      </c>
      <c r="G69" s="7">
        <f t="shared" si="1"/>
        <v>3.7483512575308211</v>
      </c>
      <c r="H69" s="8"/>
    </row>
    <row r="70" spans="1:8" x14ac:dyDescent="0.25">
      <c r="A70" s="6" t="s">
        <v>104</v>
      </c>
      <c r="B70" s="6" t="s">
        <v>200</v>
      </c>
      <c r="C70" s="7">
        <v>6.3071131373562581</v>
      </c>
      <c r="D70" s="6">
        <v>150</v>
      </c>
      <c r="E70" s="6">
        <v>1</v>
      </c>
      <c r="F70" s="7">
        <f t="shared" si="0"/>
        <v>6.3071131373562581</v>
      </c>
      <c r="G70" s="7">
        <f t="shared" si="1"/>
        <v>0.94606697060343869</v>
      </c>
      <c r="H70" s="8"/>
    </row>
    <row r="71" spans="1:8" x14ac:dyDescent="0.25">
      <c r="A71" s="6" t="s">
        <v>105</v>
      </c>
      <c r="B71" s="6" t="s">
        <v>201</v>
      </c>
      <c r="C71" s="7">
        <v>23.320670863706148</v>
      </c>
      <c r="D71" s="6">
        <v>150</v>
      </c>
      <c r="E71" s="6">
        <v>1</v>
      </c>
      <c r="F71" s="7">
        <f t="shared" si="0"/>
        <v>23.320670863706148</v>
      </c>
      <c r="G71" s="7">
        <f t="shared" si="1"/>
        <v>3.4981006295559225</v>
      </c>
      <c r="H71" s="8"/>
    </row>
    <row r="72" spans="1:8" x14ac:dyDescent="0.25">
      <c r="A72" s="6" t="s">
        <v>106</v>
      </c>
      <c r="B72" s="6" t="s">
        <v>202</v>
      </c>
      <c r="C72" s="7">
        <v>14.163061946249693</v>
      </c>
      <c r="D72" s="6">
        <v>150</v>
      </c>
      <c r="E72" s="6">
        <v>1</v>
      </c>
      <c r="F72" s="7">
        <f t="shared" si="0"/>
        <v>14.163061946249693</v>
      </c>
      <c r="G72" s="7">
        <f t="shared" si="1"/>
        <v>2.1244592919374541</v>
      </c>
      <c r="H72" s="8"/>
    </row>
    <row r="73" spans="1:8" x14ac:dyDescent="0.25">
      <c r="A73" s="6" t="s">
        <v>107</v>
      </c>
      <c r="B73" s="6" t="s">
        <v>203</v>
      </c>
      <c r="C73" s="7">
        <v>8.8530833975950554</v>
      </c>
      <c r="D73" s="6">
        <v>150</v>
      </c>
      <c r="E73" s="6">
        <v>1</v>
      </c>
      <c r="F73" s="7">
        <f t="shared" si="0"/>
        <v>8.8530833975950554</v>
      </c>
      <c r="G73" s="7">
        <f t="shared" si="1"/>
        <v>1.3279625096392582</v>
      </c>
      <c r="H73" s="8"/>
    </row>
    <row r="74" spans="1:8" x14ac:dyDescent="0.25">
      <c r="A74" s="6" t="s">
        <v>108</v>
      </c>
      <c r="B74" s="6" t="s">
        <v>204</v>
      </c>
      <c r="C74" s="7">
        <v>4.7025888824391773</v>
      </c>
      <c r="D74" s="6">
        <v>150</v>
      </c>
      <c r="E74" s="6">
        <v>1</v>
      </c>
      <c r="F74" s="7">
        <f t="shared" si="0"/>
        <v>4.7025888824391773</v>
      </c>
      <c r="G74" s="7">
        <f t="shared" si="1"/>
        <v>0.70538833236587661</v>
      </c>
      <c r="H74" s="8"/>
    </row>
    <row r="75" spans="1:8" x14ac:dyDescent="0.25">
      <c r="A75" s="6" t="s">
        <v>109</v>
      </c>
      <c r="B75" s="6" t="s">
        <v>205</v>
      </c>
      <c r="C75" s="7">
        <v>17.239059248441155</v>
      </c>
      <c r="D75" s="6">
        <v>150</v>
      </c>
      <c r="E75" s="6">
        <v>1</v>
      </c>
      <c r="F75" s="7">
        <f t="shared" ref="F75:F105" si="2">C75*E75</f>
        <v>17.239059248441155</v>
      </c>
      <c r="G75" s="7">
        <f t="shared" ref="G75:G105" si="3">(C75*D75)/1000</f>
        <v>2.585858887266173</v>
      </c>
      <c r="H75" s="8"/>
    </row>
    <row r="76" spans="1:8" x14ac:dyDescent="0.25">
      <c r="A76" s="6" t="s">
        <v>110</v>
      </c>
      <c r="B76" s="6" t="s">
        <v>206</v>
      </c>
      <c r="C76" s="7">
        <v>17.351150675554912</v>
      </c>
      <c r="D76" s="6">
        <v>150</v>
      </c>
      <c r="E76" s="6">
        <v>1</v>
      </c>
      <c r="F76" s="7">
        <f t="shared" si="2"/>
        <v>17.351150675554912</v>
      </c>
      <c r="G76" s="7">
        <f t="shared" si="3"/>
        <v>2.6026726013332366</v>
      </c>
      <c r="H76" s="8"/>
    </row>
    <row r="77" spans="1:8" x14ac:dyDescent="0.25">
      <c r="A77" s="6" t="s">
        <v>111</v>
      </c>
      <c r="B77" s="6" t="s">
        <v>207</v>
      </c>
      <c r="C77" s="7">
        <v>10.818566574460162</v>
      </c>
      <c r="D77" s="6">
        <v>150</v>
      </c>
      <c r="E77" s="6">
        <v>1</v>
      </c>
      <c r="F77" s="7">
        <f t="shared" si="2"/>
        <v>10.818566574460162</v>
      </c>
      <c r="G77" s="7">
        <f t="shared" si="3"/>
        <v>1.6227849861690242</v>
      </c>
      <c r="H77" s="8"/>
    </row>
    <row r="78" spans="1:8" x14ac:dyDescent="0.25">
      <c r="A78" s="6" t="s">
        <v>112</v>
      </c>
      <c r="B78" s="6" t="s">
        <v>208</v>
      </c>
      <c r="C78" s="7">
        <v>16.96534762409361</v>
      </c>
      <c r="D78" s="6">
        <v>150</v>
      </c>
      <c r="E78" s="6">
        <v>1</v>
      </c>
      <c r="F78" s="7">
        <f t="shared" si="2"/>
        <v>16.96534762409361</v>
      </c>
      <c r="G78" s="7">
        <f t="shared" si="3"/>
        <v>2.5448021436140418</v>
      </c>
      <c r="H78" s="8"/>
    </row>
    <row r="79" spans="1:8" x14ac:dyDescent="0.25">
      <c r="A79" s="6" t="s">
        <v>113</v>
      </c>
      <c r="B79" s="6" t="s">
        <v>209</v>
      </c>
      <c r="C79" s="7">
        <v>0.10170159397323861</v>
      </c>
      <c r="D79" s="6">
        <v>150</v>
      </c>
      <c r="E79" s="6">
        <v>1</v>
      </c>
      <c r="F79" s="7">
        <f t="shared" si="2"/>
        <v>0.10170159397323861</v>
      </c>
      <c r="G79" s="7">
        <f t="shared" si="3"/>
        <v>1.5255239095985791E-2</v>
      </c>
      <c r="H79" s="8"/>
    </row>
    <row r="80" spans="1:8" x14ac:dyDescent="0.25">
      <c r="A80" s="6" t="s">
        <v>114</v>
      </c>
      <c r="B80" s="6" t="s">
        <v>210</v>
      </c>
      <c r="C80" s="7">
        <v>16.741164769866099</v>
      </c>
      <c r="D80" s="6">
        <v>150</v>
      </c>
      <c r="E80" s="6">
        <v>1</v>
      </c>
      <c r="F80" s="7">
        <f t="shared" si="2"/>
        <v>16.741164769866099</v>
      </c>
      <c r="G80" s="7">
        <f t="shared" si="3"/>
        <v>2.5111747154799149</v>
      </c>
      <c r="H80" s="8"/>
    </row>
    <row r="81" spans="1:8" x14ac:dyDescent="0.25">
      <c r="A81" s="6" t="s">
        <v>115</v>
      </c>
      <c r="B81" s="6" t="s">
        <v>211</v>
      </c>
      <c r="C81" s="7">
        <v>20.10130080590406</v>
      </c>
      <c r="D81" s="6">
        <v>150</v>
      </c>
      <c r="E81" s="6">
        <v>1</v>
      </c>
      <c r="F81" s="7">
        <f t="shared" si="2"/>
        <v>20.10130080590406</v>
      </c>
      <c r="G81" s="7">
        <f t="shared" si="3"/>
        <v>3.0151951208856089</v>
      </c>
      <c r="H81" s="8"/>
    </row>
    <row r="82" spans="1:8" x14ac:dyDescent="0.25">
      <c r="A82" s="6" t="s">
        <v>116</v>
      </c>
      <c r="B82" s="6" t="s">
        <v>212</v>
      </c>
      <c r="C82" s="7">
        <v>19.368796363602534</v>
      </c>
      <c r="D82" s="6">
        <v>150</v>
      </c>
      <c r="E82" s="6">
        <v>1</v>
      </c>
      <c r="F82" s="7">
        <f t="shared" si="2"/>
        <v>19.368796363602534</v>
      </c>
      <c r="G82" s="7">
        <f t="shared" si="3"/>
        <v>2.9053194545403804</v>
      </c>
      <c r="H82" s="8"/>
    </row>
    <row r="83" spans="1:8" x14ac:dyDescent="0.25">
      <c r="A83" s="6" t="s">
        <v>117</v>
      </c>
      <c r="B83" s="6" t="s">
        <v>213</v>
      </c>
      <c r="C83" s="7">
        <v>8.1243228685586431</v>
      </c>
      <c r="D83" s="6">
        <v>150</v>
      </c>
      <c r="E83" s="6">
        <v>1</v>
      </c>
      <c r="F83" s="7">
        <f t="shared" si="2"/>
        <v>8.1243228685586431</v>
      </c>
      <c r="G83" s="7">
        <f t="shared" si="3"/>
        <v>1.2186484302837963</v>
      </c>
      <c r="H83" s="8"/>
    </row>
    <row r="84" spans="1:8" x14ac:dyDescent="0.25">
      <c r="A84" s="6" t="s">
        <v>118</v>
      </c>
      <c r="B84" s="6" t="s">
        <v>214</v>
      </c>
      <c r="C84" s="7">
        <v>11.115739195180355</v>
      </c>
      <c r="D84" s="6">
        <v>150</v>
      </c>
      <c r="E84" s="6">
        <v>1</v>
      </c>
      <c r="F84" s="7">
        <f t="shared" si="2"/>
        <v>11.115739195180355</v>
      </c>
      <c r="G84" s="7">
        <f t="shared" si="3"/>
        <v>1.6673608792770533</v>
      </c>
      <c r="H84" s="8"/>
    </row>
    <row r="85" spans="1:8" x14ac:dyDescent="0.25">
      <c r="A85" s="6" t="s">
        <v>119</v>
      </c>
      <c r="B85" s="6" t="s">
        <v>215</v>
      </c>
      <c r="C85" s="7">
        <v>12.619849740404483</v>
      </c>
      <c r="D85" s="6">
        <v>150</v>
      </c>
      <c r="E85" s="6">
        <v>1</v>
      </c>
      <c r="F85" s="7">
        <f t="shared" si="2"/>
        <v>12.619849740404483</v>
      </c>
      <c r="G85" s="7">
        <f t="shared" si="3"/>
        <v>1.8929774610606724</v>
      </c>
      <c r="H85" s="8"/>
    </row>
    <row r="86" spans="1:8" x14ac:dyDescent="0.25">
      <c r="A86" s="6" t="s">
        <v>120</v>
      </c>
      <c r="B86" s="6" t="s">
        <v>216</v>
      </c>
      <c r="C86" s="7">
        <v>8.4402233553941706</v>
      </c>
      <c r="D86" s="6">
        <v>150</v>
      </c>
      <c r="E86" s="6">
        <v>1</v>
      </c>
      <c r="F86" s="7">
        <f t="shared" si="2"/>
        <v>8.4402233553941706</v>
      </c>
      <c r="G86" s="7">
        <f t="shared" si="3"/>
        <v>1.2660335033091255</v>
      </c>
      <c r="H86" s="8"/>
    </row>
    <row r="87" spans="1:8" x14ac:dyDescent="0.25">
      <c r="A87" s="6" t="s">
        <v>121</v>
      </c>
      <c r="B87" s="6" t="s">
        <v>217</v>
      </c>
      <c r="C87" s="7">
        <v>9.2318411195945721E-2</v>
      </c>
      <c r="D87" s="6">
        <v>150</v>
      </c>
      <c r="E87" s="6">
        <v>1</v>
      </c>
      <c r="F87" s="7">
        <f t="shared" si="2"/>
        <v>9.2318411195945721E-2</v>
      </c>
      <c r="G87" s="7">
        <f t="shared" si="3"/>
        <v>1.3847761679391859E-2</v>
      </c>
      <c r="H87" s="8"/>
    </row>
    <row r="88" spans="1:8" x14ac:dyDescent="0.25">
      <c r="A88" s="6" t="s">
        <v>122</v>
      </c>
      <c r="B88" s="6" t="s">
        <v>218</v>
      </c>
      <c r="C88" s="7">
        <v>26.988406629963258</v>
      </c>
      <c r="D88" s="6">
        <v>150</v>
      </c>
      <c r="E88" s="6">
        <v>1</v>
      </c>
      <c r="F88" s="7">
        <f t="shared" si="2"/>
        <v>26.988406629963258</v>
      </c>
      <c r="G88" s="7">
        <f t="shared" si="3"/>
        <v>4.0482609944944885</v>
      </c>
      <c r="H88" s="8"/>
    </row>
    <row r="89" spans="1:8" x14ac:dyDescent="0.25">
      <c r="A89" s="6" t="s">
        <v>123</v>
      </c>
      <c r="B89" s="6" t="s">
        <v>219</v>
      </c>
      <c r="C89" s="7">
        <v>26.039539665558433</v>
      </c>
      <c r="D89" s="6">
        <v>150</v>
      </c>
      <c r="E89" s="6">
        <v>1</v>
      </c>
      <c r="F89" s="7">
        <f t="shared" si="2"/>
        <v>26.039539665558433</v>
      </c>
      <c r="G89" s="7">
        <f t="shared" si="3"/>
        <v>3.9059309498337647</v>
      </c>
      <c r="H89" s="8"/>
    </row>
    <row r="90" spans="1:8" x14ac:dyDescent="0.25">
      <c r="A90" s="6" t="s">
        <v>124</v>
      </c>
      <c r="B90" s="6" t="s">
        <v>220</v>
      </c>
      <c r="C90" s="7">
        <v>17.275554131687496</v>
      </c>
      <c r="D90" s="6">
        <v>150</v>
      </c>
      <c r="E90" s="6">
        <v>1</v>
      </c>
      <c r="F90" s="7">
        <f t="shared" si="2"/>
        <v>17.275554131687496</v>
      </c>
      <c r="G90" s="7">
        <f t="shared" si="3"/>
        <v>2.5913331197531244</v>
      </c>
      <c r="H90" s="8"/>
    </row>
    <row r="91" spans="1:8" x14ac:dyDescent="0.25">
      <c r="A91" s="6" t="s">
        <v>125</v>
      </c>
      <c r="B91" s="6" t="s">
        <v>221</v>
      </c>
      <c r="C91" s="7">
        <v>12.280968681688474</v>
      </c>
      <c r="D91" s="6">
        <v>150</v>
      </c>
      <c r="E91" s="6">
        <v>1</v>
      </c>
      <c r="F91" s="7">
        <f t="shared" si="2"/>
        <v>12.280968681688474</v>
      </c>
      <c r="G91" s="7">
        <f t="shared" si="3"/>
        <v>1.8421453022532712</v>
      </c>
      <c r="H91" s="8"/>
    </row>
    <row r="92" spans="1:8" x14ac:dyDescent="0.25">
      <c r="A92" s="6" t="s">
        <v>126</v>
      </c>
      <c r="B92" s="6" t="s">
        <v>222</v>
      </c>
      <c r="C92" s="7">
        <v>14.382031245727729</v>
      </c>
      <c r="D92" s="6">
        <v>150</v>
      </c>
      <c r="E92" s="6">
        <v>1</v>
      </c>
      <c r="F92" s="7">
        <f t="shared" si="2"/>
        <v>14.382031245727729</v>
      </c>
      <c r="G92" s="7">
        <f t="shared" si="3"/>
        <v>2.1573046868591597</v>
      </c>
      <c r="H92" s="8"/>
    </row>
    <row r="93" spans="1:8" x14ac:dyDescent="0.25">
      <c r="A93" s="6" t="s">
        <v>127</v>
      </c>
      <c r="B93" s="6" t="s">
        <v>223</v>
      </c>
      <c r="C93" s="7">
        <v>9.9009809385522001</v>
      </c>
      <c r="D93" s="6">
        <v>150</v>
      </c>
      <c r="E93" s="6">
        <v>1</v>
      </c>
      <c r="F93" s="7">
        <f t="shared" si="2"/>
        <v>9.9009809385522001</v>
      </c>
      <c r="G93" s="7">
        <f t="shared" si="3"/>
        <v>1.4851471407828301</v>
      </c>
      <c r="H93" s="8"/>
    </row>
    <row r="94" spans="1:8" x14ac:dyDescent="0.25">
      <c r="A94" s="6" t="s">
        <v>128</v>
      </c>
      <c r="B94" s="6" t="s">
        <v>224</v>
      </c>
      <c r="C94" s="7">
        <v>9.0595134186954986</v>
      </c>
      <c r="D94" s="6">
        <v>150</v>
      </c>
      <c r="E94" s="6">
        <v>1</v>
      </c>
      <c r="F94" s="7">
        <f t="shared" si="2"/>
        <v>9.0595134186954986</v>
      </c>
      <c r="G94" s="7">
        <f t="shared" si="3"/>
        <v>1.3589270128043247</v>
      </c>
      <c r="H94" s="8"/>
    </row>
    <row r="95" spans="1:8" x14ac:dyDescent="0.25">
      <c r="A95" s="6" t="s">
        <v>129</v>
      </c>
      <c r="B95" s="6" t="s">
        <v>225</v>
      </c>
      <c r="C95" s="7">
        <v>25.846638139827782</v>
      </c>
      <c r="D95" s="6">
        <v>150</v>
      </c>
      <c r="E95" s="6">
        <v>1</v>
      </c>
      <c r="F95" s="7">
        <f t="shared" si="2"/>
        <v>25.846638139827782</v>
      </c>
      <c r="G95" s="7">
        <f t="shared" si="3"/>
        <v>3.8769957209741674</v>
      </c>
      <c r="H95" s="8"/>
    </row>
    <row r="96" spans="1:8" x14ac:dyDescent="0.25">
      <c r="A96" s="6" t="s">
        <v>130</v>
      </c>
      <c r="B96" s="6" t="s">
        <v>226</v>
      </c>
      <c r="C96" s="7">
        <v>20.580947842855949</v>
      </c>
      <c r="D96" s="6">
        <v>150</v>
      </c>
      <c r="E96" s="6">
        <v>1</v>
      </c>
      <c r="F96" s="7">
        <f t="shared" si="2"/>
        <v>20.580947842855949</v>
      </c>
      <c r="G96" s="7">
        <f t="shared" si="3"/>
        <v>3.0871421764283924</v>
      </c>
      <c r="H96" s="8"/>
    </row>
    <row r="97" spans="1:8" x14ac:dyDescent="0.25">
      <c r="A97" s="6" t="s">
        <v>131</v>
      </c>
      <c r="B97" s="6" t="s">
        <v>227</v>
      </c>
      <c r="C97" s="7">
        <v>9.8445730443956698</v>
      </c>
      <c r="D97" s="6">
        <v>150</v>
      </c>
      <c r="E97" s="6">
        <v>1</v>
      </c>
      <c r="F97" s="7">
        <f t="shared" si="2"/>
        <v>9.8445730443956698</v>
      </c>
      <c r="G97" s="7">
        <f t="shared" si="3"/>
        <v>1.4766859566593504</v>
      </c>
      <c r="H97" s="8"/>
    </row>
    <row r="98" spans="1:8" x14ac:dyDescent="0.25">
      <c r="A98" s="6" t="s">
        <v>132</v>
      </c>
      <c r="B98" s="6" t="s">
        <v>228</v>
      </c>
      <c r="C98" s="7">
        <v>10.135590902278667</v>
      </c>
      <c r="D98" s="6">
        <v>150</v>
      </c>
      <c r="E98" s="6">
        <v>1</v>
      </c>
      <c r="F98" s="7">
        <f t="shared" si="2"/>
        <v>10.135590902278667</v>
      </c>
      <c r="G98" s="7">
        <f t="shared" si="3"/>
        <v>1.5203386353418</v>
      </c>
      <c r="H98" s="8"/>
    </row>
    <row r="99" spans="1:8" x14ac:dyDescent="0.25">
      <c r="A99" s="6" t="s">
        <v>133</v>
      </c>
      <c r="B99" s="6" t="s">
        <v>229</v>
      </c>
      <c r="C99" s="7">
        <v>16.042548433436171</v>
      </c>
      <c r="D99" s="6">
        <v>150</v>
      </c>
      <c r="E99" s="6">
        <v>1</v>
      </c>
      <c r="F99" s="7">
        <f t="shared" si="2"/>
        <v>16.042548433436171</v>
      </c>
      <c r="G99" s="7">
        <f t="shared" si="3"/>
        <v>2.4063822650154258</v>
      </c>
      <c r="H99" s="8"/>
    </row>
    <row r="100" spans="1:8" x14ac:dyDescent="0.25">
      <c r="A100" s="6" t="s">
        <v>134</v>
      </c>
      <c r="B100" s="6" t="s">
        <v>230</v>
      </c>
      <c r="C100" s="7">
        <v>16.506554806139629</v>
      </c>
      <c r="D100" s="6">
        <v>150</v>
      </c>
      <c r="E100" s="6">
        <v>1</v>
      </c>
      <c r="F100" s="7">
        <f t="shared" si="2"/>
        <v>16.506554806139629</v>
      </c>
      <c r="G100" s="7">
        <f t="shared" si="3"/>
        <v>2.4759832209209445</v>
      </c>
      <c r="H100" s="8"/>
    </row>
    <row r="101" spans="1:8" x14ac:dyDescent="0.25">
      <c r="A101" s="6" t="s">
        <v>135</v>
      </c>
      <c r="B101" s="6" t="s">
        <v>231</v>
      </c>
      <c r="C101" s="7">
        <v>7.8209332920928398</v>
      </c>
      <c r="D101" s="6">
        <v>150</v>
      </c>
      <c r="E101" s="6">
        <v>1</v>
      </c>
      <c r="F101" s="7">
        <f t="shared" si="2"/>
        <v>7.8209332920928398</v>
      </c>
      <c r="G101" s="7">
        <f t="shared" si="3"/>
        <v>1.173139993813926</v>
      </c>
      <c r="H101" s="8"/>
    </row>
    <row r="102" spans="1:8" x14ac:dyDescent="0.25">
      <c r="A102" s="6" t="s">
        <v>136</v>
      </c>
      <c r="B102" s="6" t="s">
        <v>232</v>
      </c>
      <c r="C102" s="7">
        <v>21.605411351128193</v>
      </c>
      <c r="D102" s="6">
        <v>150</v>
      </c>
      <c r="E102" s="6">
        <v>1</v>
      </c>
      <c r="F102" s="7">
        <f t="shared" si="2"/>
        <v>21.605411351128193</v>
      </c>
      <c r="G102" s="7">
        <f t="shared" si="3"/>
        <v>3.2408117026692289</v>
      </c>
      <c r="H102" s="8"/>
    </row>
    <row r="103" spans="1:8" x14ac:dyDescent="0.25">
      <c r="A103" s="6" t="s">
        <v>137</v>
      </c>
      <c r="B103" s="6" t="s">
        <v>233</v>
      </c>
      <c r="C103" s="7">
        <v>9.3034761709051139</v>
      </c>
      <c r="D103" s="6">
        <v>150</v>
      </c>
      <c r="E103" s="6">
        <v>1</v>
      </c>
      <c r="F103" s="7">
        <f t="shared" si="2"/>
        <v>9.3034761709051139</v>
      </c>
      <c r="G103" s="7">
        <f t="shared" si="3"/>
        <v>1.3955214256357671</v>
      </c>
      <c r="H103" s="8"/>
    </row>
    <row r="104" spans="1:8" x14ac:dyDescent="0.25">
      <c r="A104" s="6" t="s">
        <v>138</v>
      </c>
      <c r="B104" s="6" t="s">
        <v>234</v>
      </c>
      <c r="C104" s="7">
        <v>26.295003848282807</v>
      </c>
      <c r="D104" s="6">
        <v>150</v>
      </c>
      <c r="E104" s="6">
        <v>1</v>
      </c>
      <c r="F104" s="7">
        <f t="shared" si="2"/>
        <v>26.295003848282807</v>
      </c>
      <c r="G104" s="7">
        <f t="shared" si="3"/>
        <v>3.9442505772424212</v>
      </c>
      <c r="H104" s="8"/>
    </row>
    <row r="105" spans="1:8" x14ac:dyDescent="0.25">
      <c r="A105" s="6" t="s">
        <v>139</v>
      </c>
      <c r="B105" s="6" t="s">
        <v>235</v>
      </c>
      <c r="C105" s="7">
        <v>11.016681654940291</v>
      </c>
      <c r="D105" s="6">
        <v>150</v>
      </c>
      <c r="E105" s="6">
        <v>1</v>
      </c>
      <c r="F105" s="7">
        <f t="shared" si="2"/>
        <v>11.016681654940291</v>
      </c>
      <c r="G105" s="7">
        <f t="shared" si="3"/>
        <v>1.6525022482410436</v>
      </c>
      <c r="H105" s="8"/>
    </row>
    <row r="106" spans="1:8" x14ac:dyDescent="0.25">
      <c r="E106" s="9" t="s">
        <v>12</v>
      </c>
      <c r="F106" s="10">
        <f>AVERAGE(F10:F21)</f>
        <v>17.586368761443168</v>
      </c>
      <c r="G106" s="10">
        <f>AVERAGE(G10:G21)</f>
        <v>2.6379553142164753</v>
      </c>
    </row>
    <row r="107" spans="1:8" x14ac:dyDescent="0.25">
      <c r="E107" s="9" t="s">
        <v>13</v>
      </c>
      <c r="F107" s="11">
        <f>STDEV(F10:F21)</f>
        <v>13.617639113173579</v>
      </c>
      <c r="G107" s="11">
        <f>STDEV(G10:G21)</f>
        <v>2.0426458669760374</v>
      </c>
    </row>
    <row r="108" spans="1:8" x14ac:dyDescent="0.25">
      <c r="E108" s="9" t="s">
        <v>14</v>
      </c>
      <c r="F108" s="11">
        <f>MIN(F10:F21)</f>
        <v>9.2318411195945721E-2</v>
      </c>
      <c r="G108" s="11">
        <f>MIN(G10:G21)</f>
        <v>1.3847761679391859E-2</v>
      </c>
    </row>
    <row r="109" spans="1:8" x14ac:dyDescent="0.25">
      <c r="E109" s="9" t="s">
        <v>15</v>
      </c>
      <c r="F109" s="11">
        <f>MAX(F10:F21)</f>
        <v>37.772644629256547</v>
      </c>
      <c r="G109" s="11">
        <f>MAX(G10:G21)</f>
        <v>5.6658966943884828</v>
      </c>
    </row>
  </sheetData>
  <mergeCells count="5">
    <mergeCell ref="B1:C1"/>
    <mergeCell ref="B2:C2"/>
    <mergeCell ref="B4:C4"/>
    <mergeCell ref="A6:A7"/>
    <mergeCell ref="B6:C7"/>
  </mergeCells>
  <pageMargins left="0.25" right="0.25" top="0.75" bottom="0.75" header="0.3" footer="0.3"/>
  <pageSetup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J29" sqref="J29"/>
    </sheetView>
  </sheetViews>
  <sheetFormatPr defaultRowHeight="15" x14ac:dyDescent="0.25"/>
  <cols>
    <col min="1" max="1" width="14.5703125" customWidth="1"/>
    <col min="2" max="3" width="13.5703125" customWidth="1"/>
    <col min="4" max="4" width="13.140625" customWidth="1"/>
    <col min="5" max="6" width="12.85546875" customWidth="1"/>
    <col min="8" max="8" width="38.5703125" customWidth="1"/>
    <col min="12" max="12" width="21.28515625" customWidth="1"/>
    <col min="13" max="13" width="20.28515625" customWidth="1"/>
  </cols>
  <sheetData>
    <row r="1" spans="1:8" ht="15.75" x14ac:dyDescent="0.25">
      <c r="A1" s="1" t="s">
        <v>0</v>
      </c>
      <c r="B1" s="1"/>
      <c r="C1" s="1"/>
      <c r="D1" s="1"/>
      <c r="E1" s="28"/>
      <c r="F1" s="28"/>
      <c r="G1" s="28"/>
    </row>
    <row r="2" spans="1:8" ht="15.75" x14ac:dyDescent="0.25">
      <c r="A2" s="1" t="s">
        <v>1</v>
      </c>
      <c r="B2" s="1" t="s">
        <v>2</v>
      </c>
      <c r="C2" s="1"/>
      <c r="D2" s="1"/>
      <c r="E2" s="29"/>
      <c r="F2" s="29"/>
      <c r="G2" s="29"/>
    </row>
    <row r="3" spans="1:8" ht="15.75" x14ac:dyDescent="0.25">
      <c r="A3" s="1" t="s">
        <v>3</v>
      </c>
      <c r="B3" s="3"/>
      <c r="C3" s="1"/>
      <c r="D3" s="1"/>
      <c r="E3" s="13"/>
      <c r="F3" s="13"/>
      <c r="G3" s="1"/>
    </row>
    <row r="4" spans="1:8" ht="15.75" x14ac:dyDescent="0.25">
      <c r="A4" s="1" t="s">
        <v>4</v>
      </c>
      <c r="B4" s="1" t="s">
        <v>22</v>
      </c>
      <c r="C4" s="1"/>
      <c r="D4" s="1"/>
      <c r="E4" s="34"/>
      <c r="F4" s="34"/>
      <c r="G4" s="34"/>
    </row>
    <row r="5" spans="1:8" ht="15.75" x14ac:dyDescent="0.25">
      <c r="A5" s="14"/>
      <c r="B5" s="14"/>
      <c r="C5" s="14"/>
      <c r="D5" s="14"/>
      <c r="E5" s="14"/>
      <c r="F5" s="14"/>
      <c r="G5" s="14"/>
    </row>
    <row r="6" spans="1:8" ht="15.75" x14ac:dyDescent="0.25">
      <c r="A6" s="1" t="s">
        <v>21</v>
      </c>
      <c r="B6" s="1"/>
      <c r="C6" s="1"/>
      <c r="D6" s="1"/>
      <c r="E6" s="1"/>
      <c r="F6" s="1"/>
      <c r="G6" s="1"/>
    </row>
    <row r="7" spans="1:8" ht="15.75" x14ac:dyDescent="0.25">
      <c r="A7" s="14"/>
      <c r="B7" s="14"/>
      <c r="C7" s="14"/>
      <c r="D7" s="14"/>
      <c r="E7" s="15"/>
      <c r="F7" s="15"/>
      <c r="G7" s="16"/>
    </row>
    <row r="8" spans="1:8" ht="15.75" x14ac:dyDescent="0.25">
      <c r="A8" s="14"/>
      <c r="B8" s="14"/>
      <c r="C8" s="14"/>
      <c r="D8" s="14"/>
      <c r="E8" s="15"/>
      <c r="F8" s="15"/>
      <c r="G8" s="16"/>
    </row>
    <row r="9" spans="1:8" ht="47.25" x14ac:dyDescent="0.25">
      <c r="A9" s="17" t="s">
        <v>5</v>
      </c>
      <c r="B9" s="17" t="s">
        <v>16</v>
      </c>
      <c r="C9" s="17" t="s">
        <v>8</v>
      </c>
      <c r="D9" s="17" t="s">
        <v>29</v>
      </c>
      <c r="E9" s="17" t="s">
        <v>20</v>
      </c>
      <c r="F9" s="17" t="s">
        <v>31</v>
      </c>
      <c r="G9" s="17" t="s">
        <v>17</v>
      </c>
      <c r="H9" s="23" t="s">
        <v>30</v>
      </c>
    </row>
    <row r="10" spans="1:8" ht="15.75" x14ac:dyDescent="0.25">
      <c r="A10" s="18"/>
      <c r="B10" s="18"/>
      <c r="C10" s="18"/>
      <c r="D10" s="18" t="s">
        <v>23</v>
      </c>
      <c r="E10" s="19"/>
      <c r="F10" s="19">
        <f>E10*C10</f>
        <v>0</v>
      </c>
      <c r="G10" s="20"/>
      <c r="H10" s="8"/>
    </row>
    <row r="11" spans="1:8" ht="15.75" x14ac:dyDescent="0.25">
      <c r="A11" s="18"/>
      <c r="B11" s="18"/>
      <c r="C11" s="18"/>
      <c r="D11" s="18" t="s">
        <v>24</v>
      </c>
      <c r="E11" s="19"/>
      <c r="F11" s="19">
        <f t="shared" ref="F11:F21" si="0">E11*C11</f>
        <v>0</v>
      </c>
      <c r="G11" s="20"/>
      <c r="H11" s="8"/>
    </row>
    <row r="12" spans="1:8" ht="15.75" x14ac:dyDescent="0.25">
      <c r="A12" s="18"/>
      <c r="B12" s="18"/>
      <c r="C12" s="18"/>
      <c r="D12" s="18" t="s">
        <v>25</v>
      </c>
      <c r="E12" s="19"/>
      <c r="F12" s="19">
        <f t="shared" si="0"/>
        <v>0</v>
      </c>
      <c r="G12" s="20"/>
      <c r="H12" s="8"/>
    </row>
    <row r="13" spans="1:8" ht="15.75" x14ac:dyDescent="0.25">
      <c r="A13" s="18"/>
      <c r="B13" s="18"/>
      <c r="C13" s="18"/>
      <c r="D13" s="18" t="s">
        <v>26</v>
      </c>
      <c r="E13" s="19"/>
      <c r="F13" s="19">
        <f t="shared" si="0"/>
        <v>0</v>
      </c>
      <c r="G13" s="20"/>
      <c r="H13" s="8"/>
    </row>
    <row r="14" spans="1:8" ht="15.75" x14ac:dyDescent="0.25">
      <c r="A14" s="18"/>
      <c r="B14" s="18"/>
      <c r="C14" s="18"/>
      <c r="D14" s="18" t="s">
        <v>27</v>
      </c>
      <c r="E14" s="19"/>
      <c r="F14" s="19">
        <f t="shared" si="0"/>
        <v>0</v>
      </c>
      <c r="G14" s="20"/>
      <c r="H14" s="8"/>
    </row>
    <row r="15" spans="1:8" ht="15.75" x14ac:dyDescent="0.25">
      <c r="A15" s="18"/>
      <c r="B15" s="18"/>
      <c r="C15" s="18"/>
      <c r="D15" s="18" t="s">
        <v>28</v>
      </c>
      <c r="E15" s="19"/>
      <c r="F15" s="19">
        <f t="shared" si="0"/>
        <v>0</v>
      </c>
      <c r="G15" s="20"/>
      <c r="H15" s="8"/>
    </row>
    <row r="16" spans="1:8" ht="15.75" x14ac:dyDescent="0.25">
      <c r="A16" s="18"/>
      <c r="B16" s="18"/>
      <c r="C16" s="18"/>
      <c r="D16" s="18" t="s">
        <v>32</v>
      </c>
      <c r="E16" s="19"/>
      <c r="F16" s="19">
        <f t="shared" si="0"/>
        <v>0</v>
      </c>
      <c r="G16" s="20"/>
      <c r="H16" s="8"/>
    </row>
    <row r="17" spans="1:8" ht="15.75" x14ac:dyDescent="0.25">
      <c r="A17" s="18"/>
      <c r="B17" s="18"/>
      <c r="C17" s="18"/>
      <c r="D17" s="18" t="s">
        <v>33</v>
      </c>
      <c r="E17" s="19"/>
      <c r="F17" s="19">
        <f t="shared" si="0"/>
        <v>0</v>
      </c>
      <c r="G17" s="20"/>
      <c r="H17" s="8"/>
    </row>
    <row r="18" spans="1:8" ht="15.75" x14ac:dyDescent="0.25">
      <c r="A18" s="18"/>
      <c r="B18" s="18"/>
      <c r="C18" s="18"/>
      <c r="D18" s="18" t="s">
        <v>34</v>
      </c>
      <c r="E18" s="19"/>
      <c r="F18" s="19">
        <f t="shared" si="0"/>
        <v>0</v>
      </c>
      <c r="G18" s="20"/>
      <c r="H18" s="8"/>
    </row>
    <row r="19" spans="1:8" ht="15.75" x14ac:dyDescent="0.25">
      <c r="A19" s="18"/>
      <c r="B19" s="18"/>
      <c r="C19" s="18"/>
      <c r="D19" s="18" t="s">
        <v>35</v>
      </c>
      <c r="E19" s="19"/>
      <c r="F19" s="19">
        <f t="shared" si="0"/>
        <v>0</v>
      </c>
      <c r="G19" s="20"/>
      <c r="H19" s="8"/>
    </row>
    <row r="20" spans="1:8" ht="15.75" x14ac:dyDescent="0.25">
      <c r="A20" s="18"/>
      <c r="B20" s="18"/>
      <c r="C20" s="18"/>
      <c r="D20" s="18" t="s">
        <v>36</v>
      </c>
      <c r="E20" s="19"/>
      <c r="F20" s="19">
        <f t="shared" si="0"/>
        <v>0</v>
      </c>
      <c r="G20" s="20"/>
      <c r="H20" s="8"/>
    </row>
    <row r="21" spans="1:8" ht="15.75" x14ac:dyDescent="0.25">
      <c r="A21" s="18"/>
      <c r="B21" s="18"/>
      <c r="C21" s="18"/>
      <c r="D21" s="18" t="s">
        <v>37</v>
      </c>
      <c r="E21" s="19"/>
      <c r="F21" s="19">
        <f t="shared" si="0"/>
        <v>0</v>
      </c>
      <c r="G21" s="20"/>
      <c r="H21" s="8"/>
    </row>
    <row r="22" spans="1:8" x14ac:dyDescent="0.25">
      <c r="E22" s="9" t="s">
        <v>12</v>
      </c>
      <c r="F22" s="10">
        <f>AVERAGE(F10:F15)</f>
        <v>0</v>
      </c>
      <c r="G22" s="10" t="e">
        <f>AVERAGE(G10:G15)</f>
        <v>#DIV/0!</v>
      </c>
    </row>
    <row r="23" spans="1:8" x14ac:dyDescent="0.25">
      <c r="E23" s="9" t="s">
        <v>13</v>
      </c>
      <c r="F23" s="11">
        <f>STDEV(F10:F15)</f>
        <v>0</v>
      </c>
      <c r="G23" s="11" t="e">
        <f>STDEV(G10:G15)</f>
        <v>#DIV/0!</v>
      </c>
    </row>
    <row r="24" spans="1:8" x14ac:dyDescent="0.25">
      <c r="E24" s="9" t="s">
        <v>14</v>
      </c>
      <c r="F24" s="11">
        <f>MIN(F10:F15)</f>
        <v>0</v>
      </c>
      <c r="G24" s="11">
        <f>MIN(G10:G15)</f>
        <v>0</v>
      </c>
    </row>
    <row r="25" spans="1:8" x14ac:dyDescent="0.25">
      <c r="E25" s="9" t="s">
        <v>15</v>
      </c>
      <c r="F25" s="11">
        <f>MAX(F10:F15)</f>
        <v>0</v>
      </c>
      <c r="G25" s="11">
        <f>MAX(G10:G15)</f>
        <v>0</v>
      </c>
    </row>
    <row r="26" spans="1:8" x14ac:dyDescent="0.25">
      <c r="D26" s="9"/>
      <c r="E26" s="21"/>
      <c r="F26" s="21"/>
      <c r="G26" s="21"/>
    </row>
    <row r="27" spans="1:8" x14ac:dyDescent="0.25">
      <c r="D27" s="9"/>
      <c r="E27" s="21"/>
      <c r="F27" s="21"/>
      <c r="G27" s="21"/>
    </row>
    <row r="28" spans="1:8" x14ac:dyDescent="0.25">
      <c r="A28" s="22" t="s">
        <v>18</v>
      </c>
      <c r="D28" s="9"/>
      <c r="E28" s="21"/>
      <c r="F28" s="21"/>
      <c r="G28" s="21"/>
    </row>
    <row r="46" spans="1:1" x14ac:dyDescent="0.25">
      <c r="A46" s="22" t="s">
        <v>19</v>
      </c>
    </row>
  </sheetData>
  <mergeCells count="3">
    <mergeCell ref="E1:G1"/>
    <mergeCell ref="E4:G4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PicoGreen_Quantification</vt:lpstr>
      <vt:lpstr>Tapestation</vt:lpstr>
      <vt:lpstr>Labchip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cdarmond</dc:creator>
  <cp:lastModifiedBy>Ariane Boisclair</cp:lastModifiedBy>
  <cp:lastPrinted>2020-12-02T19:09:46Z</cp:lastPrinted>
  <dcterms:created xsi:type="dcterms:W3CDTF">2020-11-25T17:47:17Z</dcterms:created>
  <dcterms:modified xsi:type="dcterms:W3CDTF">2022-09-30T12:55:09Z</dcterms:modified>
</cp:coreProperties>
</file>