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Teams\Statistics\Subjects\Crime and Justice\CBP-7654 Gun Crime\Gun crime 2018\"/>
    </mc:Choice>
  </mc:AlternateContent>
  <bookViews>
    <workbookView xWindow="0" yWindow="0" windowWidth="18975" windowHeight="10320"/>
  </bookViews>
  <sheets>
    <sheet name="T.A1 - Recorded crime PFA" sheetId="7" r:id="rId1"/>
    <sheet name="T.A2. London by borough" sheetId="3" r:id="rId2"/>
    <sheet name="T.A3 Firearm type" sheetId="4" r:id="rId3"/>
    <sheet name="T.A4 Offence type" sheetId="5" r:id="rId4"/>
    <sheet name="T.A5 Injury" sheetId="6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bvnbvnvbn">#REF!</definedName>
    <definedName name="Date">#REF!</definedName>
    <definedName name="dsgfvgdgd">#REF!</definedName>
    <definedName name="fdsgf">#REF!</definedName>
    <definedName name="fgdsgsdfgsdfg">#REF!</definedName>
    <definedName name="ForceNames">'[4]Apr-Jun 2011'!$A$5:$A$47</definedName>
    <definedName name="ghf">#REF!</definedName>
    <definedName name="ghgxdxrfhgfh">#REF!</definedName>
    <definedName name="grf">#REF!</definedName>
    <definedName name="jhnkbjhnj">#REF!</definedName>
    <definedName name="kl">#REF!</definedName>
    <definedName name="NEWname">#REF!</definedName>
    <definedName name="offence_codes">#REF!</definedName>
    <definedName name="offence_major_categories">#REF!</definedName>
    <definedName name="owners">#REF!</definedName>
    <definedName name="result_codes">#REF!</definedName>
    <definedName name="sd">#REF!</definedName>
    <definedName name="sdafsdafsdsf">#REF!</definedName>
    <definedName name="Table">OFFSET([5]tbl_NATIONAL!$A$2,0,0,COUNTA([5]tbl_NATIONAL!XFD:XFD)-1,14)</definedName>
    <definedName name="vsfdgbvdf">#REF!</definedName>
    <definedName name="w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6" l="1"/>
  <c r="R20" i="6"/>
  <c r="R19" i="6"/>
  <c r="R18" i="6"/>
  <c r="R17" i="6"/>
  <c r="R15" i="6"/>
  <c r="R12" i="6"/>
  <c r="R10" i="6"/>
  <c r="R9" i="6"/>
  <c r="R8" i="6"/>
  <c r="R7" i="6"/>
  <c r="R5" i="6"/>
  <c r="R23" i="5"/>
  <c r="R21" i="5"/>
  <c r="R20" i="5"/>
  <c r="R19" i="5"/>
  <c r="R18" i="5"/>
  <c r="R17" i="5"/>
  <c r="R16" i="5"/>
  <c r="R15" i="5"/>
  <c r="R12" i="5"/>
  <c r="R10" i="5"/>
  <c r="R9" i="5"/>
  <c r="R8" i="5"/>
  <c r="R7" i="5"/>
  <c r="R6" i="5"/>
  <c r="R5" i="5"/>
  <c r="R4" i="5"/>
  <c r="P17" i="4"/>
  <c r="L17" i="4"/>
  <c r="I17" i="4"/>
  <c r="O17" i="4" s="1"/>
  <c r="R16" i="4"/>
  <c r="Q16" i="4"/>
  <c r="P16" i="4"/>
  <c r="O16" i="4"/>
  <c r="N16" i="4"/>
  <c r="M16" i="4"/>
  <c r="L16" i="4"/>
  <c r="K16" i="4"/>
  <c r="R15" i="4"/>
  <c r="Q15" i="4"/>
  <c r="P15" i="4"/>
  <c r="O15" i="4"/>
  <c r="N15" i="4"/>
  <c r="M15" i="4"/>
  <c r="L15" i="4"/>
  <c r="K15" i="4"/>
  <c r="R14" i="4"/>
  <c r="Q14" i="4"/>
  <c r="P14" i="4"/>
  <c r="O14" i="4"/>
  <c r="N14" i="4"/>
  <c r="M14" i="4"/>
  <c r="L14" i="4"/>
  <c r="K14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R9" i="4"/>
  <c r="Q9" i="4"/>
  <c r="P9" i="4"/>
  <c r="O9" i="4"/>
  <c r="N9" i="4"/>
  <c r="M9" i="4"/>
  <c r="L9" i="4"/>
  <c r="K9" i="4"/>
  <c r="R8" i="4"/>
  <c r="Q8" i="4"/>
  <c r="P8" i="4"/>
  <c r="O8" i="4"/>
  <c r="N8" i="4"/>
  <c r="M8" i="4"/>
  <c r="L8" i="4"/>
  <c r="K8" i="4"/>
  <c r="R7" i="4"/>
  <c r="Q7" i="4"/>
  <c r="P7" i="4"/>
  <c r="O7" i="4"/>
  <c r="N7" i="4"/>
  <c r="M7" i="4"/>
  <c r="L7" i="4"/>
  <c r="K7" i="4"/>
  <c r="R6" i="4"/>
  <c r="Q6" i="4"/>
  <c r="P6" i="4"/>
  <c r="O6" i="4"/>
  <c r="N6" i="4"/>
  <c r="M6" i="4"/>
  <c r="L6" i="4"/>
  <c r="K6" i="4"/>
  <c r="R5" i="4"/>
  <c r="Q5" i="4"/>
  <c r="P5" i="4"/>
  <c r="O5" i="4"/>
  <c r="N5" i="4"/>
  <c r="M5" i="4"/>
  <c r="L5" i="4"/>
  <c r="K5" i="4"/>
  <c r="R4" i="4"/>
  <c r="Q4" i="4"/>
  <c r="P4" i="4"/>
  <c r="O4" i="4"/>
  <c r="N4" i="4"/>
  <c r="M4" i="4"/>
  <c r="L4" i="4"/>
  <c r="K4" i="4"/>
  <c r="R3" i="4"/>
  <c r="Q3" i="4"/>
  <c r="P3" i="4"/>
  <c r="O3" i="4"/>
  <c r="N3" i="4"/>
  <c r="M3" i="4"/>
  <c r="L3" i="4"/>
  <c r="K3" i="4"/>
  <c r="M17" i="4" l="1"/>
  <c r="Q17" i="4"/>
  <c r="N17" i="4"/>
  <c r="R17" i="4"/>
  <c r="K17" i="4"/>
</calcChain>
</file>

<file path=xl/sharedStrings.xml><?xml version="1.0" encoding="utf-8"?>
<sst xmlns="http://schemas.openxmlformats.org/spreadsheetml/2006/main" count="329" uniqueCount="225">
  <si>
    <t>A1:  FIREARM OFFENCES (EXCLUDING AIR WEAPONS) BY POLICE FORCE AREA, ENGLISH REGIONS AND WALES, YEAR ENDING 31 MARCH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</si>
  <si>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</si>
  <si>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</si>
  <si>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</si>
  <si>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</si>
  <si>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</si>
  <si>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</si>
  <si>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</si>
  <si>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</si>
  <si>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</si>
  <si>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</si>
  <si>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 xml:space="preserve"> Change per 100,000 pop.</t>
  </si>
  <si>
    <t>Area Code</t>
  </si>
  <si>
    <t>Number</t>
  </si>
  <si>
    <t xml:space="preserve">Offences per 100,000 population </t>
  </si>
  <si>
    <t xml:space="preserve">change  2010/11 -2016/17 </t>
  </si>
  <si>
    <t xml:space="preserve">% change 2010/11 -2016/17 </t>
  </si>
  <si>
    <t>E23000013</t>
  </si>
  <si>
    <t>Cleveland</t>
  </si>
  <si>
    <t>E23000008</t>
  </si>
  <si>
    <t>Durham</t>
  </si>
  <si>
    <t>E23000007</t>
  </si>
  <si>
    <t>Northumberland</t>
  </si>
  <si>
    <t>E12000001</t>
  </si>
  <si>
    <t>North East Region</t>
  </si>
  <si>
    <t>E23000006</t>
  </si>
  <si>
    <t>Cheshire</t>
  </si>
  <si>
    <t>E23000002</t>
  </si>
  <si>
    <t>Cumbria</t>
  </si>
  <si>
    <t>E23000005</t>
  </si>
  <si>
    <t>Greater Manchester</t>
  </si>
  <si>
    <t>E23000003</t>
  </si>
  <si>
    <t>Lancashire</t>
  </si>
  <si>
    <t>E23000004</t>
  </si>
  <si>
    <t>Merseyside</t>
  </si>
  <si>
    <t>E12000002</t>
  </si>
  <si>
    <t>North West Region</t>
  </si>
  <si>
    <t>E23000012</t>
  </si>
  <si>
    <t>Humberside</t>
  </si>
  <si>
    <t>E23000009</t>
  </si>
  <si>
    <t>North Yorkshire</t>
  </si>
  <si>
    <t>E23000011</t>
  </si>
  <si>
    <t>South Yorkshire</t>
  </si>
  <si>
    <t>E23000010</t>
  </si>
  <si>
    <t>West Yorkshire</t>
  </si>
  <si>
    <t>E12000003</t>
  </si>
  <si>
    <t>Yorkshire and the Humber Region</t>
  </si>
  <si>
    <t>E23000018</t>
  </si>
  <si>
    <t>Derbyshire</t>
  </si>
  <si>
    <t>E23000021</t>
  </si>
  <si>
    <t>Leicestershire</t>
  </si>
  <si>
    <t>E23000020</t>
  </si>
  <si>
    <t>Lincolnshire</t>
  </si>
  <si>
    <t>E23000022</t>
  </si>
  <si>
    <t>Northamptonshire</t>
  </si>
  <si>
    <t>E23000019</t>
  </si>
  <si>
    <t>Nottinghamshire</t>
  </si>
  <si>
    <t>E12000004</t>
  </si>
  <si>
    <t>East Midlands Region</t>
  </si>
  <si>
    <t>E23000015</t>
  </si>
  <si>
    <t>Staffordshire</t>
  </si>
  <si>
    <t>E23000017</t>
  </si>
  <si>
    <t>Warwickshire</t>
  </si>
  <si>
    <t>E23000016</t>
  </si>
  <si>
    <t>West Mercia</t>
  </si>
  <si>
    <t>E23000014</t>
  </si>
  <si>
    <t>West Midlands</t>
  </si>
  <si>
    <t>E12000005</t>
  </si>
  <si>
    <t>West Midlands Region</t>
  </si>
  <si>
    <t>E23000026</t>
  </si>
  <si>
    <t>Bedfordshire</t>
  </si>
  <si>
    <t>E23000023</t>
  </si>
  <si>
    <t>Cambridgeshire</t>
  </si>
  <si>
    <t>E23000028</t>
  </si>
  <si>
    <t>Essex</t>
  </si>
  <si>
    <t>E23000027</t>
  </si>
  <si>
    <t>Hertfordshire</t>
  </si>
  <si>
    <t>E23000024</t>
  </si>
  <si>
    <t>Norfolk</t>
  </si>
  <si>
    <t>E23000025</t>
  </si>
  <si>
    <t>Suffolk</t>
  </si>
  <si>
    <t>E12000006</t>
  </si>
  <si>
    <t>East of England Region</t>
  </si>
  <si>
    <t>E23000034</t>
  </si>
  <si>
    <t>City of London</t>
  </si>
  <si>
    <t>-</t>
  </si>
  <si>
    <t>E23000001</t>
  </si>
  <si>
    <t>Metropolitan Police</t>
  </si>
  <si>
    <t>E12000007</t>
  </si>
  <si>
    <t>London Region</t>
  </si>
  <si>
    <t>E23000030</t>
  </si>
  <si>
    <t>Hampshire</t>
  </si>
  <si>
    <t>E23000032</t>
  </si>
  <si>
    <t>Kent</t>
  </si>
  <si>
    <t>E23000031</t>
  </si>
  <si>
    <t>Surrey</t>
  </si>
  <si>
    <t>E23000033</t>
  </si>
  <si>
    <t>Sussex</t>
  </si>
  <si>
    <t>E23000029</t>
  </si>
  <si>
    <t>Thames Valley</t>
  </si>
  <si>
    <t>E12000008</t>
  </si>
  <si>
    <t>South East Region</t>
  </si>
  <si>
    <t>E23000036</t>
  </si>
  <si>
    <t>Avon and Somerset</t>
  </si>
  <si>
    <t>E23000035</t>
  </si>
  <si>
    <t>Devon and Cornwall</t>
  </si>
  <si>
    <t>E23000039</t>
  </si>
  <si>
    <t>Dorset</t>
  </si>
  <si>
    <t>E23000037</t>
  </si>
  <si>
    <t>Gloucestershire</t>
  </si>
  <si>
    <t>E23000038</t>
  </si>
  <si>
    <t>Wiltshire</t>
  </si>
  <si>
    <t>E12000009</t>
  </si>
  <si>
    <t>South West Region</t>
  </si>
  <si>
    <t>W15000004</t>
  </si>
  <si>
    <t>Dyfed-Powys</t>
  </si>
  <si>
    <t>W15000002</t>
  </si>
  <si>
    <t>Gwent</t>
  </si>
  <si>
    <t>W15000001</t>
  </si>
  <si>
    <t>North Wales</t>
  </si>
  <si>
    <t>W15000003</t>
  </si>
  <si>
    <t>South Wales</t>
  </si>
  <si>
    <t>W92000004</t>
  </si>
  <si>
    <t>WALES</t>
  </si>
  <si>
    <t>England And Wales</t>
  </si>
  <si>
    <t xml:space="preserve">A2. LONDON BOROUGH BY FIREARM OFFENCES </t>
  </si>
  <si>
    <t xml:space="preserve">2017/18 </t>
  </si>
  <si>
    <t>Borough</t>
  </si>
  <si>
    <t>Total</t>
  </si>
  <si>
    <t xml:space="preserve">Firearm discharged </t>
  </si>
  <si>
    <t>total</t>
  </si>
  <si>
    <t>Firearm discharged</t>
  </si>
  <si>
    <t>Newham</t>
  </si>
  <si>
    <t>Haringey</t>
  </si>
  <si>
    <t>Croydon</t>
  </si>
  <si>
    <t>Lambeth</t>
  </si>
  <si>
    <t>Brent</t>
  </si>
  <si>
    <t>Enfield</t>
  </si>
  <si>
    <t>Southwark</t>
  </si>
  <si>
    <t>Westminster</t>
  </si>
  <si>
    <t>Lewisham</t>
  </si>
  <si>
    <t>Tower Hamlets</t>
  </si>
  <si>
    <t>Waltham Forest</t>
  </si>
  <si>
    <t>Hackney</t>
  </si>
  <si>
    <t>Greenwich</t>
  </si>
  <si>
    <t>Bromley</t>
  </si>
  <si>
    <t>Barking &amp; Dagenham</t>
  </si>
  <si>
    <t>Redbridge</t>
  </si>
  <si>
    <t>Wandsworth</t>
  </si>
  <si>
    <t>Ealing</t>
  </si>
  <si>
    <t>Islington</t>
  </si>
  <si>
    <t>Camden</t>
  </si>
  <si>
    <t>Hillingdon</t>
  </si>
  <si>
    <t>Barnet</t>
  </si>
  <si>
    <t>Bexley</t>
  </si>
  <si>
    <t>Havering</t>
  </si>
  <si>
    <t>Merton</t>
  </si>
  <si>
    <t>Hounslow</t>
  </si>
  <si>
    <t>Harrow</t>
  </si>
  <si>
    <t>Sutton</t>
  </si>
  <si>
    <t>Kensington &amp; Chelsea</t>
  </si>
  <si>
    <t>Hammersmith &amp; Fulham</t>
  </si>
  <si>
    <t>Kingston upon Thames</t>
  </si>
  <si>
    <t>Richmond upon Thames</t>
  </si>
  <si>
    <t>Heathrow Airport</t>
  </si>
  <si>
    <t>Source</t>
  </si>
  <si>
    <t xml:space="preserve">Metropolitan Police Service, Year end crime statistics 2017/2018, accessed 26 June 2018 </t>
  </si>
  <si>
    <t>A3. FIREARM OFFENCES BY FIREARM TYPE, YEAR ENDING 31 MARCH</t>
  </si>
  <si>
    <t>Shotguns</t>
  </si>
  <si>
    <t>Handguns</t>
  </si>
  <si>
    <t>Rifles</t>
  </si>
  <si>
    <t>Imitation firearms</t>
  </si>
  <si>
    <t>Unidentified firearms</t>
  </si>
  <si>
    <t>Other firearms</t>
  </si>
  <si>
    <t>Air firearms</t>
  </si>
  <si>
    <t>2002/03</t>
  </si>
  <si>
    <t>2003/04</t>
  </si>
  <si>
    <t>2004/05</t>
  </si>
  <si>
    <t>2005/06</t>
  </si>
  <si>
    <t>2006/07</t>
  </si>
  <si>
    <t>Notes:</t>
  </si>
  <si>
    <t>More explicit guidelines for the classification of weapons introduced on 1 April 2004 may have increased the recording of firearm offences, particularly those committed by imitation weapons</t>
  </si>
  <si>
    <t xml:space="preserve">The Violent Crime Reduction Act introduced in October 2007 made it illegal to import or sell imitation firearms and tightened the rules for the manufacture and sale of certain </t>
  </si>
  <si>
    <t>Imitation firearms include weapons such as BB guns which can fire small plastic pellets at low velocity</t>
  </si>
  <si>
    <t>Other firearms include CS Gas / pepper spray, stun guns and other weapons</t>
  </si>
  <si>
    <t>Source:</t>
  </si>
  <si>
    <t>ONS, Crime in England &amp; Wales: year ending March 2017 and earlier releases</t>
  </si>
  <si>
    <t>https://www.ons.gov.uk/peoplepopulationandcommunity/crimeandjustice/bulletins/crimeinenglandandwales/yearendingmar2017</t>
  </si>
  <si>
    <t xml:space="preserve"> A4: FIREARM OFFENCES BY OFFENCE GROUP, YEAR ENDING 31 MARCH</t>
  </si>
  <si>
    <t xml:space="preserve">% change 2015/16-2016/17 </t>
  </si>
  <si>
    <t>Non-air firearms</t>
  </si>
  <si>
    <t>Violence against the person</t>
  </si>
  <si>
    <t>Robbery</t>
  </si>
  <si>
    <t>Burglary</t>
  </si>
  <si>
    <t>Criminal damage</t>
  </si>
  <si>
    <t>Public fear, alarm or distress</t>
  </si>
  <si>
    <t>Possession of weapons</t>
  </si>
  <si>
    <t>Other firearm offences</t>
  </si>
  <si>
    <t>All non-air weapon offences</t>
  </si>
  <si>
    <t>All firearms</t>
  </si>
  <si>
    <r>
      <t>Public fear, alarm or distress</t>
    </r>
    <r>
      <rPr>
        <vertAlign val="superscript"/>
        <sz val="9"/>
        <rFont val="Open Sans"/>
        <family val="2"/>
      </rPr>
      <t>5</t>
    </r>
  </si>
  <si>
    <r>
      <t>Possession of weapons</t>
    </r>
    <r>
      <rPr>
        <vertAlign val="superscript"/>
        <sz val="9"/>
        <rFont val="Open Sans"/>
        <family val="2"/>
      </rPr>
      <t>5</t>
    </r>
  </si>
  <si>
    <t>All firearm offences</t>
  </si>
  <si>
    <t>Note:</t>
  </si>
  <si>
    <t xml:space="preserve">Prior to year ending March 2005, air weapon offences were recorded as homicide, attempted murder, other violence against the person, robbery, burglary, criminal damage or other offences. </t>
  </si>
  <si>
    <t>Therefore, possession of weapons and public fear alarm or distress offences for air weapons prior to this date are included in 'other' within violence against the person offences.</t>
  </si>
  <si>
    <t>Source: ONS, Crime in England and Wales: year ending March 2017, Offences involving the use of weapons: data tables, table 8, 18 February 2018</t>
  </si>
  <si>
    <t>A5: FIREARM OFFENCES RESULTING IN INJURY, YEAR ENDING 31 MARCH</t>
  </si>
  <si>
    <t>% change</t>
  </si>
  <si>
    <t>2015/16-2016/17</t>
  </si>
  <si>
    <t>Total non-air weapon injuries</t>
  </si>
  <si>
    <t>of which:</t>
  </si>
  <si>
    <t>Fatal injury</t>
  </si>
  <si>
    <t>Serious injury</t>
  </si>
  <si>
    <t>Slight injury</t>
  </si>
  <si>
    <t>No injury</t>
  </si>
  <si>
    <t>Total non-air firearm offences</t>
  </si>
  <si>
    <t>All firearm offences (injuries)</t>
  </si>
  <si>
    <t>Total weapon injuries</t>
  </si>
  <si>
    <t>Injuries could be caused by either the firearm being fired or used as a blunt instrument.</t>
  </si>
  <si>
    <t xml:space="preserve">'Fatal injury' includes the 12 people killed by Derrick Bird on 2 June 2010. </t>
  </si>
  <si>
    <t>Number of fatal injuries where a firearm has been involved in an offence may differ from the number of homicides by shooting. This is due to offences where a firearm has been involved but shooting has not been the principal method of killing.</t>
  </si>
  <si>
    <t xml:space="preserve"> Additionally, Homicide Index figures include crossbows which are excluded from the firearms collection. </t>
  </si>
  <si>
    <t>A serious injury is one which requires a stay in hospital or involves fractures, concussion, severe general shock, penetration by a bullet or multiple shot wounds.</t>
  </si>
  <si>
    <t>Source: ONS, Crime in England and Wales: year ending March 2017, Offences involving the use of weapons: data tables, table 5, 18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</si>
</sst>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"/>
    <numFmt numFmtId="168" formatCode="_(* #,##0_);_(* \(#,##0\);_(* &quot;-&quot;??_);_(@_)"/>
    <numFmt numFmtId="169" formatCode="\+0.0%;\-0.0%;0.0%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rutiger LT Std 45 Light"/>
      <family val="2"/>
    </font>
    <font>
      <b/>
      <sz val="18"/>
      <color theme="0"/>
      <name val="Frutiger LT Std 45 Light"/>
      <family val="2"/>
    </font>
    <font>
      <b/>
      <sz val="10"/>
      <color theme="0"/>
      <name val="Frutiger LT Std 45 Light"/>
      <family val="2"/>
    </font>
    <font>
      <sz val="10"/>
      <color theme="0"/>
      <name val="Frutiger LT Std 45 Light"/>
      <family val="2"/>
    </font>
    <font>
      <sz val="9"/>
      <name val="Frutiger LT Std 45 Light"/>
      <family val="2"/>
    </font>
    <font>
      <sz val="9"/>
      <color indexed="8"/>
      <name val="Frutiger LT Std 45 Light"/>
      <family val="2"/>
    </font>
    <font>
      <sz val="9"/>
      <color indexed="8"/>
      <name val="Arial"/>
      <family val="2"/>
    </font>
    <font>
      <b/>
      <sz val="9"/>
      <color theme="1"/>
      <name val="Frutiger LT Std 45 Light"/>
      <family val="2"/>
    </font>
    <font>
      <b/>
      <sz val="9"/>
      <name val="Frutiger LT Std 45 Light"/>
      <family val="2"/>
    </font>
    <font>
      <b/>
      <sz val="10"/>
      <name val="Frutiger LT Std 45 Light"/>
      <family val="2"/>
    </font>
    <font>
      <b/>
      <sz val="9"/>
      <color indexed="8"/>
      <name val="Arial"/>
      <family val="2"/>
    </font>
    <font>
      <b/>
      <sz val="9"/>
      <color indexed="8"/>
      <name val="Frutiger LT Std 45 Light"/>
      <family val="2"/>
    </font>
    <font>
      <vertAlign val="superscript"/>
      <sz val="10"/>
      <name val="Frutiger LT Std 45 Light"/>
      <family val="2"/>
    </font>
    <font>
      <b/>
      <vertAlign val="superscript"/>
      <sz val="10"/>
      <name val="Frutiger LT Std 45 Light"/>
      <family val="2"/>
    </font>
    <font>
      <sz val="12"/>
      <color indexed="8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4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0"/>
      <color indexed="12"/>
      <name val="Arial"/>
      <family val="2"/>
    </font>
    <font>
      <b/>
      <sz val="12"/>
      <color theme="0"/>
      <name val="Open Sans"/>
      <family val="2"/>
    </font>
    <font>
      <b/>
      <sz val="9"/>
      <color theme="0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9"/>
      <color theme="1"/>
      <name val="Open Sans"/>
      <family val="2"/>
    </font>
    <font>
      <u/>
      <sz val="9"/>
      <color indexed="12"/>
      <name val="Open Sans"/>
      <family val="2"/>
    </font>
    <font>
      <b/>
      <sz val="16"/>
      <color theme="0"/>
      <name val="Open Sans"/>
      <family val="2"/>
    </font>
    <font>
      <sz val="16"/>
      <color theme="0"/>
      <name val="Open Sans"/>
      <family val="2"/>
    </font>
    <font>
      <sz val="9"/>
      <color indexed="8"/>
      <name val="Open Sans"/>
      <family val="2"/>
    </font>
    <font>
      <b/>
      <i/>
      <sz val="9"/>
      <name val="Open Sans"/>
      <family val="2"/>
    </font>
    <font>
      <i/>
      <sz val="9"/>
      <name val="Open Sans"/>
      <family val="2"/>
    </font>
    <font>
      <b/>
      <sz val="9"/>
      <color indexed="8"/>
      <name val="Open Sans"/>
      <family val="2"/>
    </font>
    <font>
      <vertAlign val="superscript"/>
      <sz val="9"/>
      <name val="Open Sans"/>
      <family val="2"/>
    </font>
    <font>
      <sz val="14"/>
      <color theme="0"/>
      <name val="Open Sans"/>
      <family val="2"/>
    </font>
    <font>
      <sz val="11"/>
      <color theme="1"/>
      <name val="Open Sans"/>
      <family val="2"/>
    </font>
    <font>
      <sz val="10"/>
      <color indexed="8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i/>
      <sz val="10"/>
      <name val="Open Sans"/>
      <family val="2"/>
    </font>
    <font>
      <b/>
      <sz val="10"/>
      <color indexed="8"/>
      <name val="Open Sans"/>
      <family val="2"/>
    </font>
    <font>
      <sz val="10"/>
      <name val="Helvetica"/>
    </font>
    <font>
      <sz val="12"/>
      <color theme="1"/>
      <name val="Open Sans"/>
      <family val="2"/>
    </font>
    <font>
      <sz val="8"/>
      <name val="Open Sans"/>
      <family val="2"/>
    </font>
    <font>
      <sz val="8"/>
      <color indexed="8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" fillId="0" borderId="0"/>
    <xf numFmtId="0" fontId="19" fillId="0" borderId="0"/>
    <xf numFmtId="0" fontId="24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7" fillId="0" borderId="0"/>
  </cellStyleXfs>
  <cellXfs count="266">
    <xf numFmtId="0" fontId="0" fillId="0" borderId="0" xfId="0"/>
    <xf numFmtId="0" fontId="3" fillId="2" borderId="0" xfId="3" applyFont="1" applyFill="1"/>
    <xf numFmtId="0" fontId="4" fillId="3" borderId="0" xfId="3" applyFont="1" applyFill="1" applyBorder="1" applyAlignment="1">
      <alignment vertical="top"/>
    </xf>
    <xf numFmtId="0" fontId="5" fillId="3" borderId="0" xfId="3" applyFont="1" applyFill="1" applyBorder="1" applyAlignment="1">
      <alignment vertical="top"/>
    </xf>
    <xf numFmtId="0" fontId="6" fillId="3" borderId="0" xfId="3" applyFont="1" applyFill="1" applyBorder="1" applyAlignment="1">
      <alignment vertical="top"/>
    </xf>
    <xf numFmtId="0" fontId="6" fillId="3" borderId="0" xfId="3" applyFont="1" applyFill="1" applyBorder="1"/>
    <xf numFmtId="0" fontId="3" fillId="0" borderId="0" xfId="3" applyFont="1" applyFill="1" applyBorder="1"/>
    <xf numFmtId="0" fontId="3" fillId="0" borderId="0" xfId="3" applyFont="1" applyFill="1"/>
    <xf numFmtId="0" fontId="3" fillId="4" borderId="0" xfId="3" applyFont="1" applyFill="1" applyBorder="1" applyAlignment="1">
      <alignment vertical="top" wrapText="1"/>
    </xf>
    <xf numFmtId="0" fontId="3" fillId="4" borderId="1" xfId="3" applyFont="1" applyFill="1" applyBorder="1" applyAlignment="1">
      <alignment horizontal="center" wrapText="1"/>
    </xf>
    <xf numFmtId="0" fontId="3" fillId="4" borderId="0" xfId="3" applyFont="1" applyFill="1" applyBorder="1" applyAlignment="1"/>
    <xf numFmtId="0" fontId="3" fillId="4" borderId="0" xfId="3" applyFont="1" applyFill="1" applyBorder="1" applyAlignment="1">
      <alignment horizontal="center" wrapText="1"/>
    </xf>
    <xf numFmtId="0" fontId="3" fillId="4" borderId="0" xfId="3" applyFont="1" applyFill="1"/>
    <xf numFmtId="0" fontId="3" fillId="4" borderId="0" xfId="3" applyFont="1" applyFill="1" applyBorder="1" applyAlignment="1">
      <alignment wrapText="1"/>
    </xf>
    <xf numFmtId="0" fontId="7" fillId="0" borderId="0" xfId="3" applyFont="1" applyFill="1" applyBorder="1" applyProtection="1">
      <protection locked="0"/>
    </xf>
    <xf numFmtId="0" fontId="3" fillId="4" borderId="0" xfId="3" applyFont="1" applyFill="1" applyBorder="1" applyAlignment="1">
      <alignment horizontal="right" wrapText="1"/>
    </xf>
    <xf numFmtId="0" fontId="8" fillId="4" borderId="2" xfId="5" applyFont="1" applyFill="1" applyBorder="1" applyAlignment="1">
      <alignment horizontal="right" vertical="center" wrapText="1"/>
    </xf>
    <xf numFmtId="0" fontId="3" fillId="4" borderId="0" xfId="3" applyFont="1" applyFill="1" applyBorder="1" applyAlignment="1">
      <alignment horizontal="right" vertical="top" wrapText="1"/>
    </xf>
    <xf numFmtId="0" fontId="8" fillId="4" borderId="2" xfId="5" applyFont="1" applyFill="1" applyBorder="1" applyAlignment="1">
      <alignment horizontal="right" wrapText="1"/>
    </xf>
    <xf numFmtId="0" fontId="8" fillId="4" borderId="0" xfId="5" applyFont="1" applyFill="1" applyBorder="1" applyAlignment="1">
      <alignment horizontal="right" wrapText="1"/>
    </xf>
    <xf numFmtId="0" fontId="3" fillId="2" borderId="0" xfId="3" applyFont="1" applyFill="1" applyBorder="1"/>
    <xf numFmtId="3" fontId="3" fillId="0" borderId="0" xfId="3" applyNumberFormat="1" applyFont="1" applyFill="1" applyBorder="1"/>
    <xf numFmtId="0" fontId="3" fillId="5" borderId="0" xfId="3" applyFont="1" applyFill="1" applyBorder="1"/>
    <xf numFmtId="3" fontId="3" fillId="2" borderId="0" xfId="3" applyNumberFormat="1" applyFont="1" applyFill="1" applyBorder="1"/>
    <xf numFmtId="0" fontId="3" fillId="2" borderId="0" xfId="3" applyFont="1" applyFill="1" applyBorder="1" applyAlignment="1">
      <alignment horizontal="left" vertical="center"/>
    </xf>
    <xf numFmtId="3" fontId="9" fillId="2" borderId="0" xfId="6" applyNumberFormat="1" applyFont="1" applyFill="1" applyBorder="1"/>
    <xf numFmtId="1" fontId="3" fillId="2" borderId="0" xfId="7" applyNumberFormat="1" applyFont="1" applyFill="1" applyAlignment="1">
      <alignment horizontal="right"/>
    </xf>
    <xf numFmtId="3" fontId="3" fillId="0" borderId="0" xfId="3" applyNumberFormat="1" applyFont="1" applyFill="1"/>
    <xf numFmtId="3" fontId="9" fillId="5" borderId="0" xfId="6" applyNumberFormat="1" applyFont="1" applyFill="1" applyBorder="1"/>
    <xf numFmtId="166" fontId="3" fillId="5" borderId="0" xfId="7" applyNumberFormat="1" applyFont="1" applyFill="1" applyAlignment="1">
      <alignment horizontal="right"/>
    </xf>
    <xf numFmtId="166" fontId="3" fillId="2" borderId="0" xfId="7" applyNumberFormat="1" applyFont="1" applyFill="1" applyAlignment="1">
      <alignment horizontal="right"/>
    </xf>
    <xf numFmtId="1" fontId="3" fillId="0" borderId="0" xfId="7" applyNumberFormat="1" applyFont="1" applyFill="1" applyAlignment="1">
      <alignment horizontal="right"/>
    </xf>
    <xf numFmtId="0" fontId="3" fillId="0" borderId="0" xfId="3" applyFont="1" applyFill="1" applyBorder="1" applyAlignment="1">
      <alignment horizontal="left" vertical="center"/>
    </xf>
    <xf numFmtId="166" fontId="8" fillId="5" borderId="0" xfId="5" applyNumberFormat="1" applyFont="1" applyFill="1" applyBorder="1"/>
    <xf numFmtId="0" fontId="8" fillId="0" borderId="0" xfId="3" applyFont="1" applyFill="1"/>
    <xf numFmtId="1" fontId="8" fillId="0" borderId="0" xfId="5" applyNumberFormat="1" applyFont="1" applyFill="1" applyBorder="1"/>
    <xf numFmtId="3" fontId="10" fillId="2" borderId="0" xfId="3" applyNumberFormat="1" applyFont="1" applyFill="1" applyBorder="1"/>
    <xf numFmtId="9" fontId="3" fillId="2" borderId="0" xfId="7" applyFont="1" applyFill="1"/>
    <xf numFmtId="0" fontId="7" fillId="0" borderId="0" xfId="3" applyFont="1" applyFill="1" applyProtection="1">
      <protection locked="0"/>
    </xf>
    <xf numFmtId="0" fontId="11" fillId="0" borderId="0" xfId="3" applyFont="1" applyFill="1" applyProtection="1">
      <protection locked="0"/>
    </xf>
    <xf numFmtId="0" fontId="12" fillId="2" borderId="0" xfId="3" applyFont="1" applyFill="1" applyBorder="1" applyAlignment="1">
      <alignment horizontal="left" vertical="center"/>
    </xf>
    <xf numFmtId="3" fontId="13" fillId="2" borderId="0" xfId="6" applyNumberFormat="1" applyFont="1" applyFill="1" applyBorder="1"/>
    <xf numFmtId="1" fontId="12" fillId="2" borderId="0" xfId="7" applyNumberFormat="1" applyFont="1" applyFill="1" applyAlignment="1">
      <alignment horizontal="right"/>
    </xf>
    <xf numFmtId="3" fontId="12" fillId="0" borderId="0" xfId="3" applyNumberFormat="1" applyFont="1" applyFill="1"/>
    <xf numFmtId="3" fontId="13" fillId="5" borderId="0" xfId="6" applyNumberFormat="1" applyFont="1" applyFill="1" applyBorder="1"/>
    <xf numFmtId="166" fontId="12" fillId="5" borderId="0" xfId="7" applyNumberFormat="1" applyFont="1" applyFill="1" applyAlignment="1">
      <alignment horizontal="right"/>
    </xf>
    <xf numFmtId="166" fontId="12" fillId="2" borderId="0" xfId="7" applyNumberFormat="1" applyFont="1" applyFill="1" applyAlignment="1">
      <alignment horizontal="right"/>
    </xf>
    <xf numFmtId="0" fontId="12" fillId="0" borderId="0" xfId="3" applyFont="1" applyFill="1"/>
    <xf numFmtId="1" fontId="12" fillId="0" borderId="0" xfId="7" applyNumberFormat="1" applyFont="1" applyFill="1" applyAlignment="1">
      <alignment horizontal="right"/>
    </xf>
    <xf numFmtId="0" fontId="12" fillId="0" borderId="0" xfId="3" applyFont="1" applyFill="1" applyBorder="1" applyAlignment="1">
      <alignment horizontal="left" vertical="center"/>
    </xf>
    <xf numFmtId="166" fontId="14" fillId="5" borderId="0" xfId="5" applyNumberFormat="1" applyFont="1" applyFill="1" applyBorder="1"/>
    <xf numFmtId="0" fontId="11" fillId="0" borderId="0" xfId="3" applyFont="1" applyFill="1"/>
    <xf numFmtId="1" fontId="14" fillId="0" borderId="0" xfId="5" applyNumberFormat="1" applyFont="1" applyFill="1" applyBorder="1"/>
    <xf numFmtId="9" fontId="12" fillId="2" borderId="0" xfId="7" applyFont="1" applyFill="1"/>
    <xf numFmtId="0" fontId="3" fillId="2" borderId="0" xfId="3" applyFont="1" applyFill="1" applyBorder="1" applyAlignment="1">
      <alignment horizontal="center" vertical="center"/>
    </xf>
    <xf numFmtId="0" fontId="1" fillId="5" borderId="0" xfId="6" applyFill="1" applyBorder="1"/>
    <xf numFmtId="0" fontId="3" fillId="0" borderId="0" xfId="3" applyFont="1" applyFill="1" applyBorder="1" applyAlignment="1">
      <alignment horizontal="center" vertical="center"/>
    </xf>
    <xf numFmtId="0" fontId="1" fillId="2" borderId="0" xfId="6" applyFill="1" applyBorder="1"/>
    <xf numFmtId="3" fontId="9" fillId="2" borderId="0" xfId="6" applyNumberFormat="1" applyFont="1" applyFill="1"/>
    <xf numFmtId="3" fontId="9" fillId="5" borderId="0" xfId="6" applyNumberFormat="1" applyFont="1" applyFill="1"/>
    <xf numFmtId="3" fontId="13" fillId="2" borderId="0" xfId="6" applyNumberFormat="1" applyFont="1" applyFill="1"/>
    <xf numFmtId="3" fontId="13" fillId="5" borderId="0" xfId="6" applyNumberFormat="1" applyFont="1" applyFill="1"/>
    <xf numFmtId="0" fontId="1" fillId="5" borderId="0" xfId="6" applyFill="1"/>
    <xf numFmtId="0" fontId="1" fillId="2" borderId="0" xfId="6" applyFill="1"/>
    <xf numFmtId="0" fontId="15" fillId="0" borderId="0" xfId="3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/>
    </xf>
    <xf numFmtId="3" fontId="12" fillId="0" borderId="0" xfId="3" applyNumberFormat="1" applyFont="1" applyFill="1" applyBorder="1"/>
    <xf numFmtId="166" fontId="8" fillId="5" borderId="0" xfId="5" applyNumberFormat="1" applyFont="1" applyFill="1" applyBorder="1" applyAlignment="1">
      <alignment horizontal="right"/>
    </xf>
    <xf numFmtId="0" fontId="7" fillId="0" borderId="0" xfId="3" applyFont="1" applyFill="1" applyAlignment="1">
      <alignment vertical="center"/>
    </xf>
    <xf numFmtId="1" fontId="8" fillId="0" borderId="0" xfId="5" applyNumberFormat="1" applyFont="1" applyFill="1" applyBorder="1" applyAlignment="1">
      <alignment horizontal="right"/>
    </xf>
    <xf numFmtId="3" fontId="10" fillId="2" borderId="0" xfId="3" applyNumberFormat="1" applyFont="1" applyFill="1" applyBorder="1" applyAlignment="1">
      <alignment horizontal="right"/>
    </xf>
    <xf numFmtId="9" fontId="3" fillId="2" borderId="0" xfId="7" applyFont="1" applyFill="1" applyAlignment="1">
      <alignment horizontal="right"/>
    </xf>
    <xf numFmtId="0" fontId="8" fillId="0" borderId="0" xfId="3" applyFont="1" applyFill="1" applyBorder="1"/>
    <xf numFmtId="1" fontId="8" fillId="0" borderId="0" xfId="5" applyNumberFormat="1" applyFont="1" applyFill="1"/>
    <xf numFmtId="0" fontId="12" fillId="0" borderId="0" xfId="3" applyFont="1" applyFill="1" applyBorder="1" applyAlignment="1"/>
    <xf numFmtId="1" fontId="12" fillId="2" borderId="0" xfId="7" applyNumberFormat="1" applyFont="1" applyFill="1" applyBorder="1" applyAlignment="1">
      <alignment horizontal="right"/>
    </xf>
    <xf numFmtId="166" fontId="12" fillId="5" borderId="0" xfId="7" applyNumberFormat="1" applyFont="1" applyFill="1" applyBorder="1" applyAlignment="1">
      <alignment horizontal="right"/>
    </xf>
    <xf numFmtId="166" fontId="12" fillId="2" borderId="0" xfId="7" applyNumberFormat="1" applyFont="1" applyFill="1" applyBorder="1" applyAlignment="1">
      <alignment horizontal="right"/>
    </xf>
    <xf numFmtId="0" fontId="12" fillId="0" borderId="0" xfId="3" applyFont="1" applyFill="1" applyBorder="1"/>
    <xf numFmtId="1" fontId="12" fillId="0" borderId="0" xfId="7" applyNumberFormat="1" applyFont="1" applyFill="1" applyBorder="1" applyAlignment="1">
      <alignment horizontal="right"/>
    </xf>
    <xf numFmtId="0" fontId="11" fillId="0" borderId="0" xfId="3" applyFont="1" applyFill="1" applyBorder="1"/>
    <xf numFmtId="9" fontId="12" fillId="2" borderId="0" xfId="7" applyNumberFormat="1" applyFont="1" applyFill="1" applyBorder="1"/>
    <xf numFmtId="0" fontId="12" fillId="4" borderId="0" xfId="3" applyFont="1" applyFill="1" applyBorder="1" applyAlignment="1"/>
    <xf numFmtId="3" fontId="12" fillId="4" borderId="0" xfId="3" applyNumberFormat="1" applyFont="1" applyFill="1" applyBorder="1"/>
    <xf numFmtId="3" fontId="12" fillId="4" borderId="0" xfId="3" applyNumberFormat="1" applyFont="1" applyFill="1" applyBorder="1" applyAlignment="1"/>
    <xf numFmtId="3" fontId="3" fillId="4" borderId="0" xfId="3" applyNumberFormat="1" applyFont="1" applyFill="1" applyBorder="1"/>
    <xf numFmtId="0" fontId="3" fillId="4" borderId="0" xfId="3" applyFont="1" applyFill="1" applyBorder="1"/>
    <xf numFmtId="0" fontId="3" fillId="2" borderId="0" xfId="3" applyFont="1" applyFill="1" applyAlignment="1">
      <alignment horizontal="left" wrapText="1"/>
    </xf>
    <xf numFmtId="0" fontId="3" fillId="2" borderId="0" xfId="3" applyFont="1" applyFill="1" applyAlignment="1">
      <alignment vertical="top" wrapText="1"/>
    </xf>
    <xf numFmtId="0" fontId="3" fillId="2" borderId="0" xfId="3" applyFont="1" applyFill="1" applyAlignment="1">
      <alignment wrapText="1"/>
    </xf>
    <xf numFmtId="0" fontId="3" fillId="2" borderId="0" xfId="8" applyFont="1" applyFill="1" applyAlignment="1">
      <alignment vertical="center"/>
    </xf>
    <xf numFmtId="1" fontId="3" fillId="2" borderId="0" xfId="3" applyNumberFormat="1" applyFont="1" applyFill="1"/>
    <xf numFmtId="0" fontId="3" fillId="5" borderId="0" xfId="3" applyFont="1" applyFill="1"/>
    <xf numFmtId="0" fontId="20" fillId="3" borderId="0" xfId="0" applyFont="1" applyFill="1" applyBorder="1"/>
    <xf numFmtId="0" fontId="21" fillId="3" borderId="0" xfId="0" applyFont="1" applyFill="1" applyBorder="1" applyAlignment="1">
      <alignment horizontal="right"/>
    </xf>
    <xf numFmtId="0" fontId="22" fillId="0" borderId="0" xfId="0" applyFont="1" applyFill="1" applyBorder="1"/>
    <xf numFmtId="0" fontId="22" fillId="4" borderId="0" xfId="0" applyFont="1" applyFill="1" applyBorder="1"/>
    <xf numFmtId="0" fontId="22" fillId="4" borderId="3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right"/>
    </xf>
    <xf numFmtId="0" fontId="22" fillId="4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/>
    <xf numFmtId="168" fontId="23" fillId="0" borderId="0" xfId="1" applyNumberFormat="1" applyFont="1" applyFill="1" applyBorder="1" applyAlignment="1">
      <alignment horizontal="right"/>
    </xf>
    <xf numFmtId="0" fontId="22" fillId="4" borderId="0" xfId="0" applyNumberFormat="1" applyFont="1" applyFill="1" applyBorder="1" applyAlignment="1">
      <alignment horizontal="right"/>
    </xf>
    <xf numFmtId="9" fontId="22" fillId="4" borderId="0" xfId="2" applyFont="1" applyFill="1" applyBorder="1" applyAlignment="1">
      <alignment horizontal="right"/>
    </xf>
    <xf numFmtId="0" fontId="24" fillId="0" borderId="0" xfId="12" applyAlignment="1" applyProtection="1">
      <alignment vertical="center"/>
    </xf>
    <xf numFmtId="0" fontId="25" fillId="6" borderId="0" xfId="0" applyFont="1" applyFill="1" applyBorder="1"/>
    <xf numFmtId="0" fontId="26" fillId="6" borderId="0" xfId="0" applyFont="1" applyFill="1" applyBorder="1"/>
    <xf numFmtId="0" fontId="27" fillId="6" borderId="0" xfId="0" applyFont="1" applyFill="1" applyBorder="1"/>
    <xf numFmtId="0" fontId="28" fillId="0" borderId="0" xfId="0" applyFont="1"/>
    <xf numFmtId="0" fontId="29" fillId="4" borderId="0" xfId="0" applyFont="1" applyFill="1" applyBorder="1" applyAlignment="1">
      <alignment vertical="center"/>
    </xf>
    <xf numFmtId="0" fontId="29" fillId="4" borderId="0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right" wrapText="1"/>
    </xf>
    <xf numFmtId="0" fontId="30" fillId="4" borderId="0" xfId="0" applyFont="1" applyFill="1" applyBorder="1" applyAlignment="1">
      <alignment horizontal="right"/>
    </xf>
    <xf numFmtId="0" fontId="28" fillId="4" borderId="0" xfId="0" applyFont="1" applyFill="1" applyBorder="1"/>
    <xf numFmtId="0" fontId="28" fillId="0" borderId="0" xfId="0" applyFont="1" applyBorder="1"/>
    <xf numFmtId="0" fontId="29" fillId="5" borderId="0" xfId="0" applyFont="1" applyFill="1" applyBorder="1" applyAlignment="1">
      <alignment vertical="center" wrapText="1"/>
    </xf>
    <xf numFmtId="3" fontId="29" fillId="5" borderId="0" xfId="13" applyNumberFormat="1" applyFont="1" applyFill="1" applyBorder="1" applyAlignment="1">
      <alignment horizontal="right"/>
    </xf>
    <xf numFmtId="3" fontId="29" fillId="5" borderId="0" xfId="13" applyNumberFormat="1" applyFont="1" applyFill="1" applyBorder="1" applyAlignment="1"/>
    <xf numFmtId="3" fontId="29" fillId="5" borderId="0" xfId="6" applyNumberFormat="1" applyFont="1" applyFill="1" applyBorder="1"/>
    <xf numFmtId="3" fontId="30" fillId="5" borderId="0" xfId="7" applyNumberFormat="1" applyFont="1" applyFill="1" applyBorder="1"/>
    <xf numFmtId="0" fontId="28" fillId="5" borderId="0" xfId="0" applyFont="1" applyFill="1"/>
    <xf numFmtId="9" fontId="28" fillId="5" borderId="0" xfId="2" applyFont="1" applyFill="1" applyBorder="1"/>
    <xf numFmtId="3" fontId="30" fillId="5" borderId="0" xfId="0" applyNumberFormat="1" applyFont="1" applyFill="1" applyBorder="1"/>
    <xf numFmtId="3" fontId="30" fillId="5" borderId="0" xfId="0" applyNumberFormat="1" applyFont="1" applyFill="1" applyBorder="1" applyAlignment="1">
      <alignment horizontal="right"/>
    </xf>
    <xf numFmtId="0" fontId="29" fillId="2" borderId="0" xfId="0" applyFont="1" applyFill="1" applyBorder="1" applyAlignment="1">
      <alignment vertical="center" wrapText="1"/>
    </xf>
    <xf numFmtId="3" fontId="29" fillId="2" borderId="0" xfId="6" applyNumberFormat="1" applyFont="1" applyFill="1" applyBorder="1"/>
    <xf numFmtId="3" fontId="30" fillId="2" borderId="0" xfId="0" applyNumberFormat="1" applyFont="1" applyFill="1" applyBorder="1"/>
    <xf numFmtId="0" fontId="28" fillId="2" borderId="0" xfId="0" applyFont="1" applyFill="1"/>
    <xf numFmtId="9" fontId="28" fillId="2" borderId="0" xfId="2" applyFont="1" applyFill="1" applyBorder="1"/>
    <xf numFmtId="0" fontId="29" fillId="0" borderId="0" xfId="0" applyFont="1" applyFill="1" applyBorder="1" applyAlignment="1">
      <alignment vertical="center" wrapText="1"/>
    </xf>
    <xf numFmtId="3" fontId="29" fillId="0" borderId="0" xfId="6" applyNumberFormat="1" applyFont="1" applyFill="1" applyBorder="1"/>
    <xf numFmtId="3" fontId="30" fillId="0" borderId="0" xfId="0" applyNumberFormat="1" applyFont="1" applyFill="1" applyBorder="1"/>
    <xf numFmtId="0" fontId="28" fillId="0" borderId="0" xfId="0" applyFont="1" applyFill="1"/>
    <xf numFmtId="9" fontId="28" fillId="0" borderId="0" xfId="2" applyFont="1" applyFill="1" applyBorder="1"/>
    <xf numFmtId="3" fontId="31" fillId="0" borderId="0" xfId="0" applyNumberFormat="1" applyFont="1" applyFill="1" applyBorder="1"/>
    <xf numFmtId="0" fontId="28" fillId="0" borderId="0" xfId="0" applyFont="1" applyFill="1" applyBorder="1"/>
    <xf numFmtId="3" fontId="29" fillId="0" borderId="0" xfId="6" applyNumberFormat="1" applyFont="1" applyFill="1" applyBorder="1" applyAlignment="1">
      <alignment horizontal="right"/>
    </xf>
    <xf numFmtId="3" fontId="30" fillId="0" borderId="0" xfId="6" applyNumberFormat="1" applyFont="1" applyFill="1" applyBorder="1" applyAlignment="1">
      <alignment horizontal="right"/>
    </xf>
    <xf numFmtId="0" fontId="29" fillId="4" borderId="0" xfId="0" applyFont="1" applyFill="1" applyBorder="1" applyAlignment="1">
      <alignment vertical="center" wrapText="1"/>
    </xf>
    <xf numFmtId="3" fontId="29" fillId="4" borderId="0" xfId="6" applyNumberFormat="1" applyFont="1" applyFill="1" applyBorder="1"/>
    <xf numFmtId="3" fontId="29" fillId="4" borderId="0" xfId="6" applyNumberFormat="1" applyFont="1" applyFill="1" applyBorder="1" applyAlignment="1">
      <alignment horizontal="right"/>
    </xf>
    <xf numFmtId="3" fontId="30" fillId="4" borderId="0" xfId="6" applyNumberFormat="1" applyFont="1" applyFill="1" applyBorder="1" applyAlignment="1">
      <alignment horizontal="right"/>
    </xf>
    <xf numFmtId="9" fontId="28" fillId="4" borderId="0" xfId="2" applyFont="1" applyFill="1" applyBorder="1"/>
    <xf numFmtId="0" fontId="28" fillId="2" borderId="0" xfId="0" applyFont="1" applyFill="1" applyBorder="1"/>
    <xf numFmtId="9" fontId="28" fillId="2" borderId="0" xfId="0" applyNumberFormat="1" applyFont="1" applyFill="1"/>
    <xf numFmtId="9" fontId="28" fillId="2" borderId="0" xfId="2" applyFont="1" applyFill="1"/>
    <xf numFmtId="0" fontId="29" fillId="2" borderId="0" xfId="0" applyFont="1" applyFill="1" applyBorder="1"/>
    <xf numFmtId="0" fontId="29" fillId="2" borderId="0" xfId="12" applyFont="1" applyFill="1" applyBorder="1" applyAlignment="1" applyProtection="1"/>
    <xf numFmtId="0" fontId="32" fillId="2" borderId="0" xfId="12" applyFont="1" applyFill="1" applyBorder="1" applyAlignment="1" applyProtection="1"/>
    <xf numFmtId="9" fontId="28" fillId="0" borderId="0" xfId="0" applyNumberFormat="1" applyFont="1"/>
    <xf numFmtId="0" fontId="33" fillId="3" borderId="0" xfId="0" applyFont="1" applyFill="1" applyBorder="1" applyAlignment="1">
      <alignment horizontal="left"/>
    </xf>
    <xf numFmtId="0" fontId="34" fillId="3" borderId="0" xfId="0" applyFont="1" applyFill="1" applyBorder="1"/>
    <xf numFmtId="0" fontId="29" fillId="4" borderId="0" xfId="0" applyFont="1" applyFill="1" applyBorder="1" applyAlignment="1">
      <alignment horizontal="left" vertical="top"/>
    </xf>
    <xf numFmtId="0" fontId="28" fillId="4" borderId="0" xfId="0" applyFont="1" applyFill="1" applyBorder="1" applyAlignment="1">
      <alignment horizontal="right"/>
    </xf>
    <xf numFmtId="1" fontId="35" fillId="4" borderId="0" xfId="0" applyNumberFormat="1" applyFont="1" applyFill="1" applyBorder="1" applyAlignment="1">
      <alignment vertical="center" wrapText="1"/>
    </xf>
    <xf numFmtId="1" fontId="35" fillId="4" borderId="0" xfId="0" applyNumberFormat="1" applyFont="1" applyFill="1" applyBorder="1" applyAlignment="1">
      <alignment horizontal="right" vertical="center" wrapText="1"/>
    </xf>
    <xf numFmtId="0" fontId="36" fillId="2" borderId="0" xfId="0" applyFont="1" applyFill="1" applyBorder="1" applyAlignment="1">
      <alignment horizontal="left" vertical="top"/>
    </xf>
    <xf numFmtId="3" fontId="29" fillId="5" borderId="0" xfId="0" applyNumberFormat="1" applyFont="1" applyFill="1" applyBorder="1" applyAlignment="1">
      <alignment horizontal="right"/>
    </xf>
    <xf numFmtId="3" fontId="37" fillId="2" borderId="0" xfId="0" applyNumberFormat="1" applyFont="1" applyFill="1" applyBorder="1" applyAlignment="1">
      <alignment horizontal="right"/>
    </xf>
    <xf numFmtId="3" fontId="37" fillId="5" borderId="0" xfId="0" applyNumberFormat="1" applyFont="1" applyFill="1" applyBorder="1" applyAlignment="1">
      <alignment horizontal="right"/>
    </xf>
    <xf numFmtId="3" fontId="35" fillId="2" borderId="0" xfId="0" applyNumberFormat="1" applyFont="1" applyFill="1" applyBorder="1" applyAlignment="1">
      <alignment horizontal="right"/>
    </xf>
    <xf numFmtId="0" fontId="29" fillId="2" borderId="0" xfId="0" applyFont="1" applyFill="1" applyBorder="1" applyAlignment="1">
      <alignment horizontal="left"/>
    </xf>
    <xf numFmtId="3" fontId="29" fillId="5" borderId="0" xfId="6" applyNumberFormat="1" applyFont="1" applyFill="1" applyBorder="1" applyAlignment="1">
      <alignment horizontal="right"/>
    </xf>
    <xf numFmtId="3" fontId="29" fillId="2" borderId="0" xfId="6" applyNumberFormat="1" applyFont="1" applyFill="1" applyBorder="1" applyAlignment="1">
      <alignment horizontal="right"/>
    </xf>
    <xf numFmtId="3" fontId="29" fillId="5" borderId="0" xfId="6" applyNumberFormat="1" applyFont="1" applyFill="1" applyBorder="1" applyAlignment="1">
      <alignment horizontal="right" vertical="center"/>
    </xf>
    <xf numFmtId="3" fontId="35" fillId="2" borderId="0" xfId="6" applyNumberFormat="1" applyFont="1" applyFill="1" applyBorder="1"/>
    <xf numFmtId="3" fontId="35" fillId="5" borderId="0" xfId="6" applyNumberFormat="1" applyFont="1" applyFill="1" applyBorder="1"/>
    <xf numFmtId="3" fontId="28" fillId="0" borderId="0" xfId="0" applyNumberFormat="1" applyFont="1" applyBorder="1"/>
    <xf numFmtId="3" fontId="35" fillId="5" borderId="0" xfId="6" applyNumberFormat="1" applyFont="1" applyFill="1" applyBorder="1" applyAlignment="1">
      <alignment horizontal="right"/>
    </xf>
    <xf numFmtId="3" fontId="35" fillId="2" borderId="0" xfId="6" applyNumberFormat="1" applyFont="1" applyFill="1" applyBorder="1" applyAlignment="1">
      <alignment horizontal="right"/>
    </xf>
    <xf numFmtId="3" fontId="29" fillId="2" borderId="0" xfId="13" applyNumberFormat="1" applyFont="1" applyFill="1" applyBorder="1" applyAlignment="1">
      <alignment horizontal="right"/>
    </xf>
    <xf numFmtId="9" fontId="28" fillId="0" borderId="0" xfId="2" applyFont="1" applyBorder="1"/>
    <xf numFmtId="3" fontId="28" fillId="5" borderId="0" xfId="6" applyNumberFormat="1" applyFont="1" applyFill="1" applyBorder="1" applyAlignment="1">
      <alignment horizontal="right"/>
    </xf>
    <xf numFmtId="3" fontId="28" fillId="2" borderId="0" xfId="6" applyNumberFormat="1" applyFont="1" applyFill="1" applyBorder="1" applyAlignment="1">
      <alignment horizontal="right"/>
    </xf>
    <xf numFmtId="0" fontId="30" fillId="2" borderId="0" xfId="0" applyFont="1" applyFill="1" applyBorder="1" applyAlignment="1">
      <alignment horizontal="left"/>
    </xf>
    <xf numFmtId="3" fontId="38" fillId="5" borderId="0" xfId="6" applyNumberFormat="1" applyFont="1" applyFill="1" applyBorder="1"/>
    <xf numFmtId="3" fontId="38" fillId="2" borderId="0" xfId="6" applyNumberFormat="1" applyFont="1" applyFill="1" applyBorder="1"/>
    <xf numFmtId="3" fontId="38" fillId="2" borderId="0" xfId="0" applyNumberFormat="1" applyFont="1" applyFill="1" applyBorder="1"/>
    <xf numFmtId="3" fontId="38" fillId="5" borderId="0" xfId="0" applyNumberFormat="1" applyFont="1" applyFill="1" applyBorder="1"/>
    <xf numFmtId="0" fontId="36" fillId="2" borderId="0" xfId="0" applyFont="1" applyFill="1" applyBorder="1" applyAlignment="1">
      <alignment horizontal="left"/>
    </xf>
    <xf numFmtId="4" fontId="29" fillId="2" borderId="0" xfId="6" applyNumberFormat="1" applyFont="1" applyFill="1" applyBorder="1" applyAlignment="1">
      <alignment horizontal="right"/>
    </xf>
    <xf numFmtId="4" fontId="29" fillId="5" borderId="0" xfId="6" applyNumberFormat="1" applyFont="1" applyFill="1" applyBorder="1" applyAlignment="1">
      <alignment horizontal="right"/>
    </xf>
    <xf numFmtId="0" fontId="29" fillId="2" borderId="0" xfId="0" applyFont="1" applyFill="1" applyBorder="1" applyAlignment="1"/>
    <xf numFmtId="1" fontId="29" fillId="2" borderId="0" xfId="6" applyNumberFormat="1" applyFont="1" applyFill="1" applyBorder="1" applyAlignment="1">
      <alignment horizontal="right"/>
    </xf>
    <xf numFmtId="3" fontId="30" fillId="5" borderId="0" xfId="6" applyNumberFormat="1" applyFont="1" applyFill="1" applyBorder="1" applyAlignment="1">
      <alignment horizontal="right"/>
    </xf>
    <xf numFmtId="3" fontId="30" fillId="2" borderId="0" xfId="6" applyNumberFormat="1" applyFont="1" applyFill="1" applyBorder="1" applyAlignment="1">
      <alignment horizontal="right"/>
    </xf>
    <xf numFmtId="3" fontId="30" fillId="5" borderId="0" xfId="6" applyNumberFormat="1" applyFont="1" applyFill="1" applyBorder="1" applyAlignment="1">
      <alignment horizontal="right" vertical="center"/>
    </xf>
    <xf numFmtId="0" fontId="30" fillId="4" borderId="0" xfId="0" applyFont="1" applyFill="1" applyBorder="1" applyAlignment="1">
      <alignment horizontal="left"/>
    </xf>
    <xf numFmtId="3" fontId="30" fillId="4" borderId="0" xfId="6" applyNumberFormat="1" applyFont="1" applyFill="1" applyBorder="1" applyAlignment="1">
      <alignment horizontal="right" vertical="center"/>
    </xf>
    <xf numFmtId="3" fontId="38" fillId="4" borderId="0" xfId="6" applyNumberFormat="1" applyFont="1" applyFill="1" applyBorder="1"/>
    <xf numFmtId="3" fontId="31" fillId="0" borderId="0" xfId="0" applyNumberFormat="1" applyFont="1" applyBorder="1"/>
    <xf numFmtId="0" fontId="31" fillId="0" borderId="0" xfId="0" applyFont="1" applyBorder="1"/>
    <xf numFmtId="169" fontId="31" fillId="0" borderId="0" xfId="0" applyNumberFormat="1" applyFont="1" applyBorder="1"/>
    <xf numFmtId="169" fontId="28" fillId="2" borderId="0" xfId="0" applyNumberFormat="1" applyFont="1" applyFill="1" applyBorder="1"/>
    <xf numFmtId="0" fontId="28" fillId="0" borderId="0" xfId="0" applyFont="1" applyBorder="1" applyAlignment="1"/>
    <xf numFmtId="0" fontId="28" fillId="0" borderId="0" xfId="0" applyFont="1" applyBorder="1" applyAlignment="1">
      <alignment wrapText="1"/>
    </xf>
    <xf numFmtId="0" fontId="35" fillId="0" borderId="0" xfId="0" applyFont="1" applyFill="1" applyBorder="1"/>
    <xf numFmtId="0" fontId="28" fillId="2" borderId="0" xfId="0" applyFont="1" applyFill="1" applyBorder="1" applyAlignment="1">
      <alignment wrapText="1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 wrapText="1"/>
    </xf>
    <xf numFmtId="0" fontId="28" fillId="0" borderId="0" xfId="0" applyFont="1" applyBorder="1" applyAlignment="1">
      <alignment wrapText="1"/>
    </xf>
    <xf numFmtId="0" fontId="40" fillId="3" borderId="0" xfId="0" applyFont="1" applyFill="1" applyBorder="1"/>
    <xf numFmtId="0" fontId="41" fillId="0" borderId="0" xfId="0" applyFont="1" applyBorder="1"/>
    <xf numFmtId="0" fontId="22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1" fontId="42" fillId="4" borderId="0" xfId="14" applyNumberFormat="1" applyFont="1" applyFill="1" applyBorder="1" applyAlignment="1">
      <alignment horizontal="right" vertical="center" wrapText="1"/>
    </xf>
    <xf numFmtId="0" fontId="22" fillId="0" borderId="0" xfId="0" applyFont="1" applyBorder="1"/>
    <xf numFmtId="0" fontId="43" fillId="4" borderId="0" xfId="14" applyFont="1" applyFill="1" applyBorder="1" applyAlignment="1">
      <alignment horizontal="left" vertical="center"/>
    </xf>
    <xf numFmtId="0" fontId="44" fillId="4" borderId="0" xfId="14" applyFont="1" applyFill="1" applyBorder="1" applyAlignment="1">
      <alignment horizontal="center" vertical="center"/>
    </xf>
    <xf numFmtId="0" fontId="45" fillId="2" borderId="0" xfId="14" applyFont="1" applyFill="1" applyBorder="1" applyAlignment="1">
      <alignment horizontal="left" wrapText="1"/>
    </xf>
    <xf numFmtId="3" fontId="44" fillId="5" borderId="0" xfId="14" applyNumberFormat="1" applyFont="1" applyFill="1" applyBorder="1" applyAlignment="1"/>
    <xf numFmtId="3" fontId="44" fillId="2" borderId="0" xfId="14" applyNumberFormat="1" applyFont="1" applyFill="1" applyBorder="1" applyAlignment="1"/>
    <xf numFmtId="1" fontId="44" fillId="2" borderId="0" xfId="14" applyNumberFormat="1" applyFont="1" applyFill="1" applyBorder="1" applyAlignment="1"/>
    <xf numFmtId="1" fontId="44" fillId="5" borderId="0" xfId="14" applyNumberFormat="1" applyFont="1" applyFill="1" applyBorder="1" applyAlignment="1"/>
    <xf numFmtId="0" fontId="23" fillId="0" borderId="0" xfId="14" applyFont="1" applyFill="1" applyBorder="1"/>
    <xf numFmtId="0" fontId="23" fillId="0" borderId="0" xfId="0" applyFont="1" applyBorder="1"/>
    <xf numFmtId="0" fontId="43" fillId="2" borderId="0" xfId="14" applyFont="1" applyFill="1" applyBorder="1" applyAlignment="1">
      <alignment horizontal="left"/>
    </xf>
    <xf numFmtId="3" fontId="43" fillId="5" borderId="0" xfId="6" applyNumberFormat="1" applyFont="1" applyFill="1" applyBorder="1" applyAlignment="1">
      <alignment horizontal="right"/>
    </xf>
    <xf numFmtId="3" fontId="43" fillId="2" borderId="0" xfId="6" applyNumberFormat="1" applyFont="1" applyFill="1" applyBorder="1" applyAlignment="1">
      <alignment horizontal="right"/>
    </xf>
    <xf numFmtId="3" fontId="42" fillId="5" borderId="0" xfId="6" applyNumberFormat="1" applyFont="1" applyFill="1" applyBorder="1" applyAlignment="1">
      <alignment horizontal="right"/>
    </xf>
    <xf numFmtId="3" fontId="42" fillId="2" borderId="0" xfId="6" applyNumberFormat="1" applyFont="1" applyFill="1" applyBorder="1" applyAlignment="1">
      <alignment horizontal="right"/>
    </xf>
    <xf numFmtId="165" fontId="42" fillId="2" borderId="0" xfId="15" applyNumberFormat="1" applyFont="1" applyFill="1" applyBorder="1" applyAlignment="1">
      <alignment horizontal="right"/>
    </xf>
    <xf numFmtId="165" fontId="42" fillId="5" borderId="0" xfId="15" applyNumberFormat="1" applyFont="1" applyFill="1" applyBorder="1" applyAlignment="1">
      <alignment horizontal="right"/>
    </xf>
    <xf numFmtId="165" fontId="42" fillId="5" borderId="0" xfId="16" applyNumberFormat="1" applyFont="1" applyFill="1" applyAlignment="1">
      <alignment horizontal="right"/>
    </xf>
    <xf numFmtId="0" fontId="22" fillId="2" borderId="0" xfId="14" applyFont="1" applyFill="1" applyBorder="1"/>
    <xf numFmtId="9" fontId="42" fillId="0" borderId="0" xfId="2" applyFont="1" applyFill="1" applyBorder="1" applyAlignment="1">
      <alignment horizontal="right"/>
    </xf>
    <xf numFmtId="0" fontId="43" fillId="2" borderId="0" xfId="14" applyFont="1" applyFill="1" applyBorder="1" applyAlignment="1">
      <alignment horizontal="left" indent="2"/>
    </xf>
    <xf numFmtId="3" fontId="43" fillId="5" borderId="0" xfId="13" applyNumberFormat="1" applyFont="1" applyFill="1" applyBorder="1" applyAlignment="1">
      <alignment horizontal="right"/>
    </xf>
    <xf numFmtId="3" fontId="43" fillId="2" borderId="0" xfId="13" applyNumberFormat="1" applyFont="1" applyFill="1" applyBorder="1" applyAlignment="1">
      <alignment horizontal="right"/>
    </xf>
    <xf numFmtId="9" fontId="22" fillId="0" borderId="0" xfId="2" applyFont="1" applyBorder="1"/>
    <xf numFmtId="0" fontId="44" fillId="2" borderId="0" xfId="14" applyFont="1" applyFill="1" applyBorder="1" applyAlignment="1">
      <alignment horizontal="left"/>
    </xf>
    <xf numFmtId="3" fontId="44" fillId="5" borderId="0" xfId="6" applyNumberFormat="1" applyFont="1" applyFill="1" applyBorder="1" applyAlignment="1">
      <alignment horizontal="right"/>
    </xf>
    <xf numFmtId="3" fontId="44" fillId="2" borderId="0" xfId="6" applyNumberFormat="1" applyFont="1" applyFill="1" applyBorder="1" applyAlignment="1">
      <alignment horizontal="right"/>
    </xf>
    <xf numFmtId="3" fontId="46" fillId="5" borderId="0" xfId="6" applyNumberFormat="1" applyFont="1" applyFill="1" applyBorder="1" applyAlignment="1">
      <alignment horizontal="right"/>
    </xf>
    <xf numFmtId="3" fontId="46" fillId="2" borderId="0" xfId="6" applyNumberFormat="1" applyFont="1" applyFill="1" applyBorder="1" applyAlignment="1">
      <alignment horizontal="right"/>
    </xf>
    <xf numFmtId="165" fontId="46" fillId="2" borderId="0" xfId="15" applyNumberFormat="1" applyFont="1" applyFill="1" applyBorder="1" applyAlignment="1">
      <alignment horizontal="right"/>
    </xf>
    <xf numFmtId="165" fontId="46" fillId="5" borderId="0" xfId="15" applyNumberFormat="1" applyFont="1" applyFill="1" applyBorder="1" applyAlignment="1">
      <alignment horizontal="right"/>
    </xf>
    <xf numFmtId="165" fontId="46" fillId="5" borderId="0" xfId="16" applyNumberFormat="1" applyFont="1" applyFill="1" applyAlignment="1">
      <alignment horizontal="right"/>
    </xf>
    <xf numFmtId="0" fontId="23" fillId="2" borderId="0" xfId="14" applyFont="1" applyFill="1" applyBorder="1"/>
    <xf numFmtId="9" fontId="46" fillId="0" borderId="0" xfId="2" applyFont="1" applyFill="1" applyBorder="1" applyAlignment="1">
      <alignment horizontal="right"/>
    </xf>
    <xf numFmtId="0" fontId="45" fillId="2" borderId="0" xfId="14" applyFont="1" applyFill="1" applyBorder="1" applyAlignment="1">
      <alignment horizontal="left"/>
    </xf>
    <xf numFmtId="0" fontId="43" fillId="2" borderId="0" xfId="17" applyFont="1" applyFill="1" applyBorder="1"/>
    <xf numFmtId="0" fontId="43" fillId="5" borderId="0" xfId="17" applyFont="1" applyFill="1" applyBorder="1"/>
    <xf numFmtId="165" fontId="43" fillId="2" borderId="0" xfId="15" applyNumberFormat="1" applyFont="1" applyFill="1" applyBorder="1"/>
    <xf numFmtId="165" fontId="43" fillId="5" borderId="0" xfId="15" applyNumberFormat="1" applyFont="1" applyFill="1" applyBorder="1"/>
    <xf numFmtId="3" fontId="44" fillId="5" borderId="0" xfId="13" applyNumberFormat="1" applyFont="1" applyFill="1" applyBorder="1" applyAlignment="1">
      <alignment horizontal="right"/>
    </xf>
    <xf numFmtId="3" fontId="44" fillId="2" borderId="0" xfId="13" applyNumberFormat="1" applyFont="1" applyFill="1" applyBorder="1" applyAlignment="1">
      <alignment horizontal="right"/>
    </xf>
    <xf numFmtId="0" fontId="30" fillId="4" borderId="0" xfId="14" applyFont="1" applyFill="1" applyBorder="1" applyAlignment="1">
      <alignment horizontal="left"/>
    </xf>
    <xf numFmtId="3" fontId="30" fillId="4" borderId="0" xfId="13" applyNumberFormat="1" applyFont="1" applyFill="1" applyBorder="1" applyAlignment="1">
      <alignment horizontal="right"/>
    </xf>
    <xf numFmtId="165" fontId="38" fillId="4" borderId="0" xfId="15" applyNumberFormat="1" applyFont="1" applyFill="1" applyBorder="1" applyAlignment="1">
      <alignment horizontal="right"/>
    </xf>
    <xf numFmtId="0" fontId="48" fillId="4" borderId="0" xfId="14" applyFont="1" applyFill="1" applyBorder="1"/>
    <xf numFmtId="9" fontId="35" fillId="4" borderId="0" xfId="2" applyFont="1" applyFill="1" applyBorder="1" applyAlignment="1">
      <alignment horizontal="right"/>
    </xf>
    <xf numFmtId="0" fontId="49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3" fontId="44" fillId="0" borderId="0" xfId="13" applyNumberFormat="1" applyFont="1" applyFill="1" applyBorder="1" applyAlignment="1">
      <alignment horizontal="right"/>
    </xf>
    <xf numFmtId="3" fontId="44" fillId="0" borderId="0" xfId="6" applyNumberFormat="1" applyFont="1" applyFill="1" applyBorder="1" applyAlignment="1">
      <alignment horizontal="right"/>
    </xf>
    <xf numFmtId="169" fontId="22" fillId="0" borderId="0" xfId="0" applyNumberFormat="1" applyFont="1" applyBorder="1"/>
    <xf numFmtId="0" fontId="49" fillId="0" borderId="0" xfId="0" applyFont="1" applyFill="1" applyBorder="1" applyAlignment="1"/>
    <xf numFmtId="0" fontId="41" fillId="0" borderId="0" xfId="0" applyFont="1" applyBorder="1" applyAlignment="1">
      <alignment wrapText="1"/>
    </xf>
    <xf numFmtId="0" fontId="49" fillId="0" borderId="0" xfId="0" applyFont="1" applyFill="1" applyBorder="1" applyAlignment="1">
      <alignment horizontal="left" wrapText="1"/>
    </xf>
    <xf numFmtId="0" fontId="41" fillId="0" borderId="0" xfId="0" applyFont="1" applyBorder="1" applyAlignment="1">
      <alignment wrapText="1"/>
    </xf>
    <xf numFmtId="0" fontId="50" fillId="0" borderId="0" xfId="0" applyFont="1" applyFill="1" applyBorder="1"/>
  </cellXfs>
  <cellStyles count="18">
    <cellStyle name="Comma" xfId="1" builtinId="3"/>
    <cellStyle name="Comma 2" xfId="4"/>
    <cellStyle name="Comma 3 3" xfId="15"/>
    <cellStyle name="Comma 3 3 11" xfId="16"/>
    <cellStyle name="Comma 5 2" xfId="13"/>
    <cellStyle name="Hyperlink" xfId="12" builtinId="8"/>
    <cellStyle name="Hyperlink 2" xfId="9"/>
    <cellStyle name="Normal" xfId="0" builtinId="0"/>
    <cellStyle name="Normal 11" xfId="10"/>
    <cellStyle name="Normal 14" xfId="5"/>
    <cellStyle name="Normal 2 2 2" xfId="14"/>
    <cellStyle name="Normal 2 2 2 2" xfId="3"/>
    <cellStyle name="Normal 2 3 2 3" xfId="6"/>
    <cellStyle name="Normal 3" xfId="8"/>
    <cellStyle name="Normal 5 2" xfId="11"/>
    <cellStyle name="Normal_C497TABS" xfId="17"/>
    <cellStyle name="Percent" xfId="2" builtinId="5"/>
    <cellStyle name="Percent 4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11206</xdr:rowOff>
    </xdr:from>
    <xdr:to>
      <xdr:col>21</xdr:col>
      <xdr:colOff>347233</xdr:colOff>
      <xdr:row>73</xdr:row>
      <xdr:rowOff>112059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2412" y="10600765"/>
          <a:ext cx="9390380" cy="9412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spcAft>
              <a:spcPts val="0"/>
            </a:spcAft>
          </a:pP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									</a:t>
          </a:r>
          <a:endParaRPr lang="en-GB" sz="16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Note: 1. Police recorded crime data are not designated as National Statistics												</a:t>
          </a:r>
          <a:endParaRPr lang="en-GB" sz="16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Sources: </a:t>
          </a:r>
          <a:endParaRPr lang="en-GB" sz="16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ONS, </a:t>
          </a:r>
          <a:r>
            <a:rPr lang="en-GB" sz="1000" i="1" u="sng">
              <a:solidFill>
                <a:srgbClr val="0000CC"/>
              </a:solidFill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Crime and Justice Statistics period ending March 2016, Appendix table 3.12</a:t>
          </a: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, 9 February 2017 and earlier editions</a:t>
          </a:r>
          <a:r>
            <a:rPr lang="en-GB" sz="105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	</a:t>
          </a:r>
          <a:endParaRPr lang="en-GB" sz="16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ONS, </a:t>
          </a:r>
          <a:r>
            <a:rPr lang="en-GB" sz="1000" i="1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Crime in England and Wales: year ending March 2017</a:t>
          </a: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, </a:t>
          </a:r>
          <a:r>
            <a:rPr lang="en-GB" sz="1000" i="1" u="sng">
              <a:solidFill>
                <a:srgbClr val="0000CC"/>
              </a:solidFill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Offences involving the use of weapons: data tables</a:t>
          </a:r>
          <a:r>
            <a:rPr lang="en-GB" sz="10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table 12, 8 February 2018</a:t>
          </a:r>
          <a:endParaRPr lang="en-GB" sz="16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GB" sz="900">
              <a:effectLst/>
              <a:latin typeface="Frutiger LT Std 45 Light" panose="020B0402020204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																													</a:t>
          </a:r>
          <a:endParaRPr lang="en-GB" sz="1100">
            <a:effectLst/>
            <a:latin typeface="Frutiger LT Std 45 Light" panose="020B0402020204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1,%20C2%20&amp;%20C6,%20C7%20Firearm%20typ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BP-7654.Firearm.Production.27.06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3%20&amp;%20T4%20Offence%20typ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\Data\RQG\Sitegroup\RDS_M\CRIME%20STATISTICS%20PROGRAMME\ASB%20police%20force%20collection\Data\2011_12%20data%20returns\Q4%202011%20returns\NSIR%20data_2011-12%20V1.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data\RQG\Sitegroup\RDS_M\BCSNEW\Quarterly%20monitor_MOVED\Yr%20ending%20Sept%2011\Final%20quarterly%20figures\Final%20Quarterly%20figures%20spreadsheet%20to%20Dec%202010_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, C2 &amp; C6, C7 Firearm typ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Landing page and Map titles "/>
      <sheetName val="RAW firearm type"/>
      <sheetName val="C1, C2 &amp; C6, C7 Firearm type"/>
      <sheetName val="C3 &amp; T4 Offence type"/>
      <sheetName val="C.5 Offence type indices"/>
      <sheetName val="C6 &amp; C7 With C1"/>
      <sheetName val="C.8 Injury "/>
      <sheetName val="T9. Age"/>
      <sheetName val="C10. Ethnicity data 2014.15"/>
      <sheetName val="T.11 Top 10 PFA"/>
      <sheetName val="C12 By region"/>
      <sheetName val="T13 - MAP. Ranked PFA"/>
      <sheetName val="C14 &amp; C15 London"/>
      <sheetName val="T1 &amp; Regions &amp; raw police force"/>
      <sheetName val="T.A1 - Recorded crime PFA"/>
      <sheetName val="T.A2. London by borough"/>
      <sheetName val="T.A3 Firearm type"/>
      <sheetName val="T.A4 Offence type"/>
      <sheetName val="T.A5 Injury"/>
    </sheetNames>
    <sheetDataSet>
      <sheetData sheetId="0"/>
      <sheetData sheetId="1"/>
      <sheetData sheetId="2"/>
      <sheetData sheetId="3">
        <row r="2">
          <cell r="N2" t="str">
            <v>Shotguns</v>
          </cell>
          <cell r="O2" t="str">
            <v>Handguns</v>
          </cell>
          <cell r="P2" t="str">
            <v>Rifles</v>
          </cell>
          <cell r="Q2" t="str">
            <v>Imitation firearms</v>
          </cell>
          <cell r="R2" t="str">
            <v>Unidentified firearms</v>
          </cell>
          <cell r="S2" t="str">
            <v>Other firearms</v>
          </cell>
        </row>
        <row r="3">
          <cell r="L3" t="str">
            <v>2002/03</v>
          </cell>
          <cell r="N3">
            <v>6.5573770491803282E-2</v>
          </cell>
          <cell r="O3">
            <v>0.54147150663544108</v>
          </cell>
          <cell r="P3">
            <v>5.0741608118657303E-3</v>
          </cell>
          <cell r="Q3">
            <v>0.17701014832162373</v>
          </cell>
          <cell r="R3">
            <v>0.13963700234192036</v>
          </cell>
          <cell r="S3">
            <v>7.1233411397345819E-2</v>
          </cell>
        </row>
        <row r="4">
          <cell r="L4" t="str">
            <v>2003/04</v>
          </cell>
          <cell r="N4">
            <v>6.9452505320177979E-2</v>
          </cell>
          <cell r="O4">
            <v>0.4975817372799381</v>
          </cell>
          <cell r="P4">
            <v>4.6430644225188625E-3</v>
          </cell>
          <cell r="Q4">
            <v>0.20758367189011415</v>
          </cell>
          <cell r="R4">
            <v>0.13116656993615786</v>
          </cell>
          <cell r="S4">
            <v>8.9572451151093052E-2</v>
          </cell>
        </row>
        <row r="5">
          <cell r="L5" t="str">
            <v>2004/05</v>
          </cell>
          <cell r="N5">
            <v>5.3934411419279064E-2</v>
          </cell>
          <cell r="O5">
            <v>0.39389285391634293</v>
          </cell>
          <cell r="P5">
            <v>4.8784894751106693E-3</v>
          </cell>
          <cell r="Q5">
            <v>0.30472490739904234</v>
          </cell>
          <cell r="R5">
            <v>0.13551359653085193</v>
          </cell>
          <cell r="S5">
            <v>0.10705574125937302</v>
          </cell>
        </row>
        <row r="6">
          <cell r="L6" t="str">
            <v>2005/06</v>
          </cell>
          <cell r="N6">
            <v>5.7900432900432904E-2</v>
          </cell>
          <cell r="O6">
            <v>0.42135642135642137</v>
          </cell>
          <cell r="P6">
            <v>6.403318903318903E-3</v>
          </cell>
          <cell r="Q6">
            <v>0.29554473304473305</v>
          </cell>
          <cell r="R6">
            <v>0.12283549783549784</v>
          </cell>
          <cell r="S6">
            <v>9.5959595959595953E-2</v>
          </cell>
        </row>
        <row r="7">
          <cell r="L7" t="str">
            <v>2006/07</v>
          </cell>
          <cell r="N7">
            <v>6.345256609642301E-2</v>
          </cell>
          <cell r="O7">
            <v>0.43265940902021771</v>
          </cell>
          <cell r="P7">
            <v>7.1539657853810267E-3</v>
          </cell>
          <cell r="Q7">
            <v>0.26086054950751686</v>
          </cell>
          <cell r="R7">
            <v>0.13229652669777087</v>
          </cell>
          <cell r="S7">
            <v>0.10357698289269052</v>
          </cell>
        </row>
        <row r="8">
          <cell r="L8" t="str">
            <v>2007/08</v>
          </cell>
          <cell r="N8">
            <v>6.1023821591485047E-2</v>
          </cell>
          <cell r="O8">
            <v>0.422909275215408</v>
          </cell>
          <cell r="P8">
            <v>7.1971616827166754E-3</v>
          </cell>
          <cell r="Q8">
            <v>0.2596046629498226</v>
          </cell>
          <cell r="R8">
            <v>0.13431322858590977</v>
          </cell>
          <cell r="S8">
            <v>0.11495184997465788</v>
          </cell>
        </row>
        <row r="9">
          <cell r="L9" t="str">
            <v>2008/09</v>
          </cell>
          <cell r="N9">
            <v>7.537504573728504E-2</v>
          </cell>
          <cell r="O9">
            <v>0.52116111720941583</v>
          </cell>
          <cell r="P9">
            <v>1.0854982314916453E-2</v>
          </cell>
          <cell r="Q9">
            <v>0.18380290279302353</v>
          </cell>
          <cell r="R9">
            <v>0.11623368703500427</v>
          </cell>
          <cell r="S9">
            <v>9.2572264910354918E-2</v>
          </cell>
        </row>
        <row r="10">
          <cell r="L10" t="str">
            <v>2009/10</v>
          </cell>
          <cell r="N10">
            <v>7.1888146498391481E-2</v>
          </cell>
          <cell r="O10">
            <v>0.46486018312298938</v>
          </cell>
          <cell r="P10">
            <v>8.2900272209849041E-3</v>
          </cell>
          <cell r="Q10">
            <v>0.18881464983914872</v>
          </cell>
          <cell r="R10">
            <v>0.16926503340757237</v>
          </cell>
          <cell r="S10">
            <v>9.688195991091314E-2</v>
          </cell>
        </row>
        <row r="11">
          <cell r="L11" t="str">
            <v>2010/11</v>
          </cell>
          <cell r="N11">
            <v>8.6789772727272729E-2</v>
          </cell>
          <cell r="O11">
            <v>0.44133522727272728</v>
          </cell>
          <cell r="P11">
            <v>1.0511363636363636E-2</v>
          </cell>
          <cell r="Q11">
            <v>0.22982954545454545</v>
          </cell>
          <cell r="R11">
            <v>0.13607954545454545</v>
          </cell>
          <cell r="S11">
            <v>9.5454545454545459E-2</v>
          </cell>
        </row>
        <row r="12">
          <cell r="L12" t="str">
            <v>2011/12</v>
          </cell>
          <cell r="N12">
            <v>8.2032547326469613E-2</v>
          </cell>
          <cell r="O12">
            <v>0.44088342743274661</v>
          </cell>
          <cell r="P12">
            <v>9.2992361341746928E-3</v>
          </cell>
          <cell r="Q12">
            <v>0.23032215210893392</v>
          </cell>
          <cell r="R12">
            <v>0.13849219528395881</v>
          </cell>
          <cell r="S12">
            <v>9.897044171371637E-2</v>
          </cell>
        </row>
        <row r="13">
          <cell r="L13" t="str">
            <v>2012/13</v>
          </cell>
          <cell r="N13">
            <v>8.7824738270647532E-2</v>
          </cell>
          <cell r="O13">
            <v>0.43737882900348973</v>
          </cell>
          <cell r="P13">
            <v>8.3365645599069414E-3</v>
          </cell>
          <cell r="Q13">
            <v>0.23768902675455603</v>
          </cell>
          <cell r="R13">
            <v>0.1403644823575029</v>
          </cell>
          <cell r="S13">
            <v>8.8406359053896863E-2</v>
          </cell>
        </row>
        <row r="14">
          <cell r="L14" t="str">
            <v>2013/14</v>
          </cell>
          <cell r="N14">
            <v>7.9695222405271826E-2</v>
          </cell>
          <cell r="O14">
            <v>0.43945634266886324</v>
          </cell>
          <cell r="P14">
            <v>1.1326194398682043E-2</v>
          </cell>
          <cell r="Q14">
            <v>0.23517298187808897</v>
          </cell>
          <cell r="R14">
            <v>0.14373970345963757</v>
          </cell>
          <cell r="S14">
            <v>9.0609555189456348E-2</v>
          </cell>
        </row>
        <row r="15">
          <cell r="L15" t="str">
            <v>2014/15</v>
          </cell>
          <cell r="N15">
            <v>8.7762166564854402E-2</v>
          </cell>
          <cell r="O15">
            <v>0.41967012828344535</v>
          </cell>
          <cell r="P15">
            <v>1.0588474852372225E-2</v>
          </cell>
          <cell r="Q15">
            <v>0.22867033190796171</v>
          </cell>
          <cell r="R15">
            <v>0.16961922215434738</v>
          </cell>
          <cell r="S15">
            <v>8.3689676237018937E-2</v>
          </cell>
        </row>
        <row r="16">
          <cell r="L16" t="str">
            <v>2015/16</v>
          </cell>
          <cell r="N16">
            <v>7.9313006561173294E-2</v>
          </cell>
          <cell r="O16">
            <v>0.41624855268236205</v>
          </cell>
          <cell r="P16">
            <v>9.262832883056734E-3</v>
          </cell>
          <cell r="Q16">
            <v>0.27614820532612888</v>
          </cell>
          <cell r="R16">
            <v>0.12852180625241219</v>
          </cell>
          <cell r="S16">
            <v>9.0505596294866847E-2</v>
          </cell>
        </row>
        <row r="17">
          <cell r="L17" t="str">
            <v>2016/17</v>
          </cell>
          <cell r="N17">
            <v>9.2862745098039212E-2</v>
          </cell>
          <cell r="O17">
            <v>0.42117647058823532</v>
          </cell>
          <cell r="P17">
            <v>9.5686274509803916E-3</v>
          </cell>
          <cell r="Q17">
            <v>0.25756862745098041</v>
          </cell>
          <cell r="R17">
            <v>0.13239215686274511</v>
          </cell>
          <cell r="S17">
            <v>8.6431372549019614E-2</v>
          </cell>
        </row>
        <row r="33">
          <cell r="AB33" t="str">
            <v>2008/09</v>
          </cell>
          <cell r="AC33">
            <v>8199</v>
          </cell>
        </row>
        <row r="34">
          <cell r="AB34" t="str">
            <v>2009/10</v>
          </cell>
          <cell r="AC34">
            <v>8082</v>
          </cell>
        </row>
        <row r="35">
          <cell r="AB35" t="str">
            <v>2010/11</v>
          </cell>
          <cell r="AC35">
            <v>7040</v>
          </cell>
        </row>
        <row r="36">
          <cell r="AB36" t="str">
            <v>2011/12</v>
          </cell>
          <cell r="AC36">
            <v>6022</v>
          </cell>
        </row>
        <row r="37">
          <cell r="AB37" t="str">
            <v>2012/13</v>
          </cell>
          <cell r="AC37">
            <v>5158</v>
          </cell>
        </row>
        <row r="38">
          <cell r="AB38" t="str">
            <v>2013/14</v>
          </cell>
          <cell r="AC38">
            <v>4856</v>
          </cell>
        </row>
        <row r="39">
          <cell r="AB39" t="str">
            <v>2014/15</v>
          </cell>
          <cell r="AC39">
            <v>4911</v>
          </cell>
        </row>
        <row r="40">
          <cell r="AB40" t="str">
            <v>2015/16</v>
          </cell>
          <cell r="AC40">
            <v>5182</v>
          </cell>
        </row>
        <row r="41">
          <cell r="AB41" t="str">
            <v>2016/17</v>
          </cell>
          <cell r="AC41">
            <v>6375</v>
          </cell>
        </row>
      </sheetData>
      <sheetData sheetId="4">
        <row r="4">
          <cell r="F4" t="str">
            <v xml:space="preserve">total </v>
          </cell>
        </row>
        <row r="5">
          <cell r="C5" t="str">
            <v>Criminal damage</v>
          </cell>
          <cell r="D5">
            <v>477</v>
          </cell>
          <cell r="E5">
            <v>2152</v>
          </cell>
          <cell r="F5">
            <v>2629</v>
          </cell>
        </row>
        <row r="6">
          <cell r="C6" t="str">
            <v>Violence against the person</v>
          </cell>
          <cell r="D6">
            <v>2202</v>
          </cell>
          <cell r="E6">
            <v>412</v>
          </cell>
          <cell r="F6">
            <v>2614</v>
          </cell>
        </row>
        <row r="7">
          <cell r="C7" t="str">
            <v>Robbery</v>
          </cell>
          <cell r="D7">
            <v>1663</v>
          </cell>
          <cell r="E7">
            <v>28</v>
          </cell>
          <cell r="F7">
            <v>1691</v>
          </cell>
        </row>
        <row r="8">
          <cell r="C8" t="str">
            <v>Possession of weapons</v>
          </cell>
          <cell r="D8">
            <v>1128</v>
          </cell>
          <cell r="E8">
            <v>108</v>
          </cell>
          <cell r="F8">
            <v>1236</v>
          </cell>
        </row>
        <row r="9">
          <cell r="C9" t="str">
            <v>Other firearm offences</v>
          </cell>
          <cell r="D9">
            <v>341</v>
          </cell>
          <cell r="E9">
            <v>468</v>
          </cell>
          <cell r="F9">
            <v>809</v>
          </cell>
        </row>
        <row r="10">
          <cell r="C10" t="str">
            <v>Public fear, alarm or distress</v>
          </cell>
          <cell r="D10">
            <v>363</v>
          </cell>
          <cell r="E10">
            <v>25</v>
          </cell>
          <cell r="F10">
            <v>388</v>
          </cell>
        </row>
        <row r="11">
          <cell r="C11" t="str">
            <v>Burglary</v>
          </cell>
          <cell r="D11">
            <v>201</v>
          </cell>
          <cell r="E11">
            <v>10</v>
          </cell>
          <cell r="F11">
            <v>211</v>
          </cell>
        </row>
      </sheetData>
      <sheetData sheetId="5"/>
      <sheetData sheetId="6"/>
      <sheetData sheetId="7"/>
      <sheetData sheetId="8"/>
      <sheetData sheetId="9"/>
      <sheetData sheetId="10">
        <row r="17">
          <cell r="D17" t="str">
            <v>2016/17</v>
          </cell>
        </row>
        <row r="18">
          <cell r="C18" t="str">
            <v>Metropolitan Police</v>
          </cell>
          <cell r="D18">
            <v>2136</v>
          </cell>
        </row>
        <row r="19">
          <cell r="C19" t="str">
            <v>West Midlands</v>
          </cell>
          <cell r="D19">
            <v>618</v>
          </cell>
        </row>
        <row r="20">
          <cell r="C20" t="str">
            <v>Greater Manchester</v>
          </cell>
          <cell r="D20">
            <v>454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&amp; T4 Offence typ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confirmation"/>
      <sheetName val="2007_8-2010_11"/>
      <sheetName val="Instructions"/>
      <sheetName val="Apr-Jun 2011"/>
      <sheetName val="Apr-Jun 2011 inc %"/>
      <sheetName val="Jul-Sep 2011"/>
      <sheetName val="Jul-Sep 2011 inc %"/>
      <sheetName val="Oct-Dec 2011"/>
      <sheetName val="Oct-Dec 2011 inc %"/>
      <sheetName val="Jan-Mar 2012"/>
      <sheetName val="Jan-Mar 2012 inc %"/>
      <sheetName val="2011_12"/>
      <sheetName val="2011_12 inc %"/>
      <sheetName val="Additional notes"/>
    </sheetNames>
    <sheetDataSet>
      <sheetData sheetId="0"/>
      <sheetData sheetId="1"/>
      <sheetData sheetId="2"/>
      <sheetData sheetId="3" refreshError="1">
        <row r="5">
          <cell r="A5" t="str">
            <v>Avon &amp; Somerset</v>
          </cell>
        </row>
        <row r="6">
          <cell r="A6" t="str">
            <v>Bedfordshire</v>
          </cell>
        </row>
        <row r="7">
          <cell r="A7" t="str">
            <v>Cambridgeshire</v>
          </cell>
        </row>
        <row r="8">
          <cell r="A8" t="str">
            <v>Cheshire</v>
          </cell>
        </row>
        <row r="9">
          <cell r="A9" t="str">
            <v>Cleveland</v>
          </cell>
        </row>
        <row r="10">
          <cell r="A10" t="str">
            <v>Cumbria</v>
          </cell>
        </row>
        <row r="11">
          <cell r="A11" t="str">
            <v>Derbyshire</v>
          </cell>
        </row>
        <row r="12">
          <cell r="A12" t="str">
            <v>Devon &amp; Cornwall</v>
          </cell>
        </row>
        <row r="13">
          <cell r="A13" t="str">
            <v>Dorset</v>
          </cell>
        </row>
        <row r="14">
          <cell r="A14" t="str">
            <v>Durham</v>
          </cell>
        </row>
        <row r="15">
          <cell r="A15" t="str">
            <v>Dyfed-Powys</v>
          </cell>
        </row>
        <row r="16">
          <cell r="A16" t="str">
            <v>Essex</v>
          </cell>
        </row>
        <row r="17">
          <cell r="A17" t="str">
            <v>Gloucestershire</v>
          </cell>
        </row>
        <row r="18">
          <cell r="A18" t="str">
            <v>Greater Manchester</v>
          </cell>
        </row>
        <row r="19">
          <cell r="A19" t="str">
            <v>Gwent</v>
          </cell>
        </row>
        <row r="20">
          <cell r="A20" t="str">
            <v>Hampshire</v>
          </cell>
        </row>
        <row r="21">
          <cell r="A21" t="str">
            <v>Hertfordshire</v>
          </cell>
        </row>
        <row r="22">
          <cell r="A22" t="str">
            <v>Humberside</v>
          </cell>
        </row>
        <row r="23">
          <cell r="A23" t="str">
            <v>Kent</v>
          </cell>
        </row>
        <row r="24">
          <cell r="A24" t="str">
            <v>Lancashire</v>
          </cell>
        </row>
        <row r="25">
          <cell r="A25" t="str">
            <v>Leicestershire</v>
          </cell>
        </row>
        <row r="26">
          <cell r="A26" t="str">
            <v>Lincolnshire</v>
          </cell>
        </row>
        <row r="27">
          <cell r="A27" t="str">
            <v>London, City of</v>
          </cell>
        </row>
        <row r="28">
          <cell r="A28" t="str">
            <v>Merseyside</v>
          </cell>
        </row>
        <row r="29">
          <cell r="A29" t="str">
            <v>Metropolitan Police</v>
          </cell>
        </row>
        <row r="30">
          <cell r="A30" t="str">
            <v>Norfolk</v>
          </cell>
        </row>
        <row r="31">
          <cell r="A31" t="str">
            <v>North Wales</v>
          </cell>
        </row>
        <row r="32">
          <cell r="A32" t="str">
            <v>North Yorkshire</v>
          </cell>
        </row>
        <row r="33">
          <cell r="A33" t="str">
            <v>Northamptonshire</v>
          </cell>
        </row>
        <row r="34">
          <cell r="A34" t="str">
            <v>Northumbria</v>
          </cell>
        </row>
        <row r="35">
          <cell r="A35" t="str">
            <v>Nottinghamshire</v>
          </cell>
        </row>
        <row r="36">
          <cell r="A36" t="str">
            <v>South Wales</v>
          </cell>
        </row>
        <row r="37">
          <cell r="A37" t="str">
            <v>South Yorkshire</v>
          </cell>
        </row>
        <row r="38">
          <cell r="A38" t="str">
            <v>Staffordshire</v>
          </cell>
        </row>
        <row r="39">
          <cell r="A39" t="str">
            <v>Suffolk</v>
          </cell>
        </row>
        <row r="40">
          <cell r="A40" t="str">
            <v>Surrey</v>
          </cell>
        </row>
        <row r="41">
          <cell r="A41" t="str">
            <v>Sussex</v>
          </cell>
        </row>
        <row r="42">
          <cell r="A42" t="str">
            <v>Thames Valley</v>
          </cell>
        </row>
        <row r="43">
          <cell r="A43" t="str">
            <v>Warwickshire</v>
          </cell>
        </row>
        <row r="44">
          <cell r="A44" t="str">
            <v>West Mercia</v>
          </cell>
        </row>
        <row r="45">
          <cell r="A45" t="str">
            <v>West Midlands</v>
          </cell>
        </row>
        <row r="46">
          <cell r="A46" t="str">
            <v>West Yorkshire</v>
          </cell>
        </row>
        <row r="47">
          <cell r="A47" t="str">
            <v>Wiltshire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multipliers"/>
      <sheetName val="Incidence rates &amp; numbers"/>
      <sheetName val="Prevalence &amp; perceptions - %s"/>
      <sheetName val="tbl_NATIONAL"/>
    </sheetNames>
    <sheetDataSet>
      <sheetData sheetId="0"/>
      <sheetData sheetId="1"/>
      <sheetData sheetId="2"/>
      <sheetData sheetId="3">
        <row r="2">
          <cell r="A2" t="str">
            <v>abancar1</v>
          </cell>
        </row>
      </sheetData>
    </sheetDataSet>
  </externalBook>
</externalLink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.police.uk/sd/stats-and-data/met/year-end-crime-statistic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ns.gov.uk/peoplepopulationandcommunity/crimeandjustice/bulletins/crimeinenglandandwales/yearendingmar2017" TargetMode="External"/><Relationship Id="rId1" Type="http://schemas.openxmlformats.org/officeDocument/2006/relationships/hyperlink" Target="http://www.ons.gov.uk/peoplepopulationandcommunity/crimeandjustice/bulletins/crimeinenglandandwales/previousReleas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ns.gov.uk/peoplepopulationandcommunity/crimeandjustice/articles/thenatureofviolentcrimeinenglandandwales/yearendingmarch2017/related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ons.gov.uk/peoplepopulationandcommunity/crimeandjustice/articles/thenatureofviolentcrimeinenglandandwales/yearendingmarch2017/related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I146"/>
  <sheetViews>
    <sheetView showGridLines="0" tabSelected="1" zoomScale="85" zoomScaleNormal="85" workbookViewId="0">
      <selection activeCell="AM14" sqref="AM14"/>
    </sheetView>
  </sheetViews>
  <sheetFormatPr defaultColWidth="9.140625" defaultRowHeight="12.75" x14ac:dyDescent="0.2"/>
  <cols>
    <col min="1" max="1" width="0.28515625" style="7" customWidth="1"/>
    <col min="2" max="2" width="28.85546875" style="7" customWidth="1"/>
    <col min="3" max="3" width="1.7109375" style="7" customWidth="1"/>
    <col min="4" max="4" width="7.5703125" style="1" hidden="1" customWidth="1"/>
    <col min="5" max="5" width="11.7109375" style="1" hidden="1" customWidth="1"/>
    <col min="6" max="6" width="1.7109375" style="7" hidden="1" customWidth="1"/>
    <col min="7" max="7" width="7.5703125" style="92" bestFit="1" customWidth="1"/>
    <col min="8" max="8" width="11.7109375" style="92" customWidth="1"/>
    <col min="9" max="9" width="2" style="92" customWidth="1"/>
    <col min="10" max="10" width="7.5703125" style="1" bestFit="1" customWidth="1"/>
    <col min="11" max="11" width="11.42578125" style="1" customWidth="1"/>
    <col min="12" max="12" width="1.7109375" style="7" customWidth="1"/>
    <col min="13" max="13" width="7.5703125" style="92" bestFit="1" customWidth="1"/>
    <col min="14" max="14" width="11.7109375" style="92" customWidth="1"/>
    <col min="15" max="15" width="1.7109375" style="7" customWidth="1"/>
    <col min="16" max="16" width="7.5703125" style="1" bestFit="1" customWidth="1"/>
    <col min="17" max="17" width="11.7109375" style="1" customWidth="1"/>
    <col min="18" max="18" width="1.7109375" style="7" customWidth="1"/>
    <col min="19" max="19" width="7.5703125" style="92" bestFit="1" customWidth="1"/>
    <col min="20" max="20" width="11.7109375" style="92" customWidth="1"/>
    <col min="21" max="21" width="1.7109375" style="7" customWidth="1"/>
    <col min="22" max="22" width="8" style="1" bestFit="1" customWidth="1"/>
    <col min="23" max="23" width="11.7109375" style="1" customWidth="1"/>
    <col min="24" max="24" width="1.7109375" style="7" customWidth="1"/>
    <col min="25" max="25" width="8" style="92" bestFit="1" customWidth="1"/>
    <col min="26" max="26" width="11.7109375" style="92" customWidth="1"/>
    <col min="27" max="27" width="1.7109375" style="7" customWidth="1"/>
    <col min="28" max="28" width="8.42578125" style="1" customWidth="1"/>
    <col min="29" max="29" width="11.7109375" style="1" customWidth="1"/>
    <col min="30" max="30" width="1.7109375" style="7" customWidth="1"/>
    <col min="31" max="31" width="8.42578125" style="1" customWidth="1"/>
    <col min="32" max="32" width="11.7109375" style="1" customWidth="1"/>
    <col min="33" max="33" width="1.7109375" style="7" customWidth="1"/>
    <col min="34" max="34" width="8.7109375" style="92" bestFit="1" customWidth="1"/>
    <col min="35" max="35" width="10.7109375" style="92" customWidth="1"/>
    <col min="36" max="16384" width="9.140625" style="7"/>
  </cols>
  <sheetData>
    <row r="1" spans="1:35" s="1" customFormat="1" ht="23.25" x14ac:dyDescent="0.2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4"/>
      <c r="T1" s="4"/>
      <c r="U1" s="3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2.75" customHeight="1" x14ac:dyDescent="0.2">
      <c r="B2" s="8"/>
      <c r="C2" s="8"/>
      <c r="D2" s="9" t="s">
        <v>1</v>
      </c>
      <c r="E2" s="9"/>
      <c r="F2" s="10"/>
      <c r="G2" s="9" t="s">
        <v>2</v>
      </c>
      <c r="H2" s="9"/>
      <c r="I2" s="11"/>
      <c r="J2" s="9" t="s">
        <v>3</v>
      </c>
      <c r="K2" s="9"/>
      <c r="L2" s="10"/>
      <c r="M2" s="9" t="s">
        <v>4</v>
      </c>
      <c r="N2" s="9"/>
      <c r="O2" s="12"/>
      <c r="P2" s="9" t="s">
        <v>5</v>
      </c>
      <c r="Q2" s="9"/>
      <c r="R2" s="13"/>
      <c r="S2" s="9" t="s">
        <v>6</v>
      </c>
      <c r="T2" s="9"/>
      <c r="U2" s="8"/>
      <c r="V2" s="9" t="s">
        <v>7</v>
      </c>
      <c r="W2" s="9"/>
      <c r="X2" s="10"/>
      <c r="Y2" s="9" t="s">
        <v>8</v>
      </c>
      <c r="Z2" s="9"/>
      <c r="AA2" s="12"/>
      <c r="AB2" s="9" t="s">
        <v>9</v>
      </c>
      <c r="AC2" s="9"/>
      <c r="AD2" s="11"/>
      <c r="AE2" s="9" t="s">
        <v>10</v>
      </c>
      <c r="AF2" s="9"/>
      <c r="AG2" s="11"/>
      <c r="AH2" s="9" t="s">
        <v>11</v>
      </c>
      <c r="AI2" s="9"/>
    </row>
    <row r="3" spans="1:35" ht="38.25" customHeight="1" x14ac:dyDescent="0.2">
      <c r="A3" s="14" t="s">
        <v>12</v>
      </c>
      <c r="B3" s="8"/>
      <c r="C3" s="8"/>
      <c r="D3" s="15" t="s">
        <v>13</v>
      </c>
      <c r="E3" s="16" t="s">
        <v>14</v>
      </c>
      <c r="F3" s="17"/>
      <c r="G3" s="15" t="s">
        <v>13</v>
      </c>
      <c r="H3" s="18" t="s">
        <v>14</v>
      </c>
      <c r="I3" s="19"/>
      <c r="J3" s="15" t="s">
        <v>13</v>
      </c>
      <c r="K3" s="18" t="s">
        <v>14</v>
      </c>
      <c r="L3" s="15"/>
      <c r="M3" s="15" t="s">
        <v>13</v>
      </c>
      <c r="N3" s="18" t="s">
        <v>14</v>
      </c>
      <c r="O3" s="10"/>
      <c r="P3" s="15" t="s">
        <v>13</v>
      </c>
      <c r="Q3" s="18" t="s">
        <v>14</v>
      </c>
      <c r="R3" s="19"/>
      <c r="S3" s="15" t="s">
        <v>13</v>
      </c>
      <c r="T3" s="18" t="s">
        <v>14</v>
      </c>
      <c r="U3" s="13"/>
      <c r="V3" s="15" t="s">
        <v>13</v>
      </c>
      <c r="W3" s="18" t="s">
        <v>14</v>
      </c>
      <c r="X3" s="15"/>
      <c r="Y3" s="15" t="s">
        <v>13</v>
      </c>
      <c r="Z3" s="18" t="s">
        <v>14</v>
      </c>
      <c r="AA3" s="10"/>
      <c r="AB3" s="15" t="s">
        <v>13</v>
      </c>
      <c r="AC3" s="18" t="s">
        <v>14</v>
      </c>
      <c r="AD3" s="19"/>
      <c r="AE3" s="15" t="s">
        <v>13</v>
      </c>
      <c r="AF3" s="18" t="s">
        <v>14</v>
      </c>
      <c r="AG3" s="19"/>
      <c r="AH3" s="15" t="s">
        <v>15</v>
      </c>
      <c r="AI3" s="15" t="s">
        <v>16</v>
      </c>
    </row>
    <row r="4" spans="1:35" s="6" customFormat="1" ht="6.75" customHeight="1" x14ac:dyDescent="0.2">
      <c r="B4" s="20"/>
      <c r="C4" s="20"/>
      <c r="D4" s="20"/>
      <c r="E4" s="20"/>
      <c r="F4" s="21"/>
      <c r="G4" s="22"/>
      <c r="H4" s="22"/>
      <c r="I4" s="20"/>
      <c r="J4" s="23"/>
      <c r="K4" s="23"/>
      <c r="L4" s="21"/>
      <c r="M4" s="22"/>
      <c r="N4" s="22"/>
      <c r="P4" s="20"/>
      <c r="Q4" s="20"/>
      <c r="S4" s="22"/>
      <c r="T4" s="22"/>
      <c r="V4" s="23"/>
      <c r="W4" s="23"/>
      <c r="X4" s="21"/>
      <c r="Y4" s="22"/>
      <c r="Z4" s="22"/>
      <c r="AB4" s="20"/>
      <c r="AC4" s="20"/>
      <c r="AE4" s="22"/>
      <c r="AF4" s="22"/>
      <c r="AH4" s="20"/>
      <c r="AI4" s="20"/>
    </row>
    <row r="5" spans="1:35" x14ac:dyDescent="0.2">
      <c r="A5" s="14" t="s">
        <v>17</v>
      </c>
      <c r="B5" s="24" t="s">
        <v>18</v>
      </c>
      <c r="C5" s="24"/>
      <c r="D5" s="25">
        <v>15</v>
      </c>
      <c r="E5" s="26">
        <v>2.6742734890354787</v>
      </c>
      <c r="F5" s="27"/>
      <c r="G5" s="28">
        <v>34</v>
      </c>
      <c r="H5" s="29">
        <v>6.0616865751470854</v>
      </c>
      <c r="I5" s="30"/>
      <c r="J5" s="25">
        <v>21</v>
      </c>
      <c r="K5" s="30">
        <v>3.7439828846496703</v>
      </c>
      <c r="L5" s="27"/>
      <c r="M5" s="28">
        <v>20</v>
      </c>
      <c r="N5" s="29">
        <v>3.5656979853806381</v>
      </c>
      <c r="P5" s="25">
        <v>25</v>
      </c>
      <c r="Q5" s="30">
        <v>4.4571224817257979</v>
      </c>
      <c r="R5" s="31"/>
      <c r="S5" s="28">
        <v>10</v>
      </c>
      <c r="T5" s="29">
        <v>1.782848992690319</v>
      </c>
      <c r="U5" s="32"/>
      <c r="V5" s="25">
        <v>13</v>
      </c>
      <c r="W5" s="30">
        <v>2.3177036904974151</v>
      </c>
      <c r="X5" s="27"/>
      <c r="Y5" s="28">
        <v>14</v>
      </c>
      <c r="Z5" s="33">
        <v>2.4959885897664469</v>
      </c>
      <c r="AA5" s="34"/>
      <c r="AB5" s="25">
        <v>18</v>
      </c>
      <c r="AC5" s="30">
        <v>3.2091281868425745</v>
      </c>
      <c r="AD5" s="35"/>
      <c r="AE5" s="28">
        <v>23</v>
      </c>
      <c r="AF5" s="29">
        <v>4.0758461811093394</v>
      </c>
      <c r="AG5" s="35"/>
      <c r="AH5" s="36">
        <v>-0.35656979853806359</v>
      </c>
      <c r="AI5" s="37">
        <v>-9.9999999999999978E-2</v>
      </c>
    </row>
    <row r="6" spans="1:35" x14ac:dyDescent="0.2">
      <c r="A6" s="38" t="s">
        <v>19</v>
      </c>
      <c r="B6" s="24" t="s">
        <v>20</v>
      </c>
      <c r="C6" s="24"/>
      <c r="D6" s="25">
        <v>45</v>
      </c>
      <c r="E6" s="26">
        <v>7.2219547424169477</v>
      </c>
      <c r="F6" s="27"/>
      <c r="G6" s="28">
        <v>22</v>
      </c>
      <c r="H6" s="29">
        <v>3.5307334296260633</v>
      </c>
      <c r="I6" s="30"/>
      <c r="J6" s="25">
        <v>10</v>
      </c>
      <c r="K6" s="30">
        <v>1.6048788316482105</v>
      </c>
      <c r="L6" s="27"/>
      <c r="M6" s="28">
        <v>24</v>
      </c>
      <c r="N6" s="29">
        <v>3.8517091959557055</v>
      </c>
      <c r="P6" s="25">
        <v>15</v>
      </c>
      <c r="Q6" s="30">
        <v>2.407318247472316</v>
      </c>
      <c r="R6" s="31"/>
      <c r="S6" s="28">
        <v>16</v>
      </c>
      <c r="T6" s="29">
        <v>2.5678061306371371</v>
      </c>
      <c r="U6" s="32"/>
      <c r="V6" s="25">
        <v>11</v>
      </c>
      <c r="W6" s="30">
        <v>1.7653667148130316</v>
      </c>
      <c r="X6" s="27"/>
      <c r="Y6" s="28">
        <v>14</v>
      </c>
      <c r="Z6" s="33">
        <v>2.2468303643074949</v>
      </c>
      <c r="AA6" s="34"/>
      <c r="AB6" s="25">
        <v>12</v>
      </c>
      <c r="AC6" s="30">
        <v>1.9258545979778527</v>
      </c>
      <c r="AD6" s="35"/>
      <c r="AE6" s="28">
        <v>22</v>
      </c>
      <c r="AF6" s="29">
        <v>3.5043621344114029</v>
      </c>
      <c r="AG6" s="35"/>
      <c r="AH6" s="36">
        <v>-1.9258545979778527</v>
      </c>
      <c r="AI6" s="37">
        <v>-0.5</v>
      </c>
    </row>
    <row r="7" spans="1:35" x14ac:dyDescent="0.2">
      <c r="A7" s="38" t="s">
        <v>21</v>
      </c>
      <c r="B7" s="24" t="s">
        <v>22</v>
      </c>
      <c r="C7" s="24"/>
      <c r="D7" s="25">
        <v>78</v>
      </c>
      <c r="E7" s="26">
        <v>5.4366766571408656</v>
      </c>
      <c r="F7" s="27"/>
      <c r="G7" s="28">
        <v>51</v>
      </c>
      <c r="H7" s="29">
        <v>3.5547501219767201</v>
      </c>
      <c r="I7" s="30"/>
      <c r="J7" s="25">
        <v>52</v>
      </c>
      <c r="K7" s="30">
        <v>3.6244511047605772</v>
      </c>
      <c r="L7" s="27"/>
      <c r="M7" s="28">
        <v>68</v>
      </c>
      <c r="N7" s="29">
        <v>4.7396668293022932</v>
      </c>
      <c r="P7" s="25">
        <v>38</v>
      </c>
      <c r="Q7" s="30">
        <v>2.6486373457865757</v>
      </c>
      <c r="R7" s="31"/>
      <c r="S7" s="28">
        <v>42</v>
      </c>
      <c r="T7" s="29">
        <v>2.9274412769220048</v>
      </c>
      <c r="U7" s="32"/>
      <c r="V7" s="25">
        <v>44</v>
      </c>
      <c r="W7" s="30">
        <v>3.0668432424897194</v>
      </c>
      <c r="X7" s="27"/>
      <c r="Y7" s="28">
        <v>52</v>
      </c>
      <c r="Z7" s="33">
        <v>3.6244511047605772</v>
      </c>
      <c r="AA7" s="34"/>
      <c r="AB7" s="25">
        <v>70</v>
      </c>
      <c r="AC7" s="30">
        <v>4.8790687948700082</v>
      </c>
      <c r="AD7" s="35"/>
      <c r="AE7" s="28">
        <v>102</v>
      </c>
      <c r="AF7" s="29">
        <v>7.0600010105491648</v>
      </c>
      <c r="AG7" s="35"/>
      <c r="AH7" s="36">
        <v>0.139401965567715</v>
      </c>
      <c r="AI7" s="37">
        <v>2.941176470588247E-2</v>
      </c>
    </row>
    <row r="8" spans="1:35" s="47" customFormat="1" x14ac:dyDescent="0.2">
      <c r="A8" s="39" t="s">
        <v>23</v>
      </c>
      <c r="B8" s="40" t="s">
        <v>24</v>
      </c>
      <c r="C8" s="40"/>
      <c r="D8" s="41">
        <v>138</v>
      </c>
      <c r="E8" s="42">
        <v>5.2697903539924384</v>
      </c>
      <c r="F8" s="43"/>
      <c r="G8" s="44">
        <v>107</v>
      </c>
      <c r="H8" s="45">
        <v>4.0859968686752968</v>
      </c>
      <c r="I8" s="46"/>
      <c r="J8" s="41">
        <v>83</v>
      </c>
      <c r="K8" s="46">
        <v>3.1695115897200901</v>
      </c>
      <c r="L8" s="43"/>
      <c r="M8" s="44">
        <v>112</v>
      </c>
      <c r="N8" s="45">
        <v>4.2769313017909649</v>
      </c>
      <c r="P8" s="41">
        <v>78</v>
      </c>
      <c r="Q8" s="46">
        <v>2.9785771566044219</v>
      </c>
      <c r="R8" s="48"/>
      <c r="S8" s="44">
        <v>68</v>
      </c>
      <c r="T8" s="45">
        <v>2.5967082903730856</v>
      </c>
      <c r="U8" s="49"/>
      <c r="V8" s="41">
        <v>68</v>
      </c>
      <c r="W8" s="46">
        <v>2.5967082903730856</v>
      </c>
      <c r="X8" s="43"/>
      <c r="Y8" s="44">
        <v>80</v>
      </c>
      <c r="Z8" s="50">
        <v>3.0549509298506892</v>
      </c>
      <c r="AA8" s="51"/>
      <c r="AB8" s="41">
        <v>100</v>
      </c>
      <c r="AC8" s="46">
        <v>3.8186886623133613</v>
      </c>
      <c r="AD8" s="52"/>
      <c r="AE8" s="44">
        <v>147</v>
      </c>
      <c r="AF8" s="45">
        <v>5.5748378366898663</v>
      </c>
      <c r="AG8" s="52"/>
      <c r="AH8" s="36">
        <v>-0.45824263947760357</v>
      </c>
      <c r="AI8" s="53">
        <v>-0.10714285714285721</v>
      </c>
    </row>
    <row r="9" spans="1:35" ht="5.25" customHeight="1" x14ac:dyDescent="0.25">
      <c r="B9" s="54"/>
      <c r="C9" s="54"/>
      <c r="D9" s="25"/>
      <c r="E9" s="26"/>
      <c r="F9" s="27"/>
      <c r="G9" s="28"/>
      <c r="H9" s="29"/>
      <c r="I9" s="30"/>
      <c r="J9" s="25"/>
      <c r="K9" s="30"/>
      <c r="L9" s="27"/>
      <c r="M9" s="28"/>
      <c r="N9" s="29"/>
      <c r="P9" s="25"/>
      <c r="Q9" s="30"/>
      <c r="R9" s="31"/>
      <c r="S9" s="55"/>
      <c r="T9" s="29"/>
      <c r="U9" s="56"/>
      <c r="V9" s="57"/>
      <c r="W9" s="30"/>
      <c r="X9" s="27"/>
      <c r="Y9" s="55"/>
      <c r="Z9" s="33"/>
      <c r="AA9" s="51"/>
      <c r="AB9" s="57"/>
      <c r="AC9" s="30"/>
      <c r="AD9" s="35"/>
      <c r="AE9" s="28"/>
      <c r="AF9" s="29"/>
      <c r="AG9" s="35"/>
      <c r="AH9" s="36"/>
      <c r="AI9" s="37"/>
    </row>
    <row r="10" spans="1:35" x14ac:dyDescent="0.2">
      <c r="A10" s="38" t="s">
        <v>25</v>
      </c>
      <c r="B10" s="24" t="s">
        <v>26</v>
      </c>
      <c r="C10" s="24"/>
      <c r="D10" s="25">
        <v>59</v>
      </c>
      <c r="E10" s="26">
        <v>5.6774441878367981</v>
      </c>
      <c r="F10" s="27"/>
      <c r="G10" s="28">
        <v>61</v>
      </c>
      <c r="H10" s="29">
        <v>5.869899923017706</v>
      </c>
      <c r="I10" s="30"/>
      <c r="J10" s="25">
        <v>54</v>
      </c>
      <c r="K10" s="30">
        <v>5.1963048498845268</v>
      </c>
      <c r="L10" s="27"/>
      <c r="M10" s="28">
        <v>62</v>
      </c>
      <c r="N10" s="29">
        <v>5.9661277906081605</v>
      </c>
      <c r="P10" s="25">
        <v>61</v>
      </c>
      <c r="Q10" s="30">
        <v>5.869899923017706</v>
      </c>
      <c r="R10" s="31"/>
      <c r="S10" s="28">
        <v>52</v>
      </c>
      <c r="T10" s="29">
        <v>5.0038491147036188</v>
      </c>
      <c r="U10" s="32"/>
      <c r="V10" s="25">
        <v>65</v>
      </c>
      <c r="W10" s="30">
        <v>6.2548113933795229</v>
      </c>
      <c r="X10" s="27"/>
      <c r="Y10" s="28">
        <v>54</v>
      </c>
      <c r="Z10" s="33">
        <v>5.1963048498845268</v>
      </c>
      <c r="AA10" s="34"/>
      <c r="AB10" s="25">
        <v>46</v>
      </c>
      <c r="AC10" s="30">
        <v>4.4264819091608931</v>
      </c>
      <c r="AD10" s="35"/>
      <c r="AE10" s="28">
        <v>71</v>
      </c>
      <c r="AF10" s="29">
        <v>6.7742467943977935</v>
      </c>
      <c r="AG10" s="35"/>
      <c r="AH10" s="36">
        <v>-1.5396458814472673</v>
      </c>
      <c r="AI10" s="37">
        <v>-0.25806451612903225</v>
      </c>
    </row>
    <row r="11" spans="1:35" x14ac:dyDescent="0.2">
      <c r="A11" s="38" t="s">
        <v>27</v>
      </c>
      <c r="B11" s="24" t="s">
        <v>28</v>
      </c>
      <c r="C11" s="24"/>
      <c r="D11" s="25">
        <v>18</v>
      </c>
      <c r="E11" s="26">
        <v>3.615183771841735</v>
      </c>
      <c r="F11" s="27"/>
      <c r="G11" s="28">
        <v>28</v>
      </c>
      <c r="H11" s="29">
        <v>5.6236192006426995</v>
      </c>
      <c r="I11" s="30"/>
      <c r="J11" s="25">
        <v>36</v>
      </c>
      <c r="K11" s="30">
        <v>7.23036754368347</v>
      </c>
      <c r="L11" s="27"/>
      <c r="M11" s="28">
        <v>60</v>
      </c>
      <c r="N11" s="29">
        <v>12.050612572805784</v>
      </c>
      <c r="P11" s="25">
        <v>28</v>
      </c>
      <c r="Q11" s="30">
        <v>5.6236192006426995</v>
      </c>
      <c r="R11" s="31"/>
      <c r="S11" s="28">
        <v>15</v>
      </c>
      <c r="T11" s="29">
        <v>3.0126531432014461</v>
      </c>
      <c r="U11" s="32"/>
      <c r="V11" s="25">
        <v>15</v>
      </c>
      <c r="W11" s="30">
        <v>3.0126531432014461</v>
      </c>
      <c r="X11" s="27"/>
      <c r="Y11" s="28">
        <v>33</v>
      </c>
      <c r="Z11" s="33">
        <v>6.6278369150431811</v>
      </c>
      <c r="AA11" s="34"/>
      <c r="AB11" s="25">
        <v>58</v>
      </c>
      <c r="AC11" s="30">
        <v>11.648925487045592</v>
      </c>
      <c r="AD11" s="35"/>
      <c r="AE11" s="28">
        <v>25</v>
      </c>
      <c r="AF11" s="29">
        <v>5.0210280655384754</v>
      </c>
      <c r="AG11" s="35"/>
      <c r="AH11" s="36">
        <v>-0.40168708576019263</v>
      </c>
      <c r="AI11" s="37">
        <v>-3.3333333333333326E-2</v>
      </c>
    </row>
    <row r="12" spans="1:35" x14ac:dyDescent="0.2">
      <c r="A12" s="38" t="s">
        <v>29</v>
      </c>
      <c r="B12" s="24" t="s">
        <v>30</v>
      </c>
      <c r="C12" s="24"/>
      <c r="D12" s="58">
        <v>1160</v>
      </c>
      <c r="E12" s="26">
        <v>42.445753595082145</v>
      </c>
      <c r="F12" s="27"/>
      <c r="G12" s="59">
        <v>827</v>
      </c>
      <c r="H12" s="29">
        <v>30.260895019942186</v>
      </c>
      <c r="I12" s="30"/>
      <c r="J12" s="58">
        <v>709</v>
      </c>
      <c r="K12" s="30">
        <v>25.943137326649346</v>
      </c>
      <c r="L12" s="27"/>
      <c r="M12" s="59">
        <v>504</v>
      </c>
      <c r="N12" s="29">
        <v>18.441948113725346</v>
      </c>
      <c r="P12" s="58">
        <v>365</v>
      </c>
      <c r="Q12" s="30">
        <v>13.35577591569395</v>
      </c>
      <c r="R12" s="31"/>
      <c r="S12" s="59">
        <v>387</v>
      </c>
      <c r="T12" s="29">
        <v>14.16078158732482</v>
      </c>
      <c r="U12" s="32"/>
      <c r="V12" s="58">
        <v>397</v>
      </c>
      <c r="W12" s="30">
        <v>14.526693256247942</v>
      </c>
      <c r="X12" s="27"/>
      <c r="Y12" s="28">
        <v>437</v>
      </c>
      <c r="Z12" s="33">
        <v>15.990339931940429</v>
      </c>
      <c r="AA12" s="34"/>
      <c r="AB12" s="25">
        <v>450</v>
      </c>
      <c r="AC12" s="30">
        <v>16.466025101540488</v>
      </c>
      <c r="AD12" s="35"/>
      <c r="AE12" s="28">
        <v>454</v>
      </c>
      <c r="AF12" s="29">
        <v>16.318367760656272</v>
      </c>
      <c r="AG12" s="35"/>
      <c r="AH12" s="36">
        <v>-1.9759230121848574</v>
      </c>
      <c r="AI12" s="37">
        <v>-0.1071428571428571</v>
      </c>
    </row>
    <row r="13" spans="1:35" x14ac:dyDescent="0.2">
      <c r="A13" s="38" t="s">
        <v>31</v>
      </c>
      <c r="B13" s="24" t="s">
        <v>32</v>
      </c>
      <c r="C13" s="24"/>
      <c r="D13" s="58">
        <v>349</v>
      </c>
      <c r="E13" s="26">
        <v>23.709239130434781</v>
      </c>
      <c r="F13" s="27"/>
      <c r="G13" s="59">
        <v>207</v>
      </c>
      <c r="H13" s="29">
        <v>14.0625</v>
      </c>
      <c r="I13" s="30"/>
      <c r="J13" s="58">
        <v>215</v>
      </c>
      <c r="K13" s="30">
        <v>14.605978260869565</v>
      </c>
      <c r="L13" s="27"/>
      <c r="M13" s="59">
        <v>179</v>
      </c>
      <c r="N13" s="29">
        <v>12.160326086956522</v>
      </c>
      <c r="P13" s="58">
        <v>126</v>
      </c>
      <c r="Q13" s="30">
        <v>8.5597826086956523</v>
      </c>
      <c r="R13" s="31"/>
      <c r="S13" s="59">
        <v>100</v>
      </c>
      <c r="T13" s="29">
        <v>6.7934782608695645</v>
      </c>
      <c r="U13" s="32"/>
      <c r="V13" s="58">
        <v>116</v>
      </c>
      <c r="W13" s="30">
        <v>7.8804347826086953</v>
      </c>
      <c r="X13" s="27"/>
      <c r="Y13" s="28">
        <v>116</v>
      </c>
      <c r="Z13" s="33">
        <v>7.8804347826086953</v>
      </c>
      <c r="AA13" s="34"/>
      <c r="AB13" s="25">
        <v>110</v>
      </c>
      <c r="AC13" s="30">
        <v>7.4728260869565215</v>
      </c>
      <c r="AD13" s="35"/>
      <c r="AE13" s="28">
        <v>114</v>
      </c>
      <c r="AF13" s="29">
        <v>7.6765505622063204</v>
      </c>
      <c r="AG13" s="35"/>
      <c r="AH13" s="36">
        <v>-4.6875</v>
      </c>
      <c r="AI13" s="37">
        <v>-0.38547486033519551</v>
      </c>
    </row>
    <row r="14" spans="1:35" x14ac:dyDescent="0.2">
      <c r="A14" s="38" t="s">
        <v>33</v>
      </c>
      <c r="B14" s="24" t="s">
        <v>34</v>
      </c>
      <c r="C14" s="24"/>
      <c r="D14" s="58">
        <v>398</v>
      </c>
      <c r="E14" s="26">
        <v>28.610452160161024</v>
      </c>
      <c r="F14" s="27"/>
      <c r="G14" s="59">
        <v>352</v>
      </c>
      <c r="H14" s="29">
        <v>25.303716483358492</v>
      </c>
      <c r="I14" s="30"/>
      <c r="J14" s="58">
        <v>258</v>
      </c>
      <c r="K14" s="30">
        <v>18.546474013370716</v>
      </c>
      <c r="L14" s="27"/>
      <c r="M14" s="59">
        <v>226</v>
      </c>
      <c r="N14" s="29">
        <v>16.246136151247214</v>
      </c>
      <c r="P14" s="58">
        <v>248</v>
      </c>
      <c r="Q14" s="30">
        <v>17.827618431457122</v>
      </c>
      <c r="R14" s="31"/>
      <c r="S14" s="59">
        <v>211</v>
      </c>
      <c r="T14" s="29">
        <v>15.167852778376824</v>
      </c>
      <c r="U14" s="32"/>
      <c r="V14" s="58">
        <v>212</v>
      </c>
      <c r="W14" s="30">
        <v>15.239738336568184</v>
      </c>
      <c r="X14" s="27"/>
      <c r="Y14" s="28">
        <v>162</v>
      </c>
      <c r="Z14" s="33">
        <v>11.645460427000216</v>
      </c>
      <c r="AA14" s="34"/>
      <c r="AB14" s="25">
        <v>151</v>
      </c>
      <c r="AC14" s="30">
        <v>10.854719286895262</v>
      </c>
      <c r="AD14" s="35"/>
      <c r="AE14" s="28">
        <v>195</v>
      </c>
      <c r="AF14" s="29">
        <v>13.864724372834525</v>
      </c>
      <c r="AG14" s="35"/>
      <c r="AH14" s="36">
        <v>-5.3914168643519513</v>
      </c>
      <c r="AI14" s="37">
        <v>-0.33185840707964598</v>
      </c>
    </row>
    <row r="15" spans="1:35" s="47" customFormat="1" x14ac:dyDescent="0.2">
      <c r="A15" s="39" t="s">
        <v>35</v>
      </c>
      <c r="B15" s="40" t="s">
        <v>36</v>
      </c>
      <c r="C15" s="40"/>
      <c r="D15" s="60">
        <v>1984</v>
      </c>
      <c r="E15" s="42">
        <v>27.81399391568883</v>
      </c>
      <c r="F15" s="43"/>
      <c r="G15" s="61">
        <v>1475</v>
      </c>
      <c r="H15" s="45">
        <v>20.678246484698096</v>
      </c>
      <c r="I15" s="46"/>
      <c r="J15" s="60">
        <v>1272</v>
      </c>
      <c r="K15" s="46">
        <v>17.832359002397276</v>
      </c>
      <c r="L15" s="43"/>
      <c r="M15" s="61">
        <v>1031</v>
      </c>
      <c r="N15" s="45">
        <v>14.453743814049991</v>
      </c>
      <c r="P15" s="60">
        <v>828</v>
      </c>
      <c r="Q15" s="46">
        <v>11.607856331749169</v>
      </c>
      <c r="R15" s="48"/>
      <c r="S15" s="61">
        <v>765</v>
      </c>
      <c r="T15" s="45">
        <v>10.724649871724775</v>
      </c>
      <c r="U15" s="49"/>
      <c r="V15" s="60">
        <v>805</v>
      </c>
      <c r="W15" s="46">
        <v>11.28541587808947</v>
      </c>
      <c r="X15" s="43"/>
      <c r="Y15" s="44">
        <v>802</v>
      </c>
      <c r="Z15" s="50">
        <v>11.243358427612117</v>
      </c>
      <c r="AA15" s="51"/>
      <c r="AB15" s="41">
        <v>815</v>
      </c>
      <c r="AC15" s="46">
        <v>11.425607379680644</v>
      </c>
      <c r="AD15" s="52"/>
      <c r="AE15" s="44">
        <v>859</v>
      </c>
      <c r="AF15" s="45">
        <v>11.898128198660789</v>
      </c>
      <c r="AG15" s="52"/>
      <c r="AH15" s="36">
        <v>-3.0281364343693475</v>
      </c>
      <c r="AI15" s="53">
        <v>-0.20950533462657606</v>
      </c>
    </row>
    <row r="16" spans="1:35" ht="5.25" customHeight="1" x14ac:dyDescent="0.25">
      <c r="B16" s="54"/>
      <c r="C16" s="54"/>
      <c r="D16" s="58"/>
      <c r="E16" s="26"/>
      <c r="F16" s="27"/>
      <c r="G16" s="59"/>
      <c r="H16" s="29"/>
      <c r="I16" s="30"/>
      <c r="J16" s="58"/>
      <c r="K16" s="30"/>
      <c r="L16" s="27"/>
      <c r="M16" s="59"/>
      <c r="N16" s="29"/>
      <c r="P16" s="58"/>
      <c r="Q16" s="30"/>
      <c r="R16" s="31"/>
      <c r="S16" s="62"/>
      <c r="T16" s="29"/>
      <c r="U16" s="56"/>
      <c r="V16" s="63"/>
      <c r="W16" s="30"/>
      <c r="X16" s="27"/>
      <c r="Y16" s="62"/>
      <c r="Z16" s="33"/>
      <c r="AA16" s="51"/>
      <c r="AB16" s="63"/>
      <c r="AC16" s="30"/>
      <c r="AD16" s="35"/>
      <c r="AE16" s="28"/>
      <c r="AF16" s="29"/>
      <c r="AG16" s="35"/>
      <c r="AH16" s="36"/>
      <c r="AI16" s="37"/>
    </row>
    <row r="17" spans="1:35" x14ac:dyDescent="0.2">
      <c r="A17" s="38" t="s">
        <v>37</v>
      </c>
      <c r="B17" s="24" t="s">
        <v>38</v>
      </c>
      <c r="C17" s="24"/>
      <c r="D17" s="58">
        <v>58</v>
      </c>
      <c r="E17" s="26">
        <v>6.277735685680268</v>
      </c>
      <c r="F17" s="27"/>
      <c r="G17" s="59">
        <v>62</v>
      </c>
      <c r="H17" s="29">
        <v>6.7106829743478729</v>
      </c>
      <c r="I17" s="30"/>
      <c r="J17" s="58">
        <v>43</v>
      </c>
      <c r="K17" s="30">
        <v>4.6541833531767507</v>
      </c>
      <c r="L17" s="27"/>
      <c r="M17" s="59">
        <v>42</v>
      </c>
      <c r="N17" s="29">
        <v>4.5459465310098492</v>
      </c>
      <c r="P17" s="58">
        <v>49</v>
      </c>
      <c r="Q17" s="30">
        <v>5.3036042861781576</v>
      </c>
      <c r="R17" s="31"/>
      <c r="S17" s="59">
        <v>43</v>
      </c>
      <c r="T17" s="29">
        <v>4.6541833531767507</v>
      </c>
      <c r="U17" s="32"/>
      <c r="V17" s="58">
        <v>44</v>
      </c>
      <c r="W17" s="30">
        <v>4.7624201753436513</v>
      </c>
      <c r="X17" s="27"/>
      <c r="Y17" s="28">
        <v>33</v>
      </c>
      <c r="Z17" s="33">
        <v>3.5718151315077384</v>
      </c>
      <c r="AA17" s="34"/>
      <c r="AB17" s="25">
        <v>86</v>
      </c>
      <c r="AC17" s="30">
        <v>9.3083667063535014</v>
      </c>
      <c r="AD17" s="35"/>
      <c r="AE17" s="28">
        <v>92</v>
      </c>
      <c r="AF17" s="29">
        <v>9.9152248277229678</v>
      </c>
      <c r="AG17" s="35"/>
      <c r="AH17" s="36">
        <v>4.7624201753436521</v>
      </c>
      <c r="AI17" s="37">
        <v>1.0476190476190479</v>
      </c>
    </row>
    <row r="18" spans="1:35" x14ac:dyDescent="0.2">
      <c r="A18" s="38" t="s">
        <v>39</v>
      </c>
      <c r="B18" s="24" t="s">
        <v>40</v>
      </c>
      <c r="C18" s="24"/>
      <c r="D18" s="58">
        <v>17</v>
      </c>
      <c r="E18" s="26">
        <v>2.1091811414392057</v>
      </c>
      <c r="F18" s="27"/>
      <c r="G18" s="59">
        <v>11</v>
      </c>
      <c r="H18" s="29">
        <v>1.3647642679900744</v>
      </c>
      <c r="I18" s="30"/>
      <c r="J18" s="58">
        <v>23</v>
      </c>
      <c r="K18" s="30">
        <v>2.8535980148883371</v>
      </c>
      <c r="L18" s="27"/>
      <c r="M18" s="59">
        <v>33</v>
      </c>
      <c r="N18" s="29">
        <v>4.0942928039702231</v>
      </c>
      <c r="P18" s="58">
        <v>20</v>
      </c>
      <c r="Q18" s="30">
        <v>2.4813895781637716</v>
      </c>
      <c r="R18" s="31"/>
      <c r="S18" s="59">
        <v>19</v>
      </c>
      <c r="T18" s="29">
        <v>2.3573200992555829</v>
      </c>
      <c r="U18" s="32"/>
      <c r="V18" s="58">
        <v>16</v>
      </c>
      <c r="W18" s="30">
        <v>1.9851116625310172</v>
      </c>
      <c r="X18" s="27"/>
      <c r="Y18" s="28">
        <v>11</v>
      </c>
      <c r="Z18" s="33">
        <v>1.3647642679900744</v>
      </c>
      <c r="AA18" s="34"/>
      <c r="AB18" s="25">
        <v>30</v>
      </c>
      <c r="AC18" s="30">
        <v>3.7220843672456572</v>
      </c>
      <c r="AD18" s="35"/>
      <c r="AE18" s="28">
        <v>23</v>
      </c>
      <c r="AF18" s="29">
        <v>2.8282177432543931</v>
      </c>
      <c r="AG18" s="35"/>
      <c r="AH18" s="36">
        <v>-0.37220843672456594</v>
      </c>
      <c r="AI18" s="37">
        <v>-9.0909090909090939E-2</v>
      </c>
    </row>
    <row r="19" spans="1:35" x14ac:dyDescent="0.2">
      <c r="A19" s="38" t="s">
        <v>41</v>
      </c>
      <c r="B19" s="24" t="s">
        <v>42</v>
      </c>
      <c r="C19" s="24"/>
      <c r="D19" s="58">
        <v>202</v>
      </c>
      <c r="E19" s="26">
        <v>14.789866744764973</v>
      </c>
      <c r="F19" s="27"/>
      <c r="G19" s="59">
        <v>144</v>
      </c>
      <c r="H19" s="29">
        <v>10.543271342802754</v>
      </c>
      <c r="I19" s="30"/>
      <c r="J19" s="58">
        <v>121</v>
      </c>
      <c r="K19" s="30">
        <v>8.859276614438425</v>
      </c>
      <c r="L19" s="27"/>
      <c r="M19" s="59">
        <v>134</v>
      </c>
      <c r="N19" s="29">
        <v>9.8110997217747844</v>
      </c>
      <c r="P19" s="58">
        <v>84</v>
      </c>
      <c r="Q19" s="30">
        <v>6.1502416166349398</v>
      </c>
      <c r="R19" s="31"/>
      <c r="S19" s="59">
        <v>163</v>
      </c>
      <c r="T19" s="29">
        <v>11.934397422755895</v>
      </c>
      <c r="U19" s="32"/>
      <c r="V19" s="58">
        <v>164</v>
      </c>
      <c r="W19" s="30">
        <v>12.007614584858691</v>
      </c>
      <c r="X19" s="27"/>
      <c r="Y19" s="28">
        <v>160</v>
      </c>
      <c r="Z19" s="33">
        <v>11.714745936447503</v>
      </c>
      <c r="AA19" s="34"/>
      <c r="AB19" s="25">
        <v>154</v>
      </c>
      <c r="AC19" s="30">
        <v>11.275442963830722</v>
      </c>
      <c r="AD19" s="35"/>
      <c r="AE19" s="28">
        <v>232</v>
      </c>
      <c r="AF19" s="29">
        <v>16.751277465416191</v>
      </c>
      <c r="AG19" s="35"/>
      <c r="AH19" s="36">
        <v>1.4643432420559375</v>
      </c>
      <c r="AI19" s="37">
        <v>0.14925373134328357</v>
      </c>
    </row>
    <row r="20" spans="1:35" x14ac:dyDescent="0.2">
      <c r="A20" s="38" t="s">
        <v>43</v>
      </c>
      <c r="B20" s="24" t="s">
        <v>44</v>
      </c>
      <c r="C20" s="24"/>
      <c r="D20" s="58">
        <v>332</v>
      </c>
      <c r="E20" s="26">
        <v>14.662368060769332</v>
      </c>
      <c r="F20" s="27"/>
      <c r="G20" s="59">
        <v>287</v>
      </c>
      <c r="H20" s="29">
        <v>12.67499889590602</v>
      </c>
      <c r="I20" s="30"/>
      <c r="J20" s="58">
        <v>267</v>
      </c>
      <c r="K20" s="30">
        <v>11.791723711522325</v>
      </c>
      <c r="L20" s="27"/>
      <c r="M20" s="59">
        <v>218</v>
      </c>
      <c r="N20" s="29">
        <v>9.6276995097822731</v>
      </c>
      <c r="P20" s="58">
        <v>257</v>
      </c>
      <c r="Q20" s="30">
        <v>11.350086119330477</v>
      </c>
      <c r="R20" s="31"/>
      <c r="S20" s="59">
        <v>253</v>
      </c>
      <c r="T20" s="29">
        <v>11.173431082453739</v>
      </c>
      <c r="U20" s="32"/>
      <c r="V20" s="58">
        <v>224</v>
      </c>
      <c r="W20" s="30">
        <v>9.8926820650973806</v>
      </c>
      <c r="X20" s="27"/>
      <c r="Y20" s="28">
        <v>221</v>
      </c>
      <c r="Z20" s="33">
        <v>9.7601907874398268</v>
      </c>
      <c r="AA20" s="34"/>
      <c r="AB20" s="25">
        <v>322</v>
      </c>
      <c r="AC20" s="30">
        <v>14.220730468577484</v>
      </c>
      <c r="AD20" s="35"/>
      <c r="AE20" s="28">
        <v>439</v>
      </c>
      <c r="AF20" s="29">
        <v>19.089670574903476</v>
      </c>
      <c r="AG20" s="35"/>
      <c r="AH20" s="36">
        <v>4.5930309587952109</v>
      </c>
      <c r="AI20" s="37">
        <v>0.47706422018348604</v>
      </c>
    </row>
    <row r="21" spans="1:35" s="47" customFormat="1" x14ac:dyDescent="0.2">
      <c r="A21" s="39" t="s">
        <v>45</v>
      </c>
      <c r="B21" s="40" t="s">
        <v>46</v>
      </c>
      <c r="C21" s="40"/>
      <c r="D21" s="60">
        <v>609</v>
      </c>
      <c r="E21" s="42">
        <v>11.361940298507463</v>
      </c>
      <c r="F21" s="43"/>
      <c r="G21" s="61">
        <v>504</v>
      </c>
      <c r="H21" s="45">
        <v>9.4029850746268657</v>
      </c>
      <c r="I21" s="46"/>
      <c r="J21" s="60">
        <v>454</v>
      </c>
      <c r="K21" s="46">
        <v>8.4701492537313428</v>
      </c>
      <c r="L21" s="43"/>
      <c r="M21" s="61">
        <v>427</v>
      </c>
      <c r="N21" s="45">
        <v>7.9664179104477606</v>
      </c>
      <c r="P21" s="60">
        <v>410</v>
      </c>
      <c r="Q21" s="46">
        <v>7.6492537313432836</v>
      </c>
      <c r="R21" s="48"/>
      <c r="S21" s="61">
        <v>478</v>
      </c>
      <c r="T21" s="45">
        <v>8.9179104477611943</v>
      </c>
      <c r="U21" s="49"/>
      <c r="V21" s="60">
        <v>448</v>
      </c>
      <c r="W21" s="46">
        <v>8.3582089552238799</v>
      </c>
      <c r="X21" s="43"/>
      <c r="Y21" s="44">
        <v>425</v>
      </c>
      <c r="Z21" s="50">
        <v>7.9291044776119399</v>
      </c>
      <c r="AA21" s="51"/>
      <c r="AB21" s="41">
        <v>592</v>
      </c>
      <c r="AC21" s="46">
        <v>11.044776119402984</v>
      </c>
      <c r="AD21" s="52"/>
      <c r="AE21" s="44">
        <v>786</v>
      </c>
      <c r="AF21" s="45">
        <v>14.486500553564943</v>
      </c>
      <c r="AG21" s="52"/>
      <c r="AH21" s="36">
        <v>3.0783582089552235</v>
      </c>
      <c r="AI21" s="53">
        <v>0.38641686182669788</v>
      </c>
    </row>
    <row r="22" spans="1:35" ht="5.25" customHeight="1" x14ac:dyDescent="0.25">
      <c r="B22" s="54"/>
      <c r="C22" s="54"/>
      <c r="D22" s="58"/>
      <c r="E22" s="26"/>
      <c r="F22" s="27"/>
      <c r="G22" s="59"/>
      <c r="H22" s="29"/>
      <c r="I22" s="30"/>
      <c r="J22" s="58"/>
      <c r="K22" s="30"/>
      <c r="L22" s="27"/>
      <c r="M22" s="59"/>
      <c r="N22" s="29"/>
      <c r="P22" s="58"/>
      <c r="Q22" s="30"/>
      <c r="R22" s="31"/>
      <c r="S22" s="62"/>
      <c r="T22" s="29"/>
      <c r="U22" s="56"/>
      <c r="V22" s="63"/>
      <c r="W22" s="30"/>
      <c r="X22" s="27"/>
      <c r="Y22" s="62"/>
      <c r="Z22" s="33"/>
      <c r="AA22" s="51"/>
      <c r="AB22" s="63"/>
      <c r="AC22" s="30"/>
      <c r="AD22" s="35"/>
      <c r="AE22" s="28"/>
      <c r="AF22" s="29"/>
      <c r="AG22" s="35"/>
      <c r="AH22" s="36"/>
      <c r="AI22" s="37"/>
    </row>
    <row r="23" spans="1:35" x14ac:dyDescent="0.2">
      <c r="A23" s="38" t="s">
        <v>47</v>
      </c>
      <c r="B23" s="24" t="s">
        <v>48</v>
      </c>
      <c r="C23" s="24"/>
      <c r="D23" s="58">
        <v>70</v>
      </c>
      <c r="E23" s="26">
        <v>6.7809745229100065</v>
      </c>
      <c r="F23" s="27"/>
      <c r="G23" s="59">
        <v>75</v>
      </c>
      <c r="H23" s="29">
        <v>7.2653298459750069</v>
      </c>
      <c r="I23" s="30"/>
      <c r="J23" s="58">
        <v>69</v>
      </c>
      <c r="K23" s="30">
        <v>6.684103458297006</v>
      </c>
      <c r="L23" s="27"/>
      <c r="M23" s="59">
        <v>102</v>
      </c>
      <c r="N23" s="29">
        <v>9.8808485905260088</v>
      </c>
      <c r="P23" s="58">
        <v>62</v>
      </c>
      <c r="Q23" s="30">
        <v>6.0060060060060056</v>
      </c>
      <c r="R23" s="31"/>
      <c r="S23" s="59">
        <v>54</v>
      </c>
      <c r="T23" s="29">
        <v>5.2310374891020048</v>
      </c>
      <c r="U23" s="32"/>
      <c r="V23" s="58">
        <v>45</v>
      </c>
      <c r="W23" s="30">
        <v>4.3591979075850045</v>
      </c>
      <c r="X23" s="27"/>
      <c r="Y23" s="28">
        <v>67</v>
      </c>
      <c r="Z23" s="33">
        <v>6.490361329071006</v>
      </c>
      <c r="AA23" s="34"/>
      <c r="AB23" s="25">
        <v>49</v>
      </c>
      <c r="AC23" s="30">
        <v>4.7466821660370044</v>
      </c>
      <c r="AD23" s="35"/>
      <c r="AE23" s="28">
        <v>56</v>
      </c>
      <c r="AF23" s="29">
        <v>5.3742905456632357</v>
      </c>
      <c r="AG23" s="35"/>
      <c r="AH23" s="36">
        <v>-5.1341664244890044</v>
      </c>
      <c r="AI23" s="37">
        <v>-0.51960784313725483</v>
      </c>
    </row>
    <row r="24" spans="1:35" x14ac:dyDescent="0.2">
      <c r="A24" s="38" t="s">
        <v>49</v>
      </c>
      <c r="B24" s="24" t="s">
        <v>50</v>
      </c>
      <c r="C24" s="24"/>
      <c r="D24" s="58">
        <v>134</v>
      </c>
      <c r="E24" s="26">
        <v>12.840168646991184</v>
      </c>
      <c r="F24" s="27"/>
      <c r="G24" s="59">
        <v>127</v>
      </c>
      <c r="H24" s="29">
        <v>12.169413568417019</v>
      </c>
      <c r="I24" s="30"/>
      <c r="J24" s="58">
        <v>92</v>
      </c>
      <c r="K24" s="30">
        <v>8.8156381755461855</v>
      </c>
      <c r="L24" s="27"/>
      <c r="M24" s="59">
        <v>80</v>
      </c>
      <c r="N24" s="29">
        <v>7.6657723265619016</v>
      </c>
      <c r="P24" s="58">
        <v>85</v>
      </c>
      <c r="Q24" s="30">
        <v>8.1448830969720198</v>
      </c>
      <c r="R24" s="31"/>
      <c r="S24" s="59">
        <v>78</v>
      </c>
      <c r="T24" s="29">
        <v>7.4741280183978533</v>
      </c>
      <c r="U24" s="32"/>
      <c r="V24" s="58">
        <v>59</v>
      </c>
      <c r="W24" s="30">
        <v>5.6535070908394021</v>
      </c>
      <c r="X24" s="27"/>
      <c r="Y24" s="28">
        <v>60</v>
      </c>
      <c r="Z24" s="33">
        <v>5.7493292449214257</v>
      </c>
      <c r="AA24" s="34"/>
      <c r="AB24" s="25">
        <v>32</v>
      </c>
      <c r="AC24" s="30">
        <v>3.0663089306247606</v>
      </c>
      <c r="AD24" s="35"/>
      <c r="AE24" s="28">
        <v>53</v>
      </c>
      <c r="AF24" s="29">
        <v>4.9537062134430494</v>
      </c>
      <c r="AG24" s="35"/>
      <c r="AH24" s="36">
        <v>-4.5994633959371409</v>
      </c>
      <c r="AI24" s="37">
        <v>-0.6</v>
      </c>
    </row>
    <row r="25" spans="1:35" x14ac:dyDescent="0.2">
      <c r="A25" s="38" t="s">
        <v>51</v>
      </c>
      <c r="B25" s="24" t="s">
        <v>52</v>
      </c>
      <c r="C25" s="24"/>
      <c r="D25" s="58">
        <v>41</v>
      </c>
      <c r="E25" s="26">
        <v>5.6049213943950784</v>
      </c>
      <c r="F25" s="27"/>
      <c r="G25" s="59">
        <v>16</v>
      </c>
      <c r="H25" s="29">
        <v>2.1872863978127133</v>
      </c>
      <c r="I25" s="30"/>
      <c r="J25" s="58">
        <v>19</v>
      </c>
      <c r="K25" s="30">
        <v>2.5974025974025974</v>
      </c>
      <c r="L25" s="27"/>
      <c r="M25" s="59">
        <v>17</v>
      </c>
      <c r="N25" s="29">
        <v>2.3239917976760083</v>
      </c>
      <c r="P25" s="58">
        <v>18</v>
      </c>
      <c r="Q25" s="30">
        <v>2.4606971975393028</v>
      </c>
      <c r="R25" s="31"/>
      <c r="S25" s="59">
        <v>21</v>
      </c>
      <c r="T25" s="29">
        <v>2.8708133971291865</v>
      </c>
      <c r="U25" s="32"/>
      <c r="V25" s="58">
        <v>17</v>
      </c>
      <c r="W25" s="30">
        <v>2.3239917976760083</v>
      </c>
      <c r="X25" s="27"/>
      <c r="Y25" s="28">
        <v>16</v>
      </c>
      <c r="Z25" s="33">
        <v>2.1872863978127133</v>
      </c>
      <c r="AA25" s="34"/>
      <c r="AB25" s="25">
        <v>25</v>
      </c>
      <c r="AC25" s="30">
        <v>3.4176349965823647</v>
      </c>
      <c r="AD25" s="35"/>
      <c r="AE25" s="28">
        <v>33</v>
      </c>
      <c r="AF25" s="29">
        <v>4.438986135566636</v>
      </c>
      <c r="AG25" s="35"/>
      <c r="AH25" s="36">
        <v>1.0936431989063564</v>
      </c>
      <c r="AI25" s="37">
        <v>0.47058823529411753</v>
      </c>
    </row>
    <row r="26" spans="1:35" x14ac:dyDescent="0.2">
      <c r="A26" s="38" t="s">
        <v>53</v>
      </c>
      <c r="B26" s="24" t="s">
        <v>54</v>
      </c>
      <c r="C26" s="24"/>
      <c r="D26" s="58">
        <v>164</v>
      </c>
      <c r="E26" s="26">
        <v>22.956326987681969</v>
      </c>
      <c r="F26" s="27"/>
      <c r="G26" s="59">
        <v>112</v>
      </c>
      <c r="H26" s="29">
        <v>15.677491601343785</v>
      </c>
      <c r="I26" s="30"/>
      <c r="J26" s="58">
        <v>81</v>
      </c>
      <c r="K26" s="30">
        <v>11.338185890257559</v>
      </c>
      <c r="L26" s="27"/>
      <c r="M26" s="59">
        <v>85</v>
      </c>
      <c r="N26" s="29">
        <v>11.898096304591265</v>
      </c>
      <c r="P26" s="58">
        <v>93</v>
      </c>
      <c r="Q26" s="30">
        <v>13.017917133258678</v>
      </c>
      <c r="R26" s="31"/>
      <c r="S26" s="59">
        <v>50</v>
      </c>
      <c r="T26" s="29">
        <v>6.9988801791713326</v>
      </c>
      <c r="U26" s="32"/>
      <c r="V26" s="58">
        <v>31</v>
      </c>
      <c r="W26" s="30">
        <v>4.3393057110862259</v>
      </c>
      <c r="X26" s="27"/>
      <c r="Y26" s="28">
        <v>35</v>
      </c>
      <c r="Z26" s="33">
        <v>4.8992161254199331</v>
      </c>
      <c r="AA26" s="34"/>
      <c r="AB26" s="25">
        <v>93</v>
      </c>
      <c r="AC26" s="30">
        <v>13.017917133258678</v>
      </c>
      <c r="AD26" s="35"/>
      <c r="AE26" s="28">
        <v>140</v>
      </c>
      <c r="AF26" s="29">
        <v>19.09625604260102</v>
      </c>
      <c r="AG26" s="35"/>
      <c r="AH26" s="36">
        <v>1.1198208286674127</v>
      </c>
      <c r="AI26" s="37">
        <v>9.4117647058823417E-2</v>
      </c>
    </row>
    <row r="27" spans="1:35" x14ac:dyDescent="0.2">
      <c r="A27" s="38" t="s">
        <v>55</v>
      </c>
      <c r="B27" s="24" t="s">
        <v>56</v>
      </c>
      <c r="C27" s="24"/>
      <c r="D27" s="58">
        <v>240</v>
      </c>
      <c r="E27" s="26">
        <v>21.511158913686476</v>
      </c>
      <c r="F27" s="27"/>
      <c r="G27" s="59">
        <v>204</v>
      </c>
      <c r="H27" s="29">
        <v>18.284485076633505</v>
      </c>
      <c r="I27" s="30"/>
      <c r="J27" s="58">
        <v>137</v>
      </c>
      <c r="K27" s="30">
        <v>12.279286546562696</v>
      </c>
      <c r="L27" s="27"/>
      <c r="M27" s="59">
        <v>103</v>
      </c>
      <c r="N27" s="29">
        <v>9.2318723671237795</v>
      </c>
      <c r="P27" s="58">
        <v>99</v>
      </c>
      <c r="Q27" s="30">
        <v>8.8733530518956716</v>
      </c>
      <c r="R27" s="31"/>
      <c r="S27" s="59">
        <v>104</v>
      </c>
      <c r="T27" s="29">
        <v>9.3215021959308064</v>
      </c>
      <c r="U27" s="32"/>
      <c r="V27" s="58">
        <v>93</v>
      </c>
      <c r="W27" s="30">
        <v>8.3355740790535098</v>
      </c>
      <c r="X27" s="27"/>
      <c r="Y27" s="28">
        <v>66</v>
      </c>
      <c r="Z27" s="33">
        <v>5.9155687012637808</v>
      </c>
      <c r="AA27" s="34"/>
      <c r="AB27" s="25">
        <v>125</v>
      </c>
      <c r="AC27" s="30">
        <v>11.203728600878373</v>
      </c>
      <c r="AD27" s="35"/>
      <c r="AE27" s="28">
        <v>119</v>
      </c>
      <c r="AF27" s="29">
        <v>10.475425883280868</v>
      </c>
      <c r="AG27" s="35"/>
      <c r="AH27" s="36">
        <v>1.9718562337545933</v>
      </c>
      <c r="AI27" s="37">
        <v>0.21359223300970864</v>
      </c>
    </row>
    <row r="28" spans="1:35" s="47" customFormat="1" x14ac:dyDescent="0.2">
      <c r="A28" s="39" t="s">
        <v>57</v>
      </c>
      <c r="B28" s="49" t="s">
        <v>58</v>
      </c>
      <c r="C28" s="49"/>
      <c r="D28" s="60">
        <v>649</v>
      </c>
      <c r="E28" s="42">
        <v>13.994609164420485</v>
      </c>
      <c r="F28" s="43"/>
      <c r="G28" s="61">
        <v>534</v>
      </c>
      <c r="H28" s="45">
        <v>11.514824797843666</v>
      </c>
      <c r="I28" s="46"/>
      <c r="J28" s="60">
        <v>398</v>
      </c>
      <c r="K28" s="46">
        <v>8.5822102425876015</v>
      </c>
      <c r="L28" s="43"/>
      <c r="M28" s="61">
        <v>387</v>
      </c>
      <c r="N28" s="45">
        <v>8.3450134770889495</v>
      </c>
      <c r="P28" s="60">
        <v>357</v>
      </c>
      <c r="Q28" s="46">
        <v>7.6981132075471699</v>
      </c>
      <c r="R28" s="48"/>
      <c r="S28" s="61">
        <v>307</v>
      </c>
      <c r="T28" s="45">
        <v>6.6199460916442048</v>
      </c>
      <c r="U28" s="49"/>
      <c r="V28" s="60">
        <v>245</v>
      </c>
      <c r="W28" s="46">
        <v>5.283018867924528</v>
      </c>
      <c r="X28" s="43"/>
      <c r="Y28" s="44">
        <v>244</v>
      </c>
      <c r="Z28" s="50">
        <v>5.2614555256064692</v>
      </c>
      <c r="AA28" s="51"/>
      <c r="AB28" s="41">
        <v>324</v>
      </c>
      <c r="AC28" s="46">
        <v>6.986522911051213</v>
      </c>
      <c r="AD28" s="52"/>
      <c r="AE28" s="44">
        <v>401</v>
      </c>
      <c r="AF28" s="45">
        <v>8.4877838354072672</v>
      </c>
      <c r="AG28" s="52"/>
      <c r="AH28" s="36">
        <v>-1.3584905660377364</v>
      </c>
      <c r="AI28" s="53">
        <v>-0.16279069767441867</v>
      </c>
    </row>
    <row r="29" spans="1:35" ht="5.25" customHeight="1" x14ac:dyDescent="0.25">
      <c r="B29" s="56"/>
      <c r="C29" s="56"/>
      <c r="D29" s="58"/>
      <c r="E29" s="26"/>
      <c r="F29" s="27"/>
      <c r="G29" s="59"/>
      <c r="H29" s="29"/>
      <c r="I29" s="30"/>
      <c r="J29" s="58"/>
      <c r="K29" s="30"/>
      <c r="L29" s="27"/>
      <c r="M29" s="59"/>
      <c r="N29" s="29"/>
      <c r="P29" s="58"/>
      <c r="Q29" s="30"/>
      <c r="R29" s="31"/>
      <c r="S29" s="62"/>
      <c r="T29" s="29"/>
      <c r="U29" s="56"/>
      <c r="V29" s="63"/>
      <c r="W29" s="30"/>
      <c r="X29" s="27"/>
      <c r="Y29" s="62"/>
      <c r="Z29" s="33"/>
      <c r="AA29" s="51"/>
      <c r="AB29" s="63"/>
      <c r="AC29" s="30"/>
      <c r="AD29" s="35"/>
      <c r="AE29" s="28"/>
      <c r="AF29" s="29"/>
      <c r="AG29" s="35"/>
      <c r="AH29" s="36"/>
      <c r="AI29" s="37"/>
    </row>
    <row r="30" spans="1:35" x14ac:dyDescent="0.2">
      <c r="A30" s="38" t="s">
        <v>59</v>
      </c>
      <c r="B30" s="32" t="s">
        <v>60</v>
      </c>
      <c r="C30" s="32"/>
      <c r="D30" s="58">
        <v>123</v>
      </c>
      <c r="E30" s="26">
        <v>11.069114470842333</v>
      </c>
      <c r="F30" s="27"/>
      <c r="G30" s="59">
        <v>44</v>
      </c>
      <c r="H30" s="29">
        <v>3.9596832253419727</v>
      </c>
      <c r="I30" s="30"/>
      <c r="J30" s="58">
        <v>40</v>
      </c>
      <c r="K30" s="30">
        <v>3.599712023038157</v>
      </c>
      <c r="L30" s="27"/>
      <c r="M30" s="59">
        <v>53</v>
      </c>
      <c r="N30" s="29">
        <v>4.7696184305255578</v>
      </c>
      <c r="P30" s="58">
        <v>45</v>
      </c>
      <c r="Q30" s="30">
        <v>4.0496760259179263</v>
      </c>
      <c r="R30" s="31"/>
      <c r="S30" s="59">
        <v>27</v>
      </c>
      <c r="T30" s="29">
        <v>2.4298056155507561</v>
      </c>
      <c r="U30" s="32"/>
      <c r="V30" s="58">
        <v>41</v>
      </c>
      <c r="W30" s="30">
        <v>3.689704823614111</v>
      </c>
      <c r="X30" s="27"/>
      <c r="Y30" s="28">
        <v>32</v>
      </c>
      <c r="Z30" s="33">
        <v>2.8797696184305255</v>
      </c>
      <c r="AA30" s="34"/>
      <c r="AB30" s="25">
        <v>47</v>
      </c>
      <c r="AC30" s="30">
        <v>4.2296616270698344</v>
      </c>
      <c r="AD30" s="35"/>
      <c r="AE30" s="28">
        <v>49</v>
      </c>
      <c r="AF30" s="29">
        <v>4.3736410472460348</v>
      </c>
      <c r="AG30" s="35"/>
      <c r="AH30" s="36">
        <v>-0.53995680345572339</v>
      </c>
      <c r="AI30" s="37">
        <v>-0.1132075471698113</v>
      </c>
    </row>
    <row r="31" spans="1:35" x14ac:dyDescent="0.2">
      <c r="A31" s="38" t="s">
        <v>61</v>
      </c>
      <c r="B31" s="32" t="s">
        <v>62</v>
      </c>
      <c r="C31" s="32"/>
      <c r="D31" s="58">
        <v>107</v>
      </c>
      <c r="E31" s="26">
        <v>19.398114575779552</v>
      </c>
      <c r="F31" s="27"/>
      <c r="G31" s="59">
        <v>56</v>
      </c>
      <c r="H31" s="29">
        <v>10.152284263959391</v>
      </c>
      <c r="I31" s="30"/>
      <c r="J31" s="58">
        <v>57</v>
      </c>
      <c r="K31" s="30">
        <v>10.333575054387238</v>
      </c>
      <c r="L31" s="27"/>
      <c r="M31" s="59">
        <v>50</v>
      </c>
      <c r="N31" s="29">
        <v>9.0645395213923141</v>
      </c>
      <c r="P31" s="58">
        <v>51</v>
      </c>
      <c r="Q31" s="30">
        <v>9.2458303118201588</v>
      </c>
      <c r="R31" s="31"/>
      <c r="S31" s="59">
        <v>52</v>
      </c>
      <c r="T31" s="29">
        <v>9.4271211022480053</v>
      </c>
      <c r="U31" s="32"/>
      <c r="V31" s="58">
        <v>40</v>
      </c>
      <c r="W31" s="30">
        <v>7.2516316171138504</v>
      </c>
      <c r="X31" s="27"/>
      <c r="Y31" s="28">
        <v>23</v>
      </c>
      <c r="Z31" s="33">
        <v>4.1696881798404641</v>
      </c>
      <c r="AA31" s="34"/>
      <c r="AB31" s="25">
        <v>22</v>
      </c>
      <c r="AC31" s="30">
        <v>3.9883973894126177</v>
      </c>
      <c r="AD31" s="35"/>
      <c r="AE31" s="28">
        <v>29</v>
      </c>
      <c r="AF31" s="29">
        <v>5.2088010776829812</v>
      </c>
      <c r="AG31" s="35"/>
      <c r="AH31" s="36">
        <v>-5.0761421319796964</v>
      </c>
      <c r="AI31" s="37">
        <v>-0.56000000000000005</v>
      </c>
    </row>
    <row r="32" spans="1:35" x14ac:dyDescent="0.2">
      <c r="A32" s="38" t="s">
        <v>63</v>
      </c>
      <c r="B32" s="32" t="s">
        <v>64</v>
      </c>
      <c r="C32" s="32"/>
      <c r="D32" s="58">
        <v>124</v>
      </c>
      <c r="E32" s="26">
        <v>9.9830931486997834</v>
      </c>
      <c r="F32" s="27"/>
      <c r="G32" s="59">
        <v>78</v>
      </c>
      <c r="H32" s="29">
        <v>6.2796876257950247</v>
      </c>
      <c r="I32" s="30"/>
      <c r="J32" s="58">
        <v>84</v>
      </c>
      <c r="K32" s="30">
        <v>6.7627405200869495</v>
      </c>
      <c r="L32" s="27"/>
      <c r="M32" s="59">
        <v>80</v>
      </c>
      <c r="N32" s="29">
        <v>6.4407052572256669</v>
      </c>
      <c r="P32" s="58">
        <v>50</v>
      </c>
      <c r="Q32" s="30">
        <v>4.0254407857660413</v>
      </c>
      <c r="R32" s="31"/>
      <c r="S32" s="59">
        <v>50</v>
      </c>
      <c r="T32" s="29">
        <v>4.0254407857660413</v>
      </c>
      <c r="U32" s="32"/>
      <c r="V32" s="58">
        <v>56</v>
      </c>
      <c r="W32" s="30">
        <v>4.5084936800579669</v>
      </c>
      <c r="X32" s="27"/>
      <c r="Y32" s="28">
        <v>45</v>
      </c>
      <c r="Z32" s="33">
        <v>3.6228967071894376</v>
      </c>
      <c r="AA32" s="34"/>
      <c r="AB32" s="25">
        <v>52</v>
      </c>
      <c r="AC32" s="30">
        <v>4.1864584171966834</v>
      </c>
      <c r="AD32" s="35"/>
      <c r="AE32" s="28">
        <v>58</v>
      </c>
      <c r="AF32" s="29">
        <v>4.6078885462985548</v>
      </c>
      <c r="AG32" s="35"/>
      <c r="AH32" s="36">
        <v>-2.2542468400289835</v>
      </c>
      <c r="AI32" s="37">
        <v>-0.35</v>
      </c>
    </row>
    <row r="33" spans="1:35" ht="12.75" customHeight="1" x14ac:dyDescent="0.2">
      <c r="A33" s="38" t="s">
        <v>65</v>
      </c>
      <c r="B33" s="32" t="s">
        <v>66</v>
      </c>
      <c r="C33" s="64">
        <v>2</v>
      </c>
      <c r="D33" s="58">
        <v>974</v>
      </c>
      <c r="E33" s="26">
        <v>34.681669277880644</v>
      </c>
      <c r="F33" s="21"/>
      <c r="G33" s="59">
        <v>985</v>
      </c>
      <c r="H33" s="29">
        <v>35.073351374448087</v>
      </c>
      <c r="I33" s="30"/>
      <c r="J33" s="58">
        <v>903</v>
      </c>
      <c r="K33" s="30">
        <v>32.153539381854436</v>
      </c>
      <c r="L33" s="21"/>
      <c r="M33" s="59">
        <v>912</v>
      </c>
      <c r="N33" s="29">
        <v>32.47400655177325</v>
      </c>
      <c r="P33" s="58">
        <v>648</v>
      </c>
      <c r="Q33" s="30">
        <v>23.07363623415468</v>
      </c>
      <c r="R33" s="31"/>
      <c r="S33" s="59">
        <v>499</v>
      </c>
      <c r="T33" s="29">
        <v>17.768124198832076</v>
      </c>
      <c r="U33" s="64"/>
      <c r="V33" s="58">
        <v>540</v>
      </c>
      <c r="W33" s="30">
        <v>19.228030195128898</v>
      </c>
      <c r="X33" s="21"/>
      <c r="Y33" s="28">
        <v>562</v>
      </c>
      <c r="Z33" s="33">
        <v>20.011394388263781</v>
      </c>
      <c r="AA33" s="34"/>
      <c r="AB33" s="25">
        <v>542</v>
      </c>
      <c r="AC33" s="30">
        <v>19.299245121777524</v>
      </c>
      <c r="AD33" s="35"/>
      <c r="AE33" s="28">
        <v>618</v>
      </c>
      <c r="AF33" s="29">
        <v>21.57124532055813</v>
      </c>
      <c r="AG33" s="35"/>
      <c r="AH33" s="36">
        <v>-13.174761429995726</v>
      </c>
      <c r="AI33" s="37">
        <v>-0.4057017543859649</v>
      </c>
    </row>
    <row r="34" spans="1:35" s="47" customFormat="1" ht="15" x14ac:dyDescent="0.2">
      <c r="A34" s="39" t="s">
        <v>67</v>
      </c>
      <c r="B34" s="49" t="s">
        <v>68</v>
      </c>
      <c r="C34" s="65">
        <v>2</v>
      </c>
      <c r="D34" s="60">
        <v>1328</v>
      </c>
      <c r="E34" s="42">
        <v>23.24400959165456</v>
      </c>
      <c r="F34" s="43"/>
      <c r="G34" s="61">
        <v>1163</v>
      </c>
      <c r="H34" s="45">
        <v>20.356011411968563</v>
      </c>
      <c r="I34" s="46"/>
      <c r="J34" s="60">
        <v>1084</v>
      </c>
      <c r="K34" s="46">
        <v>18.973272889573451</v>
      </c>
      <c r="L34" s="66"/>
      <c r="M34" s="61">
        <v>1095</v>
      </c>
      <c r="N34" s="45">
        <v>19.165806101552516</v>
      </c>
      <c r="P34" s="60">
        <v>794</v>
      </c>
      <c r="Q34" s="46">
        <v>13.897397301034427</v>
      </c>
      <c r="R34" s="48"/>
      <c r="S34" s="61">
        <v>628</v>
      </c>
      <c r="T34" s="45">
        <v>10.991896102077607</v>
      </c>
      <c r="U34" s="65"/>
      <c r="V34" s="60">
        <v>677</v>
      </c>
      <c r="W34" s="46">
        <v>11.849544046347994</v>
      </c>
      <c r="X34" s="66"/>
      <c r="Y34" s="44">
        <v>662</v>
      </c>
      <c r="Z34" s="50">
        <v>11.586998757285631</v>
      </c>
      <c r="AA34" s="51"/>
      <c r="AB34" s="41">
        <v>663</v>
      </c>
      <c r="AC34" s="46">
        <v>11.604501776556456</v>
      </c>
      <c r="AD34" s="52"/>
      <c r="AE34" s="44">
        <v>754</v>
      </c>
      <c r="AF34" s="45">
        <v>12.998355035759269</v>
      </c>
      <c r="AG34" s="52"/>
      <c r="AH34" s="36">
        <v>-7.5613043249960601</v>
      </c>
      <c r="AI34" s="53">
        <v>-0.39452054794520541</v>
      </c>
    </row>
    <row r="35" spans="1:35" ht="5.25" customHeight="1" x14ac:dyDescent="0.25">
      <c r="B35" s="56"/>
      <c r="C35" s="56"/>
      <c r="D35" s="58"/>
      <c r="E35" s="26"/>
      <c r="F35" s="27"/>
      <c r="G35" s="59"/>
      <c r="H35" s="29"/>
      <c r="I35" s="30"/>
      <c r="J35" s="58"/>
      <c r="K35" s="30"/>
      <c r="L35" s="27"/>
      <c r="M35" s="59"/>
      <c r="N35" s="29"/>
      <c r="P35" s="58"/>
      <c r="Q35" s="30"/>
      <c r="R35" s="31"/>
      <c r="S35" s="62"/>
      <c r="T35" s="29"/>
      <c r="U35" s="56"/>
      <c r="V35" s="63"/>
      <c r="W35" s="30"/>
      <c r="X35" s="27"/>
      <c r="Y35" s="62"/>
      <c r="Z35" s="33"/>
      <c r="AA35" s="51"/>
      <c r="AB35" s="63"/>
      <c r="AC35" s="30"/>
      <c r="AD35" s="35"/>
      <c r="AE35" s="28"/>
      <c r="AF35" s="29"/>
      <c r="AG35" s="35"/>
      <c r="AH35" s="36"/>
      <c r="AI35" s="37"/>
    </row>
    <row r="36" spans="1:35" x14ac:dyDescent="0.2">
      <c r="A36" s="38" t="s">
        <v>69</v>
      </c>
      <c r="B36" s="32" t="s">
        <v>70</v>
      </c>
      <c r="C36" s="32"/>
      <c r="D36" s="58">
        <v>83</v>
      </c>
      <c r="E36" s="26">
        <v>12.888198757763975</v>
      </c>
      <c r="F36" s="27"/>
      <c r="G36" s="59">
        <v>64</v>
      </c>
      <c r="H36" s="29">
        <v>9.9378881987577632</v>
      </c>
      <c r="I36" s="30"/>
      <c r="J36" s="58">
        <v>96</v>
      </c>
      <c r="K36" s="30">
        <v>14.906832298136646</v>
      </c>
      <c r="L36" s="27"/>
      <c r="M36" s="59">
        <v>105</v>
      </c>
      <c r="N36" s="29">
        <v>16.304347826086957</v>
      </c>
      <c r="P36" s="58">
        <v>64</v>
      </c>
      <c r="Q36" s="30">
        <v>9.9378881987577632</v>
      </c>
      <c r="R36" s="31"/>
      <c r="S36" s="59">
        <v>49</v>
      </c>
      <c r="T36" s="29">
        <v>7.6086956521739122</v>
      </c>
      <c r="U36" s="32"/>
      <c r="V36" s="58">
        <v>77</v>
      </c>
      <c r="W36" s="30">
        <v>11.956521739130434</v>
      </c>
      <c r="X36" s="27"/>
      <c r="Y36" s="28">
        <v>86</v>
      </c>
      <c r="Z36" s="33">
        <v>13.354037267080745</v>
      </c>
      <c r="AA36" s="34"/>
      <c r="AB36" s="25">
        <v>74</v>
      </c>
      <c r="AC36" s="30">
        <v>11.490683229813664</v>
      </c>
      <c r="AD36" s="35"/>
      <c r="AE36" s="28">
        <v>94</v>
      </c>
      <c r="AF36" s="29">
        <v>14.146421482093489</v>
      </c>
      <c r="AG36" s="35"/>
      <c r="AH36" s="36">
        <v>-4.8136645962732931</v>
      </c>
      <c r="AI36" s="37">
        <v>-0.2952380952380953</v>
      </c>
    </row>
    <row r="37" spans="1:35" x14ac:dyDescent="0.2">
      <c r="A37" s="38" t="s">
        <v>71</v>
      </c>
      <c r="B37" s="32" t="s">
        <v>72</v>
      </c>
      <c r="C37" s="32"/>
      <c r="D37" s="58">
        <v>30</v>
      </c>
      <c r="E37" s="26">
        <v>3.6131518728170535</v>
      </c>
      <c r="F37" s="27"/>
      <c r="G37" s="59">
        <v>34</v>
      </c>
      <c r="H37" s="29">
        <v>4.0949054558593279</v>
      </c>
      <c r="I37" s="30"/>
      <c r="J37" s="58">
        <v>65</v>
      </c>
      <c r="K37" s="30">
        <v>7.8284957244369497</v>
      </c>
      <c r="L37" s="27"/>
      <c r="M37" s="59">
        <v>63</v>
      </c>
      <c r="N37" s="29">
        <v>7.587618932915813</v>
      </c>
      <c r="P37" s="58">
        <v>34</v>
      </c>
      <c r="Q37" s="30">
        <v>4.0949054558593279</v>
      </c>
      <c r="R37" s="31"/>
      <c r="S37" s="59">
        <v>20</v>
      </c>
      <c r="T37" s="29">
        <v>2.408767915211369</v>
      </c>
      <c r="U37" s="32"/>
      <c r="V37" s="58">
        <v>40</v>
      </c>
      <c r="W37" s="30">
        <v>4.817535830422738</v>
      </c>
      <c r="X37" s="27"/>
      <c r="Y37" s="28">
        <v>42</v>
      </c>
      <c r="Z37" s="33">
        <v>5.0584126219438756</v>
      </c>
      <c r="AA37" s="34"/>
      <c r="AB37" s="25">
        <v>61</v>
      </c>
      <c r="AC37" s="30">
        <v>7.3467421413946763</v>
      </c>
      <c r="AD37" s="35"/>
      <c r="AE37" s="28">
        <v>62</v>
      </c>
      <c r="AF37" s="29">
        <v>7.3024080279375996</v>
      </c>
      <c r="AG37" s="35"/>
      <c r="AH37" s="36">
        <v>-0.24087679152113672</v>
      </c>
      <c r="AI37" s="37">
        <v>-3.1746031746031744E-2</v>
      </c>
    </row>
    <row r="38" spans="1:35" x14ac:dyDescent="0.2">
      <c r="A38" s="38" t="s">
        <v>73</v>
      </c>
      <c r="B38" s="32" t="s">
        <v>74</v>
      </c>
      <c r="C38" s="32"/>
      <c r="D38" s="58">
        <v>260</v>
      </c>
      <c r="E38" s="26">
        <v>14.66275659824047</v>
      </c>
      <c r="F38" s="27"/>
      <c r="G38" s="59">
        <v>176</v>
      </c>
      <c r="H38" s="29">
        <v>9.9255583126550864</v>
      </c>
      <c r="I38" s="30"/>
      <c r="J38" s="58">
        <v>154</v>
      </c>
      <c r="K38" s="30">
        <v>8.6848635235732008</v>
      </c>
      <c r="L38" s="27"/>
      <c r="M38" s="59">
        <v>135</v>
      </c>
      <c r="N38" s="29">
        <v>7.6133543875479361</v>
      </c>
      <c r="P38" s="58">
        <v>137</v>
      </c>
      <c r="Q38" s="30">
        <v>7.7261448229190171</v>
      </c>
      <c r="R38" s="31"/>
      <c r="S38" s="59">
        <v>131</v>
      </c>
      <c r="T38" s="29">
        <v>7.3877735168057752</v>
      </c>
      <c r="U38" s="32"/>
      <c r="V38" s="58">
        <v>154</v>
      </c>
      <c r="W38" s="30">
        <v>8.6848635235732008</v>
      </c>
      <c r="X38" s="27"/>
      <c r="Y38" s="28">
        <v>176</v>
      </c>
      <c r="Z38" s="33">
        <v>9.9255583126550864</v>
      </c>
      <c r="AA38" s="34"/>
      <c r="AB38" s="25">
        <v>184</v>
      </c>
      <c r="AC38" s="30">
        <v>10.37672005413941</v>
      </c>
      <c r="AD38" s="35"/>
      <c r="AE38" s="28">
        <v>258</v>
      </c>
      <c r="AF38" s="29">
        <v>14.316122173120759</v>
      </c>
      <c r="AG38" s="35"/>
      <c r="AH38" s="36">
        <v>2.7633656665914739</v>
      </c>
      <c r="AI38" s="37">
        <v>0.36296296296296315</v>
      </c>
    </row>
    <row r="39" spans="1:35" x14ac:dyDescent="0.2">
      <c r="A39" s="38" t="s">
        <v>75</v>
      </c>
      <c r="B39" s="32" t="s">
        <v>76</v>
      </c>
      <c r="C39" s="32"/>
      <c r="D39" s="58">
        <v>112</v>
      </c>
      <c r="E39" s="26">
        <v>9.6986491167301701</v>
      </c>
      <c r="F39" s="27"/>
      <c r="G39" s="59">
        <v>68</v>
      </c>
      <c r="H39" s="29">
        <v>5.8884655351576027</v>
      </c>
      <c r="I39" s="30"/>
      <c r="J39" s="58">
        <v>45</v>
      </c>
      <c r="K39" s="30">
        <v>3.896778662971943</v>
      </c>
      <c r="L39" s="27"/>
      <c r="M39" s="59">
        <v>39</v>
      </c>
      <c r="N39" s="29">
        <v>3.3772081745756841</v>
      </c>
      <c r="P39" s="58">
        <v>31</v>
      </c>
      <c r="Q39" s="30">
        <v>2.6844475233806722</v>
      </c>
      <c r="R39" s="31"/>
      <c r="S39" s="59">
        <v>16</v>
      </c>
      <c r="T39" s="29">
        <v>1.3855213023900241</v>
      </c>
      <c r="U39" s="32"/>
      <c r="V39" s="58">
        <v>15</v>
      </c>
      <c r="W39" s="30">
        <v>1.2989262209906478</v>
      </c>
      <c r="X39" s="27"/>
      <c r="Y39" s="28">
        <v>8</v>
      </c>
      <c r="Z39" s="33">
        <v>0.69276065119501207</v>
      </c>
      <c r="AA39" s="34"/>
      <c r="AB39" s="25">
        <v>4</v>
      </c>
      <c r="AC39" s="30">
        <v>0.34638032559750603</v>
      </c>
      <c r="AD39" s="35"/>
      <c r="AE39" s="28">
        <v>23</v>
      </c>
      <c r="AF39" s="29">
        <v>1.9545856278468965</v>
      </c>
      <c r="AG39" s="35"/>
      <c r="AH39" s="36">
        <v>-3.0308278489781779</v>
      </c>
      <c r="AI39" s="37">
        <v>-0.89743589743589747</v>
      </c>
    </row>
    <row r="40" spans="1:35" x14ac:dyDescent="0.2">
      <c r="A40" s="38" t="s">
        <v>77</v>
      </c>
      <c r="B40" s="32" t="s">
        <v>78</v>
      </c>
      <c r="C40" s="32"/>
      <c r="D40" s="58">
        <v>43</v>
      </c>
      <c r="E40" s="26">
        <v>4.8991682807337362</v>
      </c>
      <c r="F40" s="27"/>
      <c r="G40" s="59">
        <v>29</v>
      </c>
      <c r="H40" s="29">
        <v>3.3040902358436828</v>
      </c>
      <c r="I40" s="30"/>
      <c r="J40" s="58">
        <v>21</v>
      </c>
      <c r="K40" s="30">
        <v>2.3926170673350806</v>
      </c>
      <c r="L40" s="27"/>
      <c r="M40" s="59">
        <v>24</v>
      </c>
      <c r="N40" s="29">
        <v>2.7344195055258065</v>
      </c>
      <c r="P40" s="58">
        <v>15</v>
      </c>
      <c r="Q40" s="30">
        <v>1.7090121909536289</v>
      </c>
      <c r="R40" s="31"/>
      <c r="S40" s="59">
        <v>4</v>
      </c>
      <c r="T40" s="29">
        <v>0.45573658425430108</v>
      </c>
      <c r="U40" s="32"/>
      <c r="V40" s="58">
        <v>4</v>
      </c>
      <c r="W40" s="30">
        <v>0.45573658425430108</v>
      </c>
      <c r="X40" s="27"/>
      <c r="Y40" s="28">
        <v>15</v>
      </c>
      <c r="Z40" s="33">
        <v>1.7090121909536289</v>
      </c>
      <c r="AA40" s="34"/>
      <c r="AB40" s="25">
        <v>5</v>
      </c>
      <c r="AC40" s="30">
        <v>0.56967073031787629</v>
      </c>
      <c r="AD40" s="35"/>
      <c r="AE40" s="28">
        <v>66</v>
      </c>
      <c r="AF40" s="29">
        <v>7.3918935567327821</v>
      </c>
      <c r="AG40" s="35"/>
      <c r="AH40" s="36">
        <v>-2.1647487752079302</v>
      </c>
      <c r="AI40" s="37">
        <v>-0.79166666666666674</v>
      </c>
    </row>
    <row r="41" spans="1:35" x14ac:dyDescent="0.2">
      <c r="A41" s="38" t="s">
        <v>79</v>
      </c>
      <c r="B41" s="32" t="s">
        <v>80</v>
      </c>
      <c r="C41" s="32"/>
      <c r="D41" s="58">
        <v>38</v>
      </c>
      <c r="E41" s="26">
        <v>5.1455653351387953</v>
      </c>
      <c r="F41" s="27"/>
      <c r="G41" s="59">
        <v>25</v>
      </c>
      <c r="H41" s="29">
        <v>3.3852403520649967</v>
      </c>
      <c r="I41" s="30"/>
      <c r="J41" s="58">
        <v>16</v>
      </c>
      <c r="K41" s="30">
        <v>2.1665538253215977</v>
      </c>
      <c r="L41" s="27"/>
      <c r="M41" s="59">
        <v>26</v>
      </c>
      <c r="N41" s="29">
        <v>3.5206499661475967</v>
      </c>
      <c r="P41" s="58">
        <v>20</v>
      </c>
      <c r="Q41" s="30">
        <v>2.7081922816519972</v>
      </c>
      <c r="R41" s="31"/>
      <c r="S41" s="59">
        <v>22</v>
      </c>
      <c r="T41" s="29">
        <v>2.9790115098171972</v>
      </c>
      <c r="U41" s="32"/>
      <c r="V41" s="58">
        <v>16</v>
      </c>
      <c r="W41" s="30">
        <v>2.1665538253215977</v>
      </c>
      <c r="X41" s="27"/>
      <c r="Y41" s="28">
        <v>59</v>
      </c>
      <c r="Z41" s="33">
        <v>7.9891672308733925</v>
      </c>
      <c r="AA41" s="34"/>
      <c r="AB41" s="25">
        <v>51</v>
      </c>
      <c r="AC41" s="30">
        <v>6.9058903182125935</v>
      </c>
      <c r="AD41" s="35"/>
      <c r="AE41" s="28">
        <v>63</v>
      </c>
      <c r="AF41" s="29">
        <v>8.453266852191275</v>
      </c>
      <c r="AG41" s="35"/>
      <c r="AH41" s="36">
        <v>3.3852403520649967</v>
      </c>
      <c r="AI41" s="37">
        <v>0.96153846153846145</v>
      </c>
    </row>
    <row r="42" spans="1:35" s="47" customFormat="1" x14ac:dyDescent="0.2">
      <c r="A42" s="39" t="s">
        <v>81</v>
      </c>
      <c r="B42" s="49" t="s">
        <v>82</v>
      </c>
      <c r="C42" s="49"/>
      <c r="D42" s="60">
        <v>566</v>
      </c>
      <c r="E42" s="42">
        <v>9.4043366287280872</v>
      </c>
      <c r="F42" s="43"/>
      <c r="G42" s="61">
        <v>396</v>
      </c>
      <c r="H42" s="45">
        <v>6.5797125529617011</v>
      </c>
      <c r="I42" s="46"/>
      <c r="J42" s="60">
        <v>397</v>
      </c>
      <c r="K42" s="46">
        <v>6.5963279887015034</v>
      </c>
      <c r="L42" s="43"/>
      <c r="M42" s="61">
        <v>392</v>
      </c>
      <c r="N42" s="45">
        <v>6.513250810002492</v>
      </c>
      <c r="P42" s="60">
        <v>301</v>
      </c>
      <c r="Q42" s="46">
        <v>5.0012461576804847</v>
      </c>
      <c r="R42" s="48"/>
      <c r="S42" s="61">
        <v>242</v>
      </c>
      <c r="T42" s="45">
        <v>4.0209354490321507</v>
      </c>
      <c r="U42" s="49"/>
      <c r="V42" s="60">
        <v>306</v>
      </c>
      <c r="W42" s="46">
        <v>5.0843233363794962</v>
      </c>
      <c r="X42" s="43"/>
      <c r="Y42" s="44">
        <v>386</v>
      </c>
      <c r="Z42" s="50">
        <v>6.4135581955636782</v>
      </c>
      <c r="AA42" s="51"/>
      <c r="AB42" s="41">
        <v>379</v>
      </c>
      <c r="AC42" s="46">
        <v>6.2972501453850622</v>
      </c>
      <c r="AD42" s="52"/>
      <c r="AE42" s="44">
        <v>566</v>
      </c>
      <c r="AF42" s="45">
        <v>9</v>
      </c>
      <c r="AG42" s="52"/>
      <c r="AH42" s="36">
        <v>-0.21600066461742973</v>
      </c>
      <c r="AI42" s="53">
        <v>-3.3163265306122458E-2</v>
      </c>
    </row>
    <row r="43" spans="1:35" ht="5.25" customHeight="1" x14ac:dyDescent="0.25">
      <c r="B43" s="56"/>
      <c r="C43" s="56"/>
      <c r="D43" s="58"/>
      <c r="E43" s="26"/>
      <c r="F43" s="27"/>
      <c r="G43" s="59"/>
      <c r="H43" s="29"/>
      <c r="I43" s="30"/>
      <c r="J43" s="58"/>
      <c r="K43" s="30"/>
      <c r="L43" s="27"/>
      <c r="M43" s="59"/>
      <c r="N43" s="29"/>
      <c r="P43" s="58"/>
      <c r="Q43" s="30"/>
      <c r="R43" s="31"/>
      <c r="S43" s="62"/>
      <c r="T43" s="29"/>
      <c r="U43" s="56"/>
      <c r="V43" s="63"/>
      <c r="W43" s="30"/>
      <c r="X43" s="27"/>
      <c r="Y43" s="62"/>
      <c r="Z43" s="33"/>
      <c r="AA43" s="34"/>
      <c r="AB43" s="63"/>
      <c r="AC43" s="30"/>
      <c r="AD43" s="35"/>
      <c r="AE43" s="28"/>
      <c r="AF43" s="29"/>
      <c r="AG43" s="35"/>
      <c r="AH43" s="36"/>
      <c r="AI43" s="37"/>
    </row>
    <row r="44" spans="1:35" x14ac:dyDescent="0.2">
      <c r="A44" s="38" t="s">
        <v>83</v>
      </c>
      <c r="B44" s="32" t="s">
        <v>84</v>
      </c>
      <c r="C44" s="32"/>
      <c r="D44" s="58">
        <v>3</v>
      </c>
      <c r="E44" s="26" t="s">
        <v>85</v>
      </c>
      <c r="F44" s="27"/>
      <c r="G44" s="59">
        <v>3</v>
      </c>
      <c r="H44" s="29" t="s">
        <v>85</v>
      </c>
      <c r="I44" s="30"/>
      <c r="J44" s="58">
        <v>0</v>
      </c>
      <c r="K44" s="30" t="s">
        <v>85</v>
      </c>
      <c r="L44" s="27"/>
      <c r="M44" s="59">
        <v>1</v>
      </c>
      <c r="N44" s="29" t="s">
        <v>85</v>
      </c>
      <c r="P44" s="58">
        <v>3</v>
      </c>
      <c r="Q44" s="30" t="s">
        <v>85</v>
      </c>
      <c r="R44" s="31"/>
      <c r="S44" s="59">
        <v>2</v>
      </c>
      <c r="T44" s="29" t="s">
        <v>85</v>
      </c>
      <c r="U44" s="32"/>
      <c r="V44" s="58">
        <v>2</v>
      </c>
      <c r="W44" s="30" t="s">
        <v>85</v>
      </c>
      <c r="X44" s="27"/>
      <c r="Y44" s="28">
        <v>2</v>
      </c>
      <c r="Z44" s="67" t="s">
        <v>85</v>
      </c>
      <c r="AA44" s="68"/>
      <c r="AB44" s="25">
        <v>0</v>
      </c>
      <c r="AC44" s="30" t="s">
        <v>85</v>
      </c>
      <c r="AD44" s="69"/>
      <c r="AE44" s="28">
        <v>0</v>
      </c>
      <c r="AF44" s="29"/>
      <c r="AG44" s="69"/>
      <c r="AH44" s="70" t="s">
        <v>85</v>
      </c>
      <c r="AI44" s="71" t="s">
        <v>85</v>
      </c>
    </row>
    <row r="45" spans="1:35" x14ac:dyDescent="0.2">
      <c r="A45" s="38" t="s">
        <v>86</v>
      </c>
      <c r="B45" s="32" t="s">
        <v>87</v>
      </c>
      <c r="C45" s="32"/>
      <c r="D45" s="58">
        <v>3396</v>
      </c>
      <c r="E45" s="26">
        <v>39.771862227271129</v>
      </c>
      <c r="F45" s="27"/>
      <c r="G45" s="59">
        <v>3087</v>
      </c>
      <c r="H45" s="29">
        <v>36.153044374436391</v>
      </c>
      <c r="I45" s="30"/>
      <c r="J45" s="58">
        <v>3524</v>
      </c>
      <c r="K45" s="30">
        <v>41.270919460807853</v>
      </c>
      <c r="L45" s="27"/>
      <c r="M45" s="59">
        <v>2747</v>
      </c>
      <c r="N45" s="29">
        <v>32.171173597854477</v>
      </c>
      <c r="P45" s="58">
        <v>2479</v>
      </c>
      <c r="Q45" s="30">
        <v>29.032522515136964</v>
      </c>
      <c r="R45" s="31"/>
      <c r="S45" s="59">
        <v>1959</v>
      </c>
      <c r="T45" s="29">
        <v>22.942602503894037</v>
      </c>
      <c r="U45" s="32"/>
      <c r="V45" s="58">
        <v>1594</v>
      </c>
      <c r="W45" s="30">
        <v>18.667947111386979</v>
      </c>
      <c r="X45" s="27"/>
      <c r="Y45" s="28">
        <v>1652</v>
      </c>
      <c r="Z45" s="33">
        <v>19.347207420333305</v>
      </c>
      <c r="AA45" s="34"/>
      <c r="AB45" s="25">
        <v>1556</v>
      </c>
      <c r="AC45" s="30">
        <v>18.222914495180767</v>
      </c>
      <c r="AD45" s="35"/>
      <c r="AE45" s="28">
        <v>2136</v>
      </c>
      <c r="AF45" s="29">
        <v>24.332200146927303</v>
      </c>
      <c r="AG45" s="35"/>
      <c r="AH45" s="36">
        <v>-13.94825910267371</v>
      </c>
      <c r="AI45" s="37">
        <v>-0.43356388787768474</v>
      </c>
    </row>
    <row r="46" spans="1:35" s="47" customFormat="1" x14ac:dyDescent="0.2">
      <c r="A46" s="39" t="s">
        <v>88</v>
      </c>
      <c r="B46" s="49" t="s">
        <v>89</v>
      </c>
      <c r="C46" s="49"/>
      <c r="D46" s="60">
        <v>3399</v>
      </c>
      <c r="E46" s="42"/>
      <c r="F46" s="43"/>
      <c r="G46" s="61">
        <v>3090</v>
      </c>
      <c r="H46" s="45" t="s">
        <v>85</v>
      </c>
      <c r="I46" s="46"/>
      <c r="J46" s="60">
        <v>3524</v>
      </c>
      <c r="K46" s="46" t="s">
        <v>85</v>
      </c>
      <c r="L46" s="43"/>
      <c r="M46" s="61">
        <v>2748</v>
      </c>
      <c r="N46" s="45" t="s">
        <v>85</v>
      </c>
      <c r="P46" s="60">
        <v>2482</v>
      </c>
      <c r="Q46" s="46" t="s">
        <v>85</v>
      </c>
      <c r="R46" s="48"/>
      <c r="S46" s="61">
        <v>1961</v>
      </c>
      <c r="T46" s="45" t="s">
        <v>85</v>
      </c>
      <c r="U46" s="49"/>
      <c r="V46" s="60">
        <v>1596</v>
      </c>
      <c r="W46" s="46" t="s">
        <v>85</v>
      </c>
      <c r="X46" s="43"/>
      <c r="Y46" s="44">
        <v>1654</v>
      </c>
      <c r="Z46" s="45" t="s">
        <v>85</v>
      </c>
      <c r="AA46" s="51"/>
      <c r="AB46" s="41">
        <v>1556</v>
      </c>
      <c r="AC46" s="46" t="s">
        <v>85</v>
      </c>
      <c r="AD46" s="52"/>
      <c r="AE46" s="44">
        <v>2136</v>
      </c>
      <c r="AF46" s="45">
        <v>24.332200146927303</v>
      </c>
      <c r="AG46" s="52"/>
      <c r="AH46" s="46" t="s">
        <v>85</v>
      </c>
      <c r="AI46" s="46" t="s">
        <v>85</v>
      </c>
    </row>
    <row r="47" spans="1:35" ht="5.25" customHeight="1" x14ac:dyDescent="0.25">
      <c r="B47" s="56"/>
      <c r="C47" s="56"/>
      <c r="D47" s="58"/>
      <c r="E47" s="26"/>
      <c r="F47" s="27"/>
      <c r="G47" s="59"/>
      <c r="H47" s="29"/>
      <c r="I47" s="30"/>
      <c r="J47" s="58"/>
      <c r="K47" s="30"/>
      <c r="L47" s="27"/>
      <c r="M47" s="59"/>
      <c r="N47" s="29"/>
      <c r="P47" s="58"/>
      <c r="Q47" s="30"/>
      <c r="R47" s="31"/>
      <c r="S47" s="62"/>
      <c r="T47" s="29"/>
      <c r="U47" s="56"/>
      <c r="V47" s="63"/>
      <c r="W47" s="30"/>
      <c r="X47" s="27"/>
      <c r="Y47" s="62"/>
      <c r="Z47" s="33"/>
      <c r="AA47" s="51"/>
      <c r="AB47" s="63"/>
      <c r="AC47" s="30"/>
      <c r="AD47" s="35"/>
      <c r="AE47" s="28"/>
      <c r="AF47" s="29"/>
      <c r="AG47" s="35"/>
      <c r="AH47" s="36"/>
      <c r="AI47" s="37"/>
    </row>
    <row r="48" spans="1:35" x14ac:dyDescent="0.2">
      <c r="A48" s="38" t="s">
        <v>90</v>
      </c>
      <c r="B48" s="32" t="s">
        <v>91</v>
      </c>
      <c r="C48" s="32"/>
      <c r="D48" s="58">
        <v>100</v>
      </c>
      <c r="E48" s="26">
        <v>5.1557022066405445</v>
      </c>
      <c r="F48" s="27"/>
      <c r="G48" s="59">
        <v>75</v>
      </c>
      <c r="H48" s="29">
        <v>3.8667766549804083</v>
      </c>
      <c r="I48" s="30"/>
      <c r="J48" s="58">
        <v>100</v>
      </c>
      <c r="K48" s="30">
        <v>5.1557022066405445</v>
      </c>
      <c r="L48" s="27"/>
      <c r="M48" s="59">
        <v>79</v>
      </c>
      <c r="N48" s="29">
        <v>4.0730047432460301</v>
      </c>
      <c r="P48" s="58">
        <v>71</v>
      </c>
      <c r="Q48" s="30">
        <v>3.6605485667147866</v>
      </c>
      <c r="R48" s="31"/>
      <c r="S48" s="59">
        <v>72</v>
      </c>
      <c r="T48" s="29">
        <v>3.712105588781192</v>
      </c>
      <c r="U48" s="32"/>
      <c r="V48" s="58">
        <v>57</v>
      </c>
      <c r="W48" s="30">
        <v>2.9387502577851103</v>
      </c>
      <c r="X48" s="27"/>
      <c r="Y48" s="28">
        <v>84</v>
      </c>
      <c r="Z48" s="33">
        <v>4.3307898535780573</v>
      </c>
      <c r="AA48" s="34"/>
      <c r="AB48" s="25">
        <v>113</v>
      </c>
      <c r="AC48" s="30">
        <v>5.8259434935038152</v>
      </c>
      <c r="AD48" s="35"/>
      <c r="AE48" s="28">
        <v>119</v>
      </c>
      <c r="AF48" s="29">
        <v>6.0426611879871901</v>
      </c>
      <c r="AG48" s="35"/>
      <c r="AH48" s="36">
        <v>1.7529387502577851</v>
      </c>
      <c r="AI48" s="37">
        <v>0.43037974683544311</v>
      </c>
    </row>
    <row r="49" spans="1:35" x14ac:dyDescent="0.2">
      <c r="A49" s="38" t="s">
        <v>92</v>
      </c>
      <c r="B49" s="32" t="s">
        <v>93</v>
      </c>
      <c r="C49" s="32"/>
      <c r="D49" s="58">
        <v>82</v>
      </c>
      <c r="E49" s="26">
        <v>4.5953822013001568</v>
      </c>
      <c r="F49" s="27"/>
      <c r="G49" s="59">
        <v>93</v>
      </c>
      <c r="H49" s="29">
        <v>5.2118359112306658</v>
      </c>
      <c r="I49" s="30"/>
      <c r="J49" s="58">
        <v>64</v>
      </c>
      <c r="K49" s="30">
        <v>3.5866397668684149</v>
      </c>
      <c r="L49" s="27"/>
      <c r="M49" s="59">
        <v>46</v>
      </c>
      <c r="N49" s="29">
        <v>2.5778973324366734</v>
      </c>
      <c r="P49" s="58">
        <v>30</v>
      </c>
      <c r="Q49" s="30">
        <v>1.6812373907195695</v>
      </c>
      <c r="R49" s="31"/>
      <c r="S49" s="59">
        <v>48</v>
      </c>
      <c r="T49" s="29">
        <v>2.6899798251513114</v>
      </c>
      <c r="U49" s="32"/>
      <c r="V49" s="58">
        <v>63</v>
      </c>
      <c r="W49" s="30">
        <v>3.5305985205110959</v>
      </c>
      <c r="X49" s="27"/>
      <c r="Y49" s="28">
        <v>37</v>
      </c>
      <c r="Z49" s="33">
        <v>2.0735261152208024</v>
      </c>
      <c r="AA49" s="34"/>
      <c r="AB49" s="25">
        <v>35</v>
      </c>
      <c r="AC49" s="30">
        <v>1.9614436225061644</v>
      </c>
      <c r="AD49" s="35"/>
      <c r="AE49" s="28">
        <v>64</v>
      </c>
      <c r="AF49" s="29">
        <v>3.5156432391159256</v>
      </c>
      <c r="AG49" s="35"/>
      <c r="AH49" s="36">
        <v>-0.61645370993050896</v>
      </c>
      <c r="AI49" s="37">
        <v>-0.23913043478260876</v>
      </c>
    </row>
    <row r="50" spans="1:35" ht="12.75" customHeight="1" x14ac:dyDescent="0.2">
      <c r="A50" s="38" t="s">
        <v>94</v>
      </c>
      <c r="B50" s="32" t="s">
        <v>95</v>
      </c>
      <c r="C50" s="64">
        <v>3</v>
      </c>
      <c r="D50" s="58">
        <v>70</v>
      </c>
      <c r="E50" s="26">
        <v>6.027727546714889</v>
      </c>
      <c r="F50" s="27"/>
      <c r="G50" s="59">
        <v>66</v>
      </c>
      <c r="H50" s="29">
        <v>5.6832859726168952</v>
      </c>
      <c r="I50" s="30"/>
      <c r="J50" s="58">
        <v>84</v>
      </c>
      <c r="K50" s="30">
        <v>7.2332730560578664</v>
      </c>
      <c r="L50" s="27"/>
      <c r="M50" s="59">
        <v>83</v>
      </c>
      <c r="N50" s="29">
        <v>7.1471626625333684</v>
      </c>
      <c r="P50" s="58">
        <v>54</v>
      </c>
      <c r="Q50" s="30">
        <v>4.6499612503229137</v>
      </c>
      <c r="R50" s="31"/>
      <c r="S50" s="59">
        <v>48</v>
      </c>
      <c r="T50" s="29">
        <v>4.1332988891759239</v>
      </c>
      <c r="U50" s="64"/>
      <c r="V50" s="58">
        <v>39</v>
      </c>
      <c r="W50" s="30">
        <v>3.3583053474554379</v>
      </c>
      <c r="X50" s="27"/>
      <c r="Y50" s="28">
        <v>32</v>
      </c>
      <c r="Z50" s="33">
        <v>2.7555325927839491</v>
      </c>
      <c r="AA50" s="34"/>
      <c r="AB50" s="25">
        <v>57</v>
      </c>
      <c r="AC50" s="30">
        <v>4.9082924308964095</v>
      </c>
      <c r="AD50" s="35"/>
      <c r="AE50" s="28">
        <v>54</v>
      </c>
      <c r="AF50" s="29">
        <v>4.5896940968884428</v>
      </c>
      <c r="AG50" s="35"/>
      <c r="AH50" s="36">
        <v>-2.2388702316369589</v>
      </c>
      <c r="AI50" s="37">
        <v>-0.31325301204819278</v>
      </c>
    </row>
    <row r="51" spans="1:35" ht="12.75" customHeight="1" x14ac:dyDescent="0.2">
      <c r="A51" s="38" t="s">
        <v>96</v>
      </c>
      <c r="B51" s="32" t="s">
        <v>97</v>
      </c>
      <c r="C51" s="64">
        <v>3</v>
      </c>
      <c r="D51" s="58">
        <v>69</v>
      </c>
      <c r="E51" s="26">
        <v>4.1838467135580881</v>
      </c>
      <c r="F51" s="27"/>
      <c r="G51" s="59">
        <v>65</v>
      </c>
      <c r="H51" s="29">
        <v>3.9413048750909532</v>
      </c>
      <c r="I51" s="30"/>
      <c r="J51" s="58">
        <v>39</v>
      </c>
      <c r="K51" s="30">
        <v>2.364782925054572</v>
      </c>
      <c r="L51" s="27"/>
      <c r="M51" s="59">
        <v>49</v>
      </c>
      <c r="N51" s="29">
        <v>2.9711375212224107</v>
      </c>
      <c r="P51" s="58">
        <v>31</v>
      </c>
      <c r="Q51" s="30">
        <v>1.8796992481203008</v>
      </c>
      <c r="R51" s="31"/>
      <c r="S51" s="59">
        <v>34</v>
      </c>
      <c r="T51" s="29">
        <v>2.0616056269706524</v>
      </c>
      <c r="U51" s="64"/>
      <c r="V51" s="58">
        <v>68</v>
      </c>
      <c r="W51" s="30">
        <v>4.1232112539413048</v>
      </c>
      <c r="X51" s="27"/>
      <c r="Y51" s="28">
        <v>90</v>
      </c>
      <c r="Z51" s="33">
        <v>5.4571913655105506</v>
      </c>
      <c r="AA51" s="34"/>
      <c r="AB51" s="25">
        <v>61</v>
      </c>
      <c r="AC51" s="30">
        <v>3.6987630366238173</v>
      </c>
      <c r="AD51" s="35"/>
      <c r="AE51" s="28">
        <v>49</v>
      </c>
      <c r="AF51" s="29">
        <v>2.9152940490519046</v>
      </c>
      <c r="AG51" s="35"/>
      <c r="AH51" s="36">
        <v>0.72762551540140663</v>
      </c>
      <c r="AI51" s="37">
        <v>0.24489795918367352</v>
      </c>
    </row>
    <row r="52" spans="1:35" ht="14.25" x14ac:dyDescent="0.2">
      <c r="A52" s="38" t="s">
        <v>98</v>
      </c>
      <c r="B52" s="32" t="s">
        <v>99</v>
      </c>
      <c r="C52" s="64"/>
      <c r="D52" s="58">
        <v>322</v>
      </c>
      <c r="E52" s="26">
        <v>13.764801436327106</v>
      </c>
      <c r="F52" s="27"/>
      <c r="G52" s="59">
        <v>214</v>
      </c>
      <c r="H52" s="29">
        <v>9.148035737186337</v>
      </c>
      <c r="I52" s="30"/>
      <c r="J52" s="58">
        <v>158</v>
      </c>
      <c r="K52" s="30">
        <v>6.7541572265207535</v>
      </c>
      <c r="L52" s="27"/>
      <c r="M52" s="59">
        <v>144</v>
      </c>
      <c r="N52" s="29">
        <v>6.1556875988543576</v>
      </c>
      <c r="P52" s="58">
        <v>123</v>
      </c>
      <c r="Q52" s="30">
        <v>5.2579831573547642</v>
      </c>
      <c r="R52" s="31"/>
      <c r="S52" s="59">
        <v>167</v>
      </c>
      <c r="T52" s="29">
        <v>7.1388877014491516</v>
      </c>
      <c r="U52" s="64"/>
      <c r="V52" s="58">
        <v>131</v>
      </c>
      <c r="W52" s="30">
        <v>5.5999658017355616</v>
      </c>
      <c r="X52" s="27"/>
      <c r="Y52" s="28">
        <v>47</v>
      </c>
      <c r="Z52" s="33">
        <v>2.0091480357371863</v>
      </c>
      <c r="AA52" s="34"/>
      <c r="AB52" s="25">
        <v>95</v>
      </c>
      <c r="AC52" s="30">
        <v>4.0610439020219724</v>
      </c>
      <c r="AD52" s="35"/>
      <c r="AE52" s="28">
        <v>81</v>
      </c>
      <c r="AF52" s="29">
        <v>3.4045185947660364</v>
      </c>
      <c r="AG52" s="35"/>
      <c r="AH52" s="36">
        <v>-2.0946436968323852</v>
      </c>
      <c r="AI52" s="37">
        <v>-0.34027777777777768</v>
      </c>
    </row>
    <row r="53" spans="1:35" s="47" customFormat="1" ht="15" x14ac:dyDescent="0.2">
      <c r="A53" s="39" t="s">
        <v>100</v>
      </c>
      <c r="B53" s="49" t="s">
        <v>101</v>
      </c>
      <c r="C53" s="65"/>
      <c r="D53" s="60">
        <v>643</v>
      </c>
      <c r="E53" s="42">
        <v>7.2460501701638531</v>
      </c>
      <c r="F53" s="43"/>
      <c r="G53" s="61">
        <v>513</v>
      </c>
      <c r="H53" s="45">
        <v>5.7810633550451893</v>
      </c>
      <c r="I53" s="46"/>
      <c r="J53" s="60">
        <v>445</v>
      </c>
      <c r="K53" s="46">
        <v>5.014762559444657</v>
      </c>
      <c r="L53" s="43"/>
      <c r="M53" s="61">
        <v>401</v>
      </c>
      <c r="N53" s="45">
        <v>4.5189208681737245</v>
      </c>
      <c r="P53" s="60">
        <v>309</v>
      </c>
      <c r="Q53" s="46">
        <v>3.4821609682435937</v>
      </c>
      <c r="R53" s="48"/>
      <c r="S53" s="61">
        <v>369</v>
      </c>
      <c r="T53" s="45">
        <v>4.158308729067592</v>
      </c>
      <c r="U53" s="65"/>
      <c r="V53" s="60">
        <v>358</v>
      </c>
      <c r="W53" s="46">
        <v>4.0343483062498589</v>
      </c>
      <c r="X53" s="43"/>
      <c r="Y53" s="44">
        <v>290</v>
      </c>
      <c r="Z53" s="50">
        <v>3.2680475106493274</v>
      </c>
      <c r="AA53" s="51"/>
      <c r="AB53" s="41">
        <v>361</v>
      </c>
      <c r="AC53" s="46">
        <v>4.0681556942910593</v>
      </c>
      <c r="AD53" s="52"/>
      <c r="AE53" s="44">
        <v>367</v>
      </c>
      <c r="AF53" s="45">
        <v>4.0658976765333552</v>
      </c>
      <c r="AG53" s="52"/>
      <c r="AH53" s="36">
        <v>-0.45076517388266524</v>
      </c>
      <c r="AI53" s="53">
        <v>-9.9750623441396402E-2</v>
      </c>
    </row>
    <row r="54" spans="1:35" ht="5.25" customHeight="1" x14ac:dyDescent="0.25">
      <c r="B54" s="56"/>
      <c r="C54" s="64"/>
      <c r="D54" s="58"/>
      <c r="E54" s="26"/>
      <c r="F54" s="27"/>
      <c r="G54" s="59"/>
      <c r="H54" s="29"/>
      <c r="I54" s="30"/>
      <c r="J54" s="58"/>
      <c r="K54" s="30"/>
      <c r="L54" s="27"/>
      <c r="M54" s="59"/>
      <c r="N54" s="29"/>
      <c r="P54" s="58"/>
      <c r="Q54" s="30"/>
      <c r="R54" s="31"/>
      <c r="S54" s="62"/>
      <c r="T54" s="29"/>
      <c r="U54" s="64"/>
      <c r="V54" s="63"/>
      <c r="W54" s="30"/>
      <c r="X54" s="27"/>
      <c r="Y54" s="62"/>
      <c r="Z54" s="33"/>
      <c r="AA54" s="51"/>
      <c r="AB54" s="63"/>
      <c r="AC54" s="30"/>
      <c r="AD54" s="35"/>
      <c r="AE54" s="28"/>
      <c r="AF54" s="29"/>
      <c r="AG54" s="35"/>
      <c r="AH54" s="36"/>
      <c r="AI54" s="37"/>
    </row>
    <row r="55" spans="1:35" ht="14.25" x14ac:dyDescent="0.2">
      <c r="A55" s="38" t="s">
        <v>102</v>
      </c>
      <c r="B55" s="32" t="s">
        <v>103</v>
      </c>
      <c r="C55" s="64"/>
      <c r="D55" s="58">
        <v>116</v>
      </c>
      <c r="E55" s="26">
        <v>7.0482440150686605</v>
      </c>
      <c r="F55" s="27"/>
      <c r="G55" s="59">
        <v>95</v>
      </c>
      <c r="H55" s="29">
        <v>5.7722688054441615</v>
      </c>
      <c r="I55" s="30"/>
      <c r="J55" s="58">
        <v>107</v>
      </c>
      <c r="K55" s="30">
        <v>6.5013974966581607</v>
      </c>
      <c r="L55" s="27"/>
      <c r="M55" s="59">
        <v>107</v>
      </c>
      <c r="N55" s="29">
        <v>6.5013974966581607</v>
      </c>
      <c r="P55" s="58">
        <v>100</v>
      </c>
      <c r="Q55" s="30">
        <v>6.0760724267833277</v>
      </c>
      <c r="R55" s="31"/>
      <c r="S55" s="59">
        <v>82</v>
      </c>
      <c r="T55" s="29">
        <v>4.982379389962329</v>
      </c>
      <c r="U55" s="64"/>
      <c r="V55" s="58">
        <v>63</v>
      </c>
      <c r="W55" s="30">
        <v>3.8279256288734964</v>
      </c>
      <c r="X55" s="27"/>
      <c r="Y55" s="28">
        <v>78</v>
      </c>
      <c r="Z55" s="33">
        <v>4.7393364928909953</v>
      </c>
      <c r="AA55" s="34"/>
      <c r="AB55" s="25">
        <v>92</v>
      </c>
      <c r="AC55" s="30">
        <v>5.5899866326406613</v>
      </c>
      <c r="AD55" s="35"/>
      <c r="AE55" s="28">
        <v>84</v>
      </c>
      <c r="AF55" s="29">
        <v>4.9978729290807777</v>
      </c>
      <c r="AG55" s="35"/>
      <c r="AH55" s="36">
        <v>-0.91141086401749938</v>
      </c>
      <c r="AI55" s="37">
        <v>-0.14018691588785048</v>
      </c>
    </row>
    <row r="56" spans="1:35" ht="14.25" x14ac:dyDescent="0.2">
      <c r="A56" s="38" t="s">
        <v>104</v>
      </c>
      <c r="B56" s="32" t="s">
        <v>105</v>
      </c>
      <c r="C56" s="64"/>
      <c r="D56" s="58">
        <v>111</v>
      </c>
      <c r="E56" s="26">
        <v>6.501112803092421</v>
      </c>
      <c r="F56" s="27"/>
      <c r="G56" s="59">
        <v>70</v>
      </c>
      <c r="H56" s="29">
        <v>4.0998008668150403</v>
      </c>
      <c r="I56" s="30"/>
      <c r="J56" s="58">
        <v>61</v>
      </c>
      <c r="K56" s="30">
        <v>3.5726836125102492</v>
      </c>
      <c r="L56" s="27"/>
      <c r="M56" s="59">
        <v>64</v>
      </c>
      <c r="N56" s="29">
        <v>3.7483893639451793</v>
      </c>
      <c r="P56" s="58">
        <v>133</v>
      </c>
      <c r="Q56" s="30">
        <v>7.789621646948576</v>
      </c>
      <c r="R56" s="31"/>
      <c r="S56" s="59">
        <v>84</v>
      </c>
      <c r="T56" s="29">
        <v>4.9197610401780478</v>
      </c>
      <c r="U56" s="64"/>
      <c r="V56" s="58">
        <v>116</v>
      </c>
      <c r="W56" s="30">
        <v>6.7939557221506375</v>
      </c>
      <c r="X56" s="27"/>
      <c r="Y56" s="28">
        <v>122</v>
      </c>
      <c r="Z56" s="33">
        <v>7.1453672250204985</v>
      </c>
      <c r="AA56" s="34"/>
      <c r="AB56" s="25">
        <v>117</v>
      </c>
      <c r="AC56" s="30">
        <v>6.8525243059622811</v>
      </c>
      <c r="AD56" s="35"/>
      <c r="AE56" s="28">
        <v>82</v>
      </c>
      <c r="AF56" s="29">
        <v>4.7291931362105668</v>
      </c>
      <c r="AG56" s="35"/>
      <c r="AH56" s="36">
        <v>3.1041349420171018</v>
      </c>
      <c r="AI56" s="37">
        <v>0.828125</v>
      </c>
    </row>
    <row r="57" spans="1:35" ht="14.25" x14ac:dyDescent="0.2">
      <c r="A57" s="38" t="s">
        <v>106</v>
      </c>
      <c r="B57" s="32" t="s">
        <v>107</v>
      </c>
      <c r="C57" s="64"/>
      <c r="D57" s="58">
        <v>21</v>
      </c>
      <c r="E57" s="26">
        <v>2.7638852329560413</v>
      </c>
      <c r="F57" s="27"/>
      <c r="G57" s="59">
        <v>16</v>
      </c>
      <c r="H57" s="29">
        <v>2.1058173203474597</v>
      </c>
      <c r="I57" s="30"/>
      <c r="J57" s="58">
        <v>32</v>
      </c>
      <c r="K57" s="30">
        <v>4.2116346406949194</v>
      </c>
      <c r="L57" s="27"/>
      <c r="M57" s="59">
        <v>47</v>
      </c>
      <c r="N57" s="29">
        <v>6.1858383785206632</v>
      </c>
      <c r="P57" s="58">
        <v>33</v>
      </c>
      <c r="Q57" s="30">
        <v>4.3432482232166363</v>
      </c>
      <c r="R57" s="31"/>
      <c r="S57" s="59">
        <v>24</v>
      </c>
      <c r="T57" s="29">
        <v>3.15872598052119</v>
      </c>
      <c r="U57" s="64"/>
      <c r="V57" s="58">
        <v>29</v>
      </c>
      <c r="W57" s="30">
        <v>3.8167938931297711</v>
      </c>
      <c r="X57" s="27"/>
      <c r="Y57" s="28">
        <v>19</v>
      </c>
      <c r="Z57" s="33">
        <v>2.5006580679126085</v>
      </c>
      <c r="AA57" s="34"/>
      <c r="AB57" s="25">
        <v>29</v>
      </c>
      <c r="AC57" s="30">
        <v>3.8167938931297711</v>
      </c>
      <c r="AD57" s="35"/>
      <c r="AE57" s="28">
        <v>44</v>
      </c>
      <c r="AF57" s="29">
        <v>5.7003383928155014</v>
      </c>
      <c r="AG57" s="35"/>
      <c r="AH57" s="36">
        <v>-2.3690444853908921</v>
      </c>
      <c r="AI57" s="37">
        <v>-0.38297872340425532</v>
      </c>
    </row>
    <row r="58" spans="1:35" ht="14.25" x14ac:dyDescent="0.2">
      <c r="A58" s="38" t="s">
        <v>108</v>
      </c>
      <c r="B58" s="32" t="s">
        <v>109</v>
      </c>
      <c r="C58" s="64"/>
      <c r="D58" s="58">
        <v>43</v>
      </c>
      <c r="E58" s="26">
        <v>7.0341894323572705</v>
      </c>
      <c r="F58" s="27"/>
      <c r="G58" s="59">
        <v>52</v>
      </c>
      <c r="H58" s="29">
        <v>8.5064616391297232</v>
      </c>
      <c r="I58" s="30"/>
      <c r="J58" s="58">
        <v>34</v>
      </c>
      <c r="K58" s="30">
        <v>5.5619172255848186</v>
      </c>
      <c r="L58" s="27"/>
      <c r="M58" s="59">
        <v>47</v>
      </c>
      <c r="N58" s="29">
        <v>7.6885326353672498</v>
      </c>
      <c r="P58" s="58">
        <v>51</v>
      </c>
      <c r="Q58" s="30">
        <v>8.3428758383772283</v>
      </c>
      <c r="R58" s="31"/>
      <c r="S58" s="59">
        <v>29</v>
      </c>
      <c r="T58" s="29">
        <v>4.7439882218223453</v>
      </c>
      <c r="U58" s="64"/>
      <c r="V58" s="58">
        <v>27</v>
      </c>
      <c r="W58" s="30">
        <v>4.4168166203173564</v>
      </c>
      <c r="X58" s="27"/>
      <c r="Y58" s="28">
        <v>27</v>
      </c>
      <c r="Z58" s="33">
        <v>4.4168166203173564</v>
      </c>
      <c r="AA58" s="34"/>
      <c r="AB58" s="25">
        <v>35</v>
      </c>
      <c r="AC58" s="30">
        <v>5.7255030263373135</v>
      </c>
      <c r="AD58" s="35"/>
      <c r="AE58" s="28">
        <v>32</v>
      </c>
      <c r="AF58" s="29">
        <v>5.1353732533712924</v>
      </c>
      <c r="AG58" s="35"/>
      <c r="AH58" s="36">
        <v>-1.9630296090299364</v>
      </c>
      <c r="AI58" s="37">
        <v>-0.25531914893617025</v>
      </c>
    </row>
    <row r="59" spans="1:35" ht="14.25" x14ac:dyDescent="0.2">
      <c r="A59" s="38" t="s">
        <v>110</v>
      </c>
      <c r="B59" s="32" t="s">
        <v>111</v>
      </c>
      <c r="C59" s="64"/>
      <c r="D59" s="58">
        <v>49</v>
      </c>
      <c r="E59" s="26">
        <v>7.0110173129203037</v>
      </c>
      <c r="F59" s="27"/>
      <c r="G59" s="59">
        <v>45</v>
      </c>
      <c r="H59" s="29">
        <v>6.4386893690084417</v>
      </c>
      <c r="I59" s="30"/>
      <c r="J59" s="58">
        <v>36</v>
      </c>
      <c r="K59" s="30">
        <v>5.1509514952067539</v>
      </c>
      <c r="L59" s="27"/>
      <c r="M59" s="59">
        <v>30</v>
      </c>
      <c r="N59" s="29">
        <v>4.2924595793389617</v>
      </c>
      <c r="P59" s="58">
        <v>27</v>
      </c>
      <c r="Q59" s="30">
        <v>3.8632136214050652</v>
      </c>
      <c r="R59" s="31"/>
      <c r="S59" s="59">
        <v>27</v>
      </c>
      <c r="T59" s="29">
        <v>3.8632136214050652</v>
      </c>
      <c r="U59" s="64"/>
      <c r="V59" s="58">
        <v>18</v>
      </c>
      <c r="W59" s="30">
        <v>2.5754757476033769</v>
      </c>
      <c r="X59" s="27"/>
      <c r="Y59" s="28">
        <v>21</v>
      </c>
      <c r="Z59" s="33">
        <v>3.004721705537273</v>
      </c>
      <c r="AA59" s="34"/>
      <c r="AB59" s="25">
        <v>5</v>
      </c>
      <c r="AC59" s="30">
        <v>0.71540992988982688</v>
      </c>
      <c r="AD59" s="35"/>
      <c r="AE59" s="28">
        <v>10</v>
      </c>
      <c r="AF59" s="29">
        <v>1.4158009044136177</v>
      </c>
      <c r="AG59" s="35"/>
      <c r="AH59" s="36">
        <v>-3.5770496494491351</v>
      </c>
      <c r="AI59" s="37">
        <v>-0.83333333333333337</v>
      </c>
    </row>
    <row r="60" spans="1:35" s="47" customFormat="1" ht="15" x14ac:dyDescent="0.2">
      <c r="A60" s="39" t="s">
        <v>112</v>
      </c>
      <c r="B60" s="49" t="s">
        <v>113</v>
      </c>
      <c r="C60" s="65"/>
      <c r="D60" s="60">
        <v>340</v>
      </c>
      <c r="E60" s="42">
        <v>6.2693612627231152</v>
      </c>
      <c r="F60" s="43"/>
      <c r="G60" s="61">
        <v>278</v>
      </c>
      <c r="H60" s="45">
        <v>5.1261247971677237</v>
      </c>
      <c r="I60" s="46"/>
      <c r="J60" s="60">
        <v>270</v>
      </c>
      <c r="K60" s="46">
        <v>4.9786104145154155</v>
      </c>
      <c r="L60" s="43"/>
      <c r="M60" s="61">
        <v>295</v>
      </c>
      <c r="N60" s="45">
        <v>5.4395928603038799</v>
      </c>
      <c r="P60" s="60">
        <v>344</v>
      </c>
      <c r="Q60" s="46">
        <v>6.3431184540492698</v>
      </c>
      <c r="R60" s="48"/>
      <c r="S60" s="61">
        <v>246</v>
      </c>
      <c r="T60" s="45">
        <v>4.5360672665584891</v>
      </c>
      <c r="U60" s="65"/>
      <c r="V60" s="60">
        <v>253</v>
      </c>
      <c r="W60" s="46">
        <v>4.6651423513792594</v>
      </c>
      <c r="X60" s="43"/>
      <c r="Y60" s="61">
        <v>267</v>
      </c>
      <c r="Z60" s="50">
        <v>4.9232925210207998</v>
      </c>
      <c r="AA60" s="51"/>
      <c r="AB60" s="60">
        <v>278</v>
      </c>
      <c r="AC60" s="46">
        <v>5.1261247971677237</v>
      </c>
      <c r="AD60" s="52"/>
      <c r="AE60" s="44">
        <v>252</v>
      </c>
      <c r="AF60" s="45">
        <v>4.5685668460191744</v>
      </c>
      <c r="AG60" s="52"/>
      <c r="AH60" s="36">
        <v>-0.31346806313615616</v>
      </c>
      <c r="AI60" s="53">
        <v>-5.7627118644067887E-2</v>
      </c>
    </row>
    <row r="61" spans="1:35" ht="5.25" customHeight="1" x14ac:dyDescent="0.25">
      <c r="B61" s="56"/>
      <c r="C61" s="64"/>
      <c r="D61" s="58"/>
      <c r="E61" s="26"/>
      <c r="F61" s="27"/>
      <c r="G61" s="59"/>
      <c r="H61" s="29"/>
      <c r="I61" s="30"/>
      <c r="J61" s="58"/>
      <c r="K61" s="30"/>
      <c r="L61" s="27"/>
      <c r="M61" s="59"/>
      <c r="N61" s="29"/>
      <c r="P61" s="58"/>
      <c r="Q61" s="30"/>
      <c r="R61" s="31"/>
      <c r="S61" s="62"/>
      <c r="T61" s="29"/>
      <c r="U61" s="64"/>
      <c r="V61" s="63"/>
      <c r="W61" s="30"/>
      <c r="X61" s="27"/>
      <c r="Y61" s="62"/>
      <c r="Z61" s="33"/>
      <c r="AA61" s="51"/>
      <c r="AB61" s="63"/>
      <c r="AC61" s="30"/>
      <c r="AD61" s="35"/>
      <c r="AE61" s="28"/>
      <c r="AF61" s="29"/>
      <c r="AG61" s="35"/>
      <c r="AH61" s="36"/>
      <c r="AI61" s="37"/>
    </row>
    <row r="62" spans="1:35" ht="14.25" x14ac:dyDescent="0.2">
      <c r="A62" s="38" t="s">
        <v>114</v>
      </c>
      <c r="B62" s="32" t="s">
        <v>115</v>
      </c>
      <c r="C62" s="64"/>
      <c r="D62" s="58">
        <v>25</v>
      </c>
      <c r="E62" s="26">
        <v>4.8383975227404683</v>
      </c>
      <c r="F62" s="27"/>
      <c r="G62" s="59">
        <v>7</v>
      </c>
      <c r="H62" s="29">
        <v>1.3547513063673311</v>
      </c>
      <c r="I62" s="30"/>
      <c r="J62" s="58">
        <v>17</v>
      </c>
      <c r="K62" s="30">
        <v>3.2901103154635187</v>
      </c>
      <c r="L62" s="27"/>
      <c r="M62" s="59">
        <v>16</v>
      </c>
      <c r="N62" s="29">
        <v>3.0965744145539</v>
      </c>
      <c r="P62" s="58">
        <v>17</v>
      </c>
      <c r="Q62" s="30">
        <v>3.2901103154635187</v>
      </c>
      <c r="R62" s="31"/>
      <c r="S62" s="59">
        <v>11</v>
      </c>
      <c r="T62" s="29">
        <v>2.1288949100058061</v>
      </c>
      <c r="U62" s="64"/>
      <c r="V62" s="58">
        <v>8</v>
      </c>
      <c r="W62" s="30">
        <v>1.54828720727695</v>
      </c>
      <c r="X62" s="27"/>
      <c r="Y62" s="28">
        <v>14</v>
      </c>
      <c r="Z62" s="33">
        <v>2.7095026127346622</v>
      </c>
      <c r="AA62" s="34"/>
      <c r="AB62" s="25">
        <v>20</v>
      </c>
      <c r="AC62" s="30">
        <v>3.8707180181923748</v>
      </c>
      <c r="AD62" s="35"/>
      <c r="AE62" s="28">
        <v>16</v>
      </c>
      <c r="AF62" s="29">
        <v>3.101556593715471</v>
      </c>
      <c r="AG62" s="35"/>
      <c r="AH62" s="36">
        <v>0.77414360363847479</v>
      </c>
      <c r="AI62" s="37">
        <v>0.25</v>
      </c>
    </row>
    <row r="63" spans="1:35" ht="14.25" x14ac:dyDescent="0.2">
      <c r="A63" s="38" t="s">
        <v>116</v>
      </c>
      <c r="B63" s="32" t="s">
        <v>117</v>
      </c>
      <c r="C63" s="64"/>
      <c r="D63" s="58">
        <v>47</v>
      </c>
      <c r="E63" s="26">
        <v>8.0978635423845624</v>
      </c>
      <c r="F63" s="27"/>
      <c r="G63" s="59">
        <v>36</v>
      </c>
      <c r="H63" s="29">
        <v>6.2026188835286007</v>
      </c>
      <c r="I63" s="30"/>
      <c r="J63" s="58">
        <v>29</v>
      </c>
      <c r="K63" s="30">
        <v>4.9965541006202621</v>
      </c>
      <c r="L63" s="27"/>
      <c r="M63" s="59">
        <v>34</v>
      </c>
      <c r="N63" s="29">
        <v>5.8580289455547891</v>
      </c>
      <c r="P63" s="58">
        <v>40</v>
      </c>
      <c r="Q63" s="30">
        <v>6.8917987594762229</v>
      </c>
      <c r="R63" s="31"/>
      <c r="S63" s="59">
        <v>24</v>
      </c>
      <c r="T63" s="29">
        <v>4.1350792556857341</v>
      </c>
      <c r="U63" s="64"/>
      <c r="V63" s="58">
        <v>26</v>
      </c>
      <c r="W63" s="30">
        <v>4.4796691936595447</v>
      </c>
      <c r="X63" s="27"/>
      <c r="Y63" s="28">
        <v>12</v>
      </c>
      <c r="Z63" s="33">
        <v>2.067539627842867</v>
      </c>
      <c r="AA63" s="34"/>
      <c r="AB63" s="25">
        <v>15</v>
      </c>
      <c r="AC63" s="30">
        <v>2.5844245348035835</v>
      </c>
      <c r="AD63" s="35"/>
      <c r="AE63" s="28">
        <v>7</v>
      </c>
      <c r="AF63" s="29">
        <v>1.1983572234405522</v>
      </c>
      <c r="AG63" s="35"/>
      <c r="AH63" s="36">
        <v>-3.2736044107512057</v>
      </c>
      <c r="AI63" s="37">
        <v>-0.55882352941176472</v>
      </c>
    </row>
    <row r="64" spans="1:35" ht="14.25" x14ac:dyDescent="0.2">
      <c r="A64" s="38" t="s">
        <v>118</v>
      </c>
      <c r="B64" s="32" t="s">
        <v>119</v>
      </c>
      <c r="C64" s="64"/>
      <c r="D64" s="58">
        <v>53</v>
      </c>
      <c r="E64" s="26">
        <v>7.6368876080691637</v>
      </c>
      <c r="F64" s="27"/>
      <c r="G64" s="59">
        <v>42</v>
      </c>
      <c r="H64" s="29">
        <v>6.0518731988472618</v>
      </c>
      <c r="I64" s="30"/>
      <c r="J64" s="58">
        <v>35</v>
      </c>
      <c r="K64" s="30">
        <v>5.043227665706052</v>
      </c>
      <c r="L64" s="27"/>
      <c r="M64" s="59">
        <v>39</v>
      </c>
      <c r="N64" s="29">
        <v>5.6195965417867431</v>
      </c>
      <c r="P64" s="58">
        <v>21</v>
      </c>
      <c r="Q64" s="30">
        <v>3.0259365994236309</v>
      </c>
      <c r="R64" s="31"/>
      <c r="S64" s="59">
        <v>20</v>
      </c>
      <c r="T64" s="29">
        <v>2.8818443804034581</v>
      </c>
      <c r="U64" s="64"/>
      <c r="V64" s="58">
        <v>18</v>
      </c>
      <c r="W64" s="30">
        <v>2.5936599423631121</v>
      </c>
      <c r="X64" s="27"/>
      <c r="Y64" s="28">
        <v>15</v>
      </c>
      <c r="Z64" s="33">
        <v>2.1613832853025934</v>
      </c>
      <c r="AA64" s="34"/>
      <c r="AB64" s="25">
        <v>15</v>
      </c>
      <c r="AC64" s="30">
        <v>2.1613832853025934</v>
      </c>
      <c r="AD64" s="35"/>
      <c r="AE64" s="28">
        <v>13</v>
      </c>
      <c r="AF64" s="29">
        <v>1.8682939027509908</v>
      </c>
      <c r="AG64" s="35"/>
      <c r="AH64" s="36">
        <v>-3.4582132564841497</v>
      </c>
      <c r="AI64" s="37">
        <v>-0.61538461538461542</v>
      </c>
    </row>
    <row r="65" spans="1:35" ht="14.25" x14ac:dyDescent="0.2">
      <c r="A65" s="38" t="s">
        <v>120</v>
      </c>
      <c r="B65" s="32" t="s">
        <v>121</v>
      </c>
      <c r="C65" s="64"/>
      <c r="D65" s="58">
        <v>84</v>
      </c>
      <c r="E65" s="26">
        <v>6.4570681835652239</v>
      </c>
      <c r="F65" s="27"/>
      <c r="G65" s="59">
        <v>54</v>
      </c>
      <c r="H65" s="29">
        <v>4.1509724037205009</v>
      </c>
      <c r="I65" s="30"/>
      <c r="J65" s="58">
        <v>74</v>
      </c>
      <c r="K65" s="30">
        <v>5.6883695902836493</v>
      </c>
      <c r="L65" s="27"/>
      <c r="M65" s="59">
        <v>63</v>
      </c>
      <c r="N65" s="29">
        <v>4.8428011376739182</v>
      </c>
      <c r="P65" s="58">
        <v>41</v>
      </c>
      <c r="Q65" s="30">
        <v>3.1516642324544546</v>
      </c>
      <c r="R65" s="31"/>
      <c r="S65" s="59">
        <v>39</v>
      </c>
      <c r="T65" s="29">
        <v>2.9979245137981398</v>
      </c>
      <c r="U65" s="64"/>
      <c r="V65" s="58">
        <v>48</v>
      </c>
      <c r="W65" s="30">
        <v>3.6897532477515567</v>
      </c>
      <c r="X65" s="27"/>
      <c r="Y65" s="28">
        <v>60</v>
      </c>
      <c r="Z65" s="33">
        <v>4.6121915596894461</v>
      </c>
      <c r="AA65" s="72"/>
      <c r="AB65" s="25">
        <v>64</v>
      </c>
      <c r="AC65" s="30">
        <v>4.9196709970020756</v>
      </c>
      <c r="AD65" s="35"/>
      <c r="AE65" s="28">
        <v>71</v>
      </c>
      <c r="AF65" s="29">
        <v>5.3897102081870463</v>
      </c>
      <c r="AG65" s="35"/>
      <c r="AH65" s="36">
        <v>7.6869859328157375E-2</v>
      </c>
      <c r="AI65" s="37">
        <v>1.5873015873015817E-2</v>
      </c>
    </row>
    <row r="66" spans="1:35" s="47" customFormat="1" ht="15" x14ac:dyDescent="0.2">
      <c r="A66" s="39" t="s">
        <v>122</v>
      </c>
      <c r="B66" s="49" t="s">
        <v>123</v>
      </c>
      <c r="C66" s="65"/>
      <c r="D66" s="60">
        <v>209</v>
      </c>
      <c r="E66" s="26">
        <v>6.7593790426908145</v>
      </c>
      <c r="F66" s="43"/>
      <c r="G66" s="61">
        <v>139</v>
      </c>
      <c r="H66" s="29">
        <v>4.4954721862871923</v>
      </c>
      <c r="I66" s="30"/>
      <c r="J66" s="60">
        <v>155</v>
      </c>
      <c r="K66" s="30">
        <v>5.01293661060802</v>
      </c>
      <c r="L66" s="43"/>
      <c r="M66" s="61">
        <v>152</v>
      </c>
      <c r="N66" s="29">
        <v>4.9159120310478652</v>
      </c>
      <c r="P66" s="60">
        <v>119</v>
      </c>
      <c r="Q66" s="30">
        <v>3.8486416558861576</v>
      </c>
      <c r="R66" s="31"/>
      <c r="S66" s="61">
        <v>94</v>
      </c>
      <c r="T66" s="29">
        <v>3.0401034928848638</v>
      </c>
      <c r="U66" s="65"/>
      <c r="V66" s="60">
        <v>100</v>
      </c>
      <c r="W66" s="30">
        <v>3.2341526520051747</v>
      </c>
      <c r="X66" s="43"/>
      <c r="Y66" s="61">
        <v>101</v>
      </c>
      <c r="Z66" s="33">
        <v>3.2664941785252264</v>
      </c>
      <c r="AA66" s="51"/>
      <c r="AB66" s="60">
        <v>114</v>
      </c>
      <c r="AC66" s="30">
        <v>3.6869340232858989</v>
      </c>
      <c r="AD66" s="52"/>
      <c r="AE66" s="44">
        <v>107</v>
      </c>
      <c r="AF66" s="29">
        <v>3.4370332300081912</v>
      </c>
      <c r="AG66" s="52"/>
      <c r="AH66" s="36">
        <v>-1.2289780077619663</v>
      </c>
      <c r="AI66" s="37">
        <v>-0.25</v>
      </c>
    </row>
    <row r="67" spans="1:35" ht="5.25" customHeight="1" x14ac:dyDescent="0.25">
      <c r="B67" s="56"/>
      <c r="C67" s="64"/>
      <c r="D67" s="58"/>
      <c r="E67" s="26"/>
      <c r="F67" s="27"/>
      <c r="G67" s="59"/>
      <c r="H67" s="29"/>
      <c r="I67" s="30"/>
      <c r="J67" s="58"/>
      <c r="K67" s="30"/>
      <c r="L67" s="27"/>
      <c r="M67" s="59"/>
      <c r="N67" s="29"/>
      <c r="P67" s="58"/>
      <c r="Q67" s="30"/>
      <c r="R67" s="31"/>
      <c r="S67" s="62"/>
      <c r="T67" s="29"/>
      <c r="U67" s="64"/>
      <c r="V67" s="63"/>
      <c r="W67" s="30"/>
      <c r="X67" s="27"/>
      <c r="Y67" s="62"/>
      <c r="Z67" s="33"/>
      <c r="AA67" s="72"/>
      <c r="AB67" s="63"/>
      <c r="AC67" s="30"/>
      <c r="AD67" s="73"/>
      <c r="AE67" s="62"/>
      <c r="AF67" s="29"/>
      <c r="AG67" s="73"/>
      <c r="AH67" s="36"/>
      <c r="AI67" s="37"/>
    </row>
    <row r="68" spans="1:35" s="47" customFormat="1" x14ac:dyDescent="0.2">
      <c r="B68" s="74" t="s">
        <v>124</v>
      </c>
      <c r="C68" s="74"/>
      <c r="D68" s="41">
        <v>9865</v>
      </c>
      <c r="E68" s="75">
        <v>17.183776703223199</v>
      </c>
      <c r="F68" s="66"/>
      <c r="G68" s="44">
        <v>8199</v>
      </c>
      <c r="H68" s="76">
        <v>14.28178258385474</v>
      </c>
      <c r="I68" s="77"/>
      <c r="J68" s="41">
        <v>8082</v>
      </c>
      <c r="K68" s="77">
        <v>14.077981076071962</v>
      </c>
      <c r="L68" s="66"/>
      <c r="M68" s="44">
        <v>7040</v>
      </c>
      <c r="N68" s="76">
        <v>12.262928331544991</v>
      </c>
      <c r="O68" s="78"/>
      <c r="P68" s="41">
        <v>6022</v>
      </c>
      <c r="Q68" s="77">
        <v>10.489681024511922</v>
      </c>
      <c r="R68" s="79"/>
      <c r="S68" s="44">
        <v>5158</v>
      </c>
      <c r="T68" s="76">
        <v>8.984685274731401</v>
      </c>
      <c r="U68" s="74"/>
      <c r="V68" s="41">
        <v>4856</v>
      </c>
      <c r="W68" s="77">
        <v>8.4586335195997826</v>
      </c>
      <c r="X68" s="66"/>
      <c r="Y68" s="44">
        <v>4911</v>
      </c>
      <c r="Z68" s="50">
        <v>8.5544376471899781</v>
      </c>
      <c r="AA68" s="80"/>
      <c r="AB68" s="41">
        <v>5182</v>
      </c>
      <c r="AC68" s="77">
        <v>9.0264907122253035</v>
      </c>
      <c r="AD68" s="52"/>
      <c r="AE68" s="44">
        <v>6375</v>
      </c>
      <c r="AF68" s="76">
        <v>10.919607928008764</v>
      </c>
      <c r="AG68" s="52"/>
      <c r="AH68" s="36">
        <v>-3.2364376193196875</v>
      </c>
      <c r="AI68" s="81">
        <v>-0.26392045454545465</v>
      </c>
    </row>
    <row r="69" spans="1:35" s="1" customFormat="1" ht="5.25" customHeight="1" x14ac:dyDescent="0.2">
      <c r="B69" s="82"/>
      <c r="C69" s="82"/>
      <c r="D69" s="83"/>
      <c r="E69" s="84"/>
      <c r="F69" s="85"/>
      <c r="G69" s="83"/>
      <c r="H69" s="84"/>
      <c r="I69" s="84"/>
      <c r="J69" s="85"/>
      <c r="K69" s="85"/>
      <c r="L69" s="85"/>
      <c r="M69" s="86"/>
      <c r="N69" s="86"/>
      <c r="O69" s="86"/>
      <c r="P69" s="86"/>
      <c r="Q69" s="86"/>
      <c r="R69" s="86"/>
      <c r="S69" s="83"/>
      <c r="T69" s="84"/>
      <c r="U69" s="82"/>
      <c r="V69" s="85"/>
      <c r="W69" s="85"/>
      <c r="X69" s="85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</row>
    <row r="70" spans="1:35" s="1" customFormat="1" ht="22.5" customHeight="1" x14ac:dyDescent="0.2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</row>
    <row r="71" spans="1:35" s="1" customFormat="1" ht="12.75" customHeight="1" x14ac:dyDescent="0.2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</row>
    <row r="72" spans="1:35" s="1" customFormat="1" ht="25.5" customHeight="1" x14ac:dyDescent="0.2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</row>
    <row r="73" spans="1:35" s="1" customFormat="1" ht="5.25" customHeight="1" x14ac:dyDescent="0.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S73" s="88"/>
      <c r="T73" s="88"/>
      <c r="U73" s="88"/>
      <c r="V73" s="88"/>
      <c r="W73" s="88"/>
      <c r="X73" s="88"/>
      <c r="Y73" s="88"/>
      <c r="Z73" s="88"/>
      <c r="AA73" s="89"/>
    </row>
    <row r="74" spans="1:35" s="1" customFormat="1" x14ac:dyDescent="0.2">
      <c r="B74" s="90"/>
    </row>
    <row r="75" spans="1:35" s="1" customFormat="1" x14ac:dyDescent="0.2">
      <c r="B75" s="90"/>
    </row>
    <row r="76" spans="1:35" s="1" customFormat="1" ht="11.25" customHeight="1" x14ac:dyDescent="0.2">
      <c r="B76" s="90"/>
      <c r="AI76" s="91"/>
    </row>
    <row r="77" spans="1:35" s="1" customFormat="1" ht="17.25" customHeight="1" x14ac:dyDescent="0.2">
      <c r="B77" s="90"/>
    </row>
    <row r="78" spans="1:35" s="1" customFormat="1" x14ac:dyDescent="0.2"/>
    <row r="79" spans="1:35" s="1" customFormat="1" x14ac:dyDescent="0.2"/>
    <row r="80" spans="1:35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</sheetData>
  <mergeCells count="14">
    <mergeCell ref="B71:AI71"/>
    <mergeCell ref="B72:AI72"/>
    <mergeCell ref="V2:W2"/>
    <mergeCell ref="Y2:Z2"/>
    <mergeCell ref="AB2:AC2"/>
    <mergeCell ref="AE2:AF2"/>
    <mergeCell ref="AH2:AI2"/>
    <mergeCell ref="B70:AI70"/>
    <mergeCell ref="D2:E2"/>
    <mergeCell ref="G2:H2"/>
    <mergeCell ref="J2:K2"/>
    <mergeCell ref="M2:N2"/>
    <mergeCell ref="P2:Q2"/>
    <mergeCell ref="S2:T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J41"/>
  <sheetViews>
    <sheetView showGridLines="0" workbookViewId="0">
      <selection activeCell="K7" sqref="K7"/>
    </sheetView>
  </sheetViews>
  <sheetFormatPr defaultRowHeight="15" x14ac:dyDescent="0.3"/>
  <cols>
    <col min="1" max="1" width="23.42578125" style="95" customWidth="1"/>
    <col min="2" max="2" width="9.140625" style="103"/>
    <col min="3" max="3" width="10.5703125" style="103" customWidth="1"/>
    <col min="4" max="4" width="2.42578125" style="103" customWidth="1"/>
    <col min="5" max="5" width="9.140625" style="103"/>
    <col min="6" max="6" width="11.140625" style="103" customWidth="1"/>
    <col min="7" max="16384" width="9.140625" style="95"/>
  </cols>
  <sheetData>
    <row r="2" spans="1:10" ht="21" x14ac:dyDescent="0.4">
      <c r="A2" s="93" t="s">
        <v>125</v>
      </c>
      <c r="B2" s="94"/>
      <c r="C2" s="94"/>
      <c r="D2" s="94"/>
      <c r="E2" s="94"/>
      <c r="F2" s="94"/>
    </row>
    <row r="3" spans="1:10" ht="15.75" thickBot="1" x14ac:dyDescent="0.35">
      <c r="A3" s="96"/>
      <c r="B3" s="97" t="s">
        <v>10</v>
      </c>
      <c r="C3" s="97"/>
      <c r="D3" s="98"/>
      <c r="E3" s="97" t="s">
        <v>126</v>
      </c>
      <c r="F3" s="97"/>
    </row>
    <row r="4" spans="1:10" s="100" customFormat="1" ht="30" x14ac:dyDescent="0.3">
      <c r="A4" s="96" t="s">
        <v>127</v>
      </c>
      <c r="B4" s="99" t="s">
        <v>128</v>
      </c>
      <c r="C4" s="99" t="s">
        <v>129</v>
      </c>
      <c r="D4" s="99"/>
      <c r="E4" s="99" t="s">
        <v>130</v>
      </c>
      <c r="F4" s="99" t="s">
        <v>131</v>
      </c>
      <c r="J4" s="101"/>
    </row>
    <row r="5" spans="1:10" x14ac:dyDescent="0.3">
      <c r="A5" s="95" t="s">
        <v>132</v>
      </c>
      <c r="B5" s="102">
        <v>157</v>
      </c>
      <c r="C5" s="102">
        <v>31</v>
      </c>
      <c r="D5" s="102"/>
      <c r="E5" s="103">
        <v>143</v>
      </c>
      <c r="F5" s="103">
        <v>53</v>
      </c>
    </row>
    <row r="6" spans="1:10" x14ac:dyDescent="0.3">
      <c r="A6" s="95" t="s">
        <v>133</v>
      </c>
      <c r="B6" s="102">
        <v>134</v>
      </c>
      <c r="C6" s="102">
        <v>20</v>
      </c>
      <c r="D6" s="102"/>
      <c r="E6" s="103">
        <v>142</v>
      </c>
      <c r="F6" s="103">
        <v>49</v>
      </c>
    </row>
    <row r="7" spans="1:10" x14ac:dyDescent="0.3">
      <c r="A7" s="95" t="s">
        <v>134</v>
      </c>
      <c r="B7" s="102">
        <v>107</v>
      </c>
      <c r="C7" s="102">
        <v>11</v>
      </c>
      <c r="D7" s="102"/>
      <c r="E7" s="103">
        <v>134</v>
      </c>
      <c r="F7" s="103">
        <v>18</v>
      </c>
    </row>
    <row r="8" spans="1:10" x14ac:dyDescent="0.3">
      <c r="A8" s="95" t="s">
        <v>135</v>
      </c>
      <c r="B8" s="102">
        <v>132</v>
      </c>
      <c r="C8" s="102">
        <v>25</v>
      </c>
      <c r="D8" s="102"/>
      <c r="E8" s="103">
        <v>133</v>
      </c>
      <c r="F8" s="103">
        <v>37</v>
      </c>
    </row>
    <row r="9" spans="1:10" x14ac:dyDescent="0.3">
      <c r="A9" s="95" t="s">
        <v>136</v>
      </c>
      <c r="B9" s="102">
        <v>93</v>
      </c>
      <c r="C9" s="102">
        <v>27</v>
      </c>
      <c r="D9" s="102"/>
      <c r="E9" s="103">
        <v>132</v>
      </c>
      <c r="F9" s="103">
        <v>28</v>
      </c>
    </row>
    <row r="10" spans="1:10" x14ac:dyDescent="0.3">
      <c r="A10" s="95" t="s">
        <v>137</v>
      </c>
      <c r="B10" s="102">
        <v>106</v>
      </c>
      <c r="C10" s="102">
        <v>19</v>
      </c>
      <c r="D10" s="102"/>
      <c r="E10" s="103">
        <v>122</v>
      </c>
      <c r="F10" s="103">
        <v>19</v>
      </c>
    </row>
    <row r="11" spans="1:10" x14ac:dyDescent="0.3">
      <c r="A11" s="95" t="s">
        <v>138</v>
      </c>
      <c r="B11" s="102">
        <v>128</v>
      </c>
      <c r="C11" s="102">
        <v>17</v>
      </c>
      <c r="D11" s="102"/>
      <c r="E11" s="103">
        <v>119</v>
      </c>
      <c r="F11" s="103">
        <v>17</v>
      </c>
    </row>
    <row r="12" spans="1:10" x14ac:dyDescent="0.3">
      <c r="A12" s="95" t="s">
        <v>139</v>
      </c>
      <c r="B12" s="102">
        <v>86</v>
      </c>
      <c r="C12" s="102">
        <v>10</v>
      </c>
      <c r="D12" s="102"/>
      <c r="E12" s="103">
        <v>100</v>
      </c>
      <c r="F12" s="103">
        <v>7</v>
      </c>
    </row>
    <row r="13" spans="1:10" x14ac:dyDescent="0.3">
      <c r="A13" s="95" t="s">
        <v>140</v>
      </c>
      <c r="B13" s="102">
        <v>98</v>
      </c>
      <c r="C13" s="102">
        <v>13</v>
      </c>
      <c r="D13" s="102"/>
      <c r="E13" s="103">
        <v>98</v>
      </c>
      <c r="F13" s="103">
        <v>7</v>
      </c>
    </row>
    <row r="14" spans="1:10" x14ac:dyDescent="0.3">
      <c r="A14" s="95" t="s">
        <v>141</v>
      </c>
      <c r="B14" s="102">
        <v>103</v>
      </c>
      <c r="C14" s="102">
        <v>16</v>
      </c>
      <c r="D14" s="102"/>
      <c r="E14" s="103">
        <v>97</v>
      </c>
      <c r="F14" s="103">
        <v>19</v>
      </c>
    </row>
    <row r="15" spans="1:10" x14ac:dyDescent="0.3">
      <c r="A15" s="95" t="s">
        <v>142</v>
      </c>
      <c r="B15" s="102">
        <v>113</v>
      </c>
      <c r="C15" s="102">
        <v>24</v>
      </c>
      <c r="D15" s="102"/>
      <c r="E15" s="103">
        <v>89</v>
      </c>
      <c r="F15" s="103">
        <v>21</v>
      </c>
    </row>
    <row r="16" spans="1:10" x14ac:dyDescent="0.3">
      <c r="A16" s="95" t="s">
        <v>143</v>
      </c>
      <c r="B16" s="102">
        <v>94</v>
      </c>
      <c r="C16" s="102">
        <v>18</v>
      </c>
      <c r="D16" s="102"/>
      <c r="E16" s="103">
        <v>81</v>
      </c>
      <c r="F16" s="103">
        <v>31</v>
      </c>
    </row>
    <row r="17" spans="1:6" x14ac:dyDescent="0.3">
      <c r="A17" s="95" t="s">
        <v>144</v>
      </c>
      <c r="B17" s="102">
        <v>89</v>
      </c>
      <c r="C17" s="102">
        <v>15</v>
      </c>
      <c r="D17" s="102"/>
      <c r="E17" s="103">
        <v>74</v>
      </c>
      <c r="F17" s="103">
        <v>10</v>
      </c>
    </row>
    <row r="18" spans="1:6" x14ac:dyDescent="0.3">
      <c r="A18" s="95" t="s">
        <v>145</v>
      </c>
      <c r="B18" s="102">
        <v>54</v>
      </c>
      <c r="C18" s="102">
        <v>8</v>
      </c>
      <c r="D18" s="102"/>
      <c r="E18" s="103">
        <v>72</v>
      </c>
      <c r="F18" s="103">
        <v>6</v>
      </c>
    </row>
    <row r="19" spans="1:6" x14ac:dyDescent="0.3">
      <c r="A19" s="95" t="s">
        <v>146</v>
      </c>
      <c r="B19" s="103">
        <v>67</v>
      </c>
      <c r="C19" s="102">
        <v>6</v>
      </c>
      <c r="D19" s="102"/>
      <c r="E19" s="103">
        <v>72</v>
      </c>
      <c r="F19" s="103">
        <v>12</v>
      </c>
    </row>
    <row r="20" spans="1:6" x14ac:dyDescent="0.3">
      <c r="A20" s="95" t="s">
        <v>147</v>
      </c>
      <c r="B20" s="102">
        <v>79</v>
      </c>
      <c r="C20" s="102">
        <v>13</v>
      </c>
      <c r="D20" s="102"/>
      <c r="E20" s="103">
        <v>69</v>
      </c>
      <c r="F20" s="103">
        <v>9</v>
      </c>
    </row>
    <row r="21" spans="1:6" x14ac:dyDescent="0.3">
      <c r="A21" s="95" t="s">
        <v>148</v>
      </c>
      <c r="B21" s="102">
        <v>128</v>
      </c>
      <c r="C21" s="102">
        <v>7</v>
      </c>
      <c r="D21" s="102"/>
      <c r="E21" s="103">
        <v>69</v>
      </c>
      <c r="F21" s="103">
        <v>5</v>
      </c>
    </row>
    <row r="22" spans="1:6" x14ac:dyDescent="0.3">
      <c r="A22" s="95" t="s">
        <v>149</v>
      </c>
      <c r="B22" s="102">
        <v>86</v>
      </c>
      <c r="C22" s="102">
        <v>1</v>
      </c>
      <c r="D22" s="102"/>
      <c r="E22" s="103">
        <v>67</v>
      </c>
      <c r="F22" s="103">
        <v>7</v>
      </c>
    </row>
    <row r="23" spans="1:6" x14ac:dyDescent="0.3">
      <c r="A23" s="95" t="s">
        <v>150</v>
      </c>
      <c r="B23" s="102">
        <v>87</v>
      </c>
      <c r="C23" s="102">
        <v>12</v>
      </c>
      <c r="D23" s="102"/>
      <c r="E23" s="103">
        <v>67</v>
      </c>
      <c r="F23" s="103">
        <v>10</v>
      </c>
    </row>
    <row r="24" spans="1:6" x14ac:dyDescent="0.3">
      <c r="A24" s="95" t="s">
        <v>151</v>
      </c>
      <c r="B24" s="102">
        <v>59</v>
      </c>
      <c r="C24" s="102">
        <v>9</v>
      </c>
      <c r="D24" s="102"/>
      <c r="E24" s="103">
        <v>62</v>
      </c>
      <c r="F24" s="103">
        <v>14</v>
      </c>
    </row>
    <row r="25" spans="1:6" x14ac:dyDescent="0.3">
      <c r="A25" s="95" t="s">
        <v>152</v>
      </c>
      <c r="B25" s="102">
        <v>68</v>
      </c>
      <c r="C25" s="102">
        <v>6</v>
      </c>
      <c r="D25" s="102"/>
      <c r="E25" s="103">
        <v>61</v>
      </c>
      <c r="F25" s="103">
        <v>9</v>
      </c>
    </row>
    <row r="26" spans="1:6" x14ac:dyDescent="0.3">
      <c r="A26" s="95" t="s">
        <v>153</v>
      </c>
      <c r="B26" s="102">
        <v>74</v>
      </c>
      <c r="C26" s="102">
        <v>12</v>
      </c>
      <c r="D26" s="102"/>
      <c r="E26" s="103">
        <v>59</v>
      </c>
      <c r="F26" s="103">
        <v>1</v>
      </c>
    </row>
    <row r="27" spans="1:6" x14ac:dyDescent="0.3">
      <c r="A27" s="95" t="s">
        <v>154</v>
      </c>
      <c r="B27" s="102">
        <v>40</v>
      </c>
      <c r="C27" s="102">
        <v>7</v>
      </c>
      <c r="D27" s="102"/>
      <c r="E27" s="103">
        <v>51</v>
      </c>
      <c r="F27" s="103">
        <v>4</v>
      </c>
    </row>
    <row r="28" spans="1:6" x14ac:dyDescent="0.3">
      <c r="A28" s="95" t="s">
        <v>155</v>
      </c>
      <c r="B28" s="102">
        <v>73</v>
      </c>
      <c r="C28" s="102">
        <v>1</v>
      </c>
      <c r="D28" s="102"/>
      <c r="E28" s="103">
        <v>46</v>
      </c>
      <c r="F28" s="103">
        <v>12</v>
      </c>
    </row>
    <row r="29" spans="1:6" x14ac:dyDescent="0.3">
      <c r="A29" s="95" t="s">
        <v>156</v>
      </c>
      <c r="B29" s="102">
        <v>27</v>
      </c>
      <c r="C29" s="102">
        <v>2</v>
      </c>
      <c r="D29" s="102"/>
      <c r="E29" s="103">
        <v>42</v>
      </c>
      <c r="F29" s="103">
        <v>9</v>
      </c>
    </row>
    <row r="30" spans="1:6" x14ac:dyDescent="0.3">
      <c r="A30" s="95" t="s">
        <v>157</v>
      </c>
      <c r="B30" s="102">
        <v>66</v>
      </c>
      <c r="C30" s="102">
        <v>12</v>
      </c>
      <c r="D30" s="102"/>
      <c r="E30" s="103">
        <v>42</v>
      </c>
      <c r="F30" s="103">
        <v>5</v>
      </c>
    </row>
    <row r="31" spans="1:6" x14ac:dyDescent="0.3">
      <c r="A31" s="95" t="s">
        <v>158</v>
      </c>
      <c r="B31" s="102">
        <v>50</v>
      </c>
      <c r="C31" s="102">
        <v>4</v>
      </c>
      <c r="D31" s="102"/>
      <c r="E31" s="103">
        <v>41</v>
      </c>
      <c r="F31" s="103">
        <v>5</v>
      </c>
    </row>
    <row r="32" spans="1:6" x14ac:dyDescent="0.3">
      <c r="A32" s="95" t="s">
        <v>159</v>
      </c>
      <c r="B32" s="102">
        <v>46</v>
      </c>
      <c r="C32" s="102">
        <v>2</v>
      </c>
      <c r="D32" s="102"/>
      <c r="E32" s="103">
        <v>39</v>
      </c>
      <c r="F32" s="103">
        <v>4</v>
      </c>
    </row>
    <row r="33" spans="1:6" x14ac:dyDescent="0.3">
      <c r="A33" s="95" t="s">
        <v>160</v>
      </c>
      <c r="B33" s="102">
        <v>47</v>
      </c>
      <c r="C33" s="102">
        <v>11</v>
      </c>
      <c r="D33" s="102"/>
      <c r="E33" s="103">
        <v>34</v>
      </c>
      <c r="F33" s="103">
        <v>2</v>
      </c>
    </row>
    <row r="34" spans="1:6" x14ac:dyDescent="0.3">
      <c r="A34" s="95" t="s">
        <v>161</v>
      </c>
      <c r="B34" s="102">
        <v>36</v>
      </c>
      <c r="C34" s="102">
        <v>6</v>
      </c>
      <c r="D34" s="102"/>
      <c r="E34" s="103">
        <v>33</v>
      </c>
      <c r="F34" s="103">
        <v>8</v>
      </c>
    </row>
    <row r="35" spans="1:6" x14ac:dyDescent="0.3">
      <c r="A35" s="95" t="s">
        <v>162</v>
      </c>
      <c r="B35" s="102">
        <v>9</v>
      </c>
      <c r="C35" s="102">
        <v>0</v>
      </c>
      <c r="D35" s="102"/>
      <c r="E35" s="103">
        <v>23</v>
      </c>
      <c r="F35" s="103">
        <v>4</v>
      </c>
    </row>
    <row r="36" spans="1:6" x14ac:dyDescent="0.3">
      <c r="A36" s="95" t="s">
        <v>163</v>
      </c>
      <c r="B36" s="102">
        <v>16</v>
      </c>
      <c r="C36" s="102">
        <v>3</v>
      </c>
      <c r="D36" s="102"/>
      <c r="E36" s="103">
        <v>22</v>
      </c>
      <c r="F36" s="103">
        <v>3</v>
      </c>
    </row>
    <row r="37" spans="1:6" x14ac:dyDescent="0.3">
      <c r="A37" s="95" t="s">
        <v>164</v>
      </c>
      <c r="B37" s="102">
        <v>1</v>
      </c>
      <c r="C37" s="102">
        <v>0</v>
      </c>
      <c r="D37" s="102"/>
      <c r="E37" s="103">
        <v>0</v>
      </c>
      <c r="F37" s="103">
        <v>0</v>
      </c>
    </row>
    <row r="38" spans="1:6" s="104" customFormat="1" x14ac:dyDescent="0.3">
      <c r="A38" s="104" t="s">
        <v>128</v>
      </c>
      <c r="B38" s="105">
        <v>2553</v>
      </c>
      <c r="C38" s="105">
        <v>368</v>
      </c>
      <c r="D38" s="105"/>
      <c r="E38" s="105">
        <v>2435</v>
      </c>
      <c r="F38" s="105">
        <v>445</v>
      </c>
    </row>
    <row r="39" spans="1:6" ht="3.75" customHeight="1" x14ac:dyDescent="0.3">
      <c r="A39" s="96"/>
      <c r="B39" s="106"/>
      <c r="C39" s="106"/>
      <c r="D39" s="106"/>
      <c r="E39" s="107"/>
      <c r="F39" s="107"/>
    </row>
    <row r="40" spans="1:6" x14ac:dyDescent="0.3">
      <c r="A40" s="95" t="s">
        <v>165</v>
      </c>
    </row>
    <row r="41" spans="1:6" x14ac:dyDescent="0.3">
      <c r="A41" s="108" t="s">
        <v>166</v>
      </c>
    </row>
  </sheetData>
  <mergeCells count="2">
    <mergeCell ref="B3:C3"/>
    <mergeCell ref="E3:F3"/>
  </mergeCells>
  <hyperlinks>
    <hyperlink ref="A41" r:id="rId1" display="https://www.met.police.uk/sd/stats-and-data/met/year-end-crime-statistic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27"/>
  <sheetViews>
    <sheetView showGridLines="0" workbookViewId="0">
      <selection activeCell="O73" sqref="O73"/>
    </sheetView>
  </sheetViews>
  <sheetFormatPr defaultRowHeight="14.25" x14ac:dyDescent="0.3"/>
  <cols>
    <col min="1" max="5" width="9.140625" style="112"/>
    <col min="6" max="6" width="10.140625" style="112" customWidth="1"/>
    <col min="7" max="9" width="9.140625" style="112"/>
    <col min="10" max="10" width="2.42578125" style="112" customWidth="1"/>
    <col min="11" max="14" width="9.140625" style="112"/>
    <col min="15" max="15" width="10.28515625" style="112" customWidth="1"/>
    <col min="16" max="16384" width="9.140625" style="112"/>
  </cols>
  <sheetData>
    <row r="1" spans="1:18" ht="18" x14ac:dyDescent="0.35">
      <c r="A1" s="109" t="s">
        <v>167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s="118" customFormat="1" ht="31.5" customHeight="1" x14ac:dyDescent="0.3">
      <c r="A2" s="113"/>
      <c r="B2" s="114" t="s">
        <v>168</v>
      </c>
      <c r="C2" s="114" t="s">
        <v>169</v>
      </c>
      <c r="D2" s="114" t="s">
        <v>170</v>
      </c>
      <c r="E2" s="115" t="s">
        <v>171</v>
      </c>
      <c r="F2" s="115" t="s">
        <v>172</v>
      </c>
      <c r="G2" s="115" t="s">
        <v>173</v>
      </c>
      <c r="H2" s="115" t="s">
        <v>174</v>
      </c>
      <c r="I2" s="116" t="s">
        <v>128</v>
      </c>
      <c r="J2" s="117"/>
      <c r="K2" s="114" t="s">
        <v>168</v>
      </c>
      <c r="L2" s="114" t="s">
        <v>169</v>
      </c>
      <c r="M2" s="114" t="s">
        <v>170</v>
      </c>
      <c r="N2" s="115" t="s">
        <v>171</v>
      </c>
      <c r="O2" s="115" t="s">
        <v>172</v>
      </c>
      <c r="P2" s="115" t="s">
        <v>173</v>
      </c>
      <c r="Q2" s="115" t="s">
        <v>174</v>
      </c>
      <c r="R2" s="114" t="s">
        <v>128</v>
      </c>
    </row>
    <row r="3" spans="1:18" ht="0.75" hidden="1" customHeight="1" x14ac:dyDescent="0.3">
      <c r="A3" s="119" t="s">
        <v>175</v>
      </c>
      <c r="B3" s="120">
        <v>672</v>
      </c>
      <c r="C3" s="120">
        <v>5549</v>
      </c>
      <c r="D3" s="120">
        <v>52</v>
      </c>
      <c r="E3" s="120">
        <v>1814</v>
      </c>
      <c r="F3" s="121">
        <v>1431</v>
      </c>
      <c r="G3" s="120">
        <v>730</v>
      </c>
      <c r="H3" s="122">
        <v>13822</v>
      </c>
      <c r="I3" s="123">
        <v>24070</v>
      </c>
      <c r="J3" s="124"/>
      <c r="K3" s="125">
        <f t="shared" ref="K3:R17" si="0">B3/$I3</f>
        <v>2.7918570835064396E-2</v>
      </c>
      <c r="L3" s="125">
        <f t="shared" si="0"/>
        <v>0.23053593685085169</v>
      </c>
      <c r="M3" s="125">
        <f t="shared" si="0"/>
        <v>2.1603656003323641E-3</v>
      </c>
      <c r="N3" s="125">
        <f t="shared" si="0"/>
        <v>7.5363523057748238E-2</v>
      </c>
      <c r="O3" s="125">
        <f t="shared" si="0"/>
        <v>5.9451599501454094E-2</v>
      </c>
      <c r="P3" s="125">
        <f t="shared" si="0"/>
        <v>3.0328209389281262E-2</v>
      </c>
      <c r="Q3" s="125">
        <f t="shared" si="0"/>
        <v>0.57424179476526793</v>
      </c>
      <c r="R3" s="125">
        <f t="shared" si="0"/>
        <v>1</v>
      </c>
    </row>
    <row r="4" spans="1:18" hidden="1" x14ac:dyDescent="0.3">
      <c r="A4" s="119" t="s">
        <v>176</v>
      </c>
      <c r="B4" s="120">
        <v>718</v>
      </c>
      <c r="C4" s="120">
        <v>5144</v>
      </c>
      <c r="D4" s="120">
        <v>48</v>
      </c>
      <c r="E4" s="120">
        <v>2146</v>
      </c>
      <c r="F4" s="121">
        <v>1356</v>
      </c>
      <c r="G4" s="120">
        <v>926</v>
      </c>
      <c r="H4" s="122">
        <v>13756</v>
      </c>
      <c r="I4" s="126">
        <v>24094</v>
      </c>
      <c r="J4" s="124"/>
      <c r="K4" s="125">
        <f t="shared" si="0"/>
        <v>2.9799950195069314E-2</v>
      </c>
      <c r="L4" s="125">
        <f t="shared" si="0"/>
        <v>0.21349713621648544</v>
      </c>
      <c r="M4" s="125">
        <f t="shared" si="0"/>
        <v>1.9921972275255251E-3</v>
      </c>
      <c r="N4" s="125">
        <f t="shared" si="0"/>
        <v>8.9067817713953681E-2</v>
      </c>
      <c r="O4" s="125">
        <f t="shared" si="0"/>
        <v>5.6279571677596084E-2</v>
      </c>
      <c r="P4" s="125">
        <f t="shared" si="0"/>
        <v>3.843280484767992E-2</v>
      </c>
      <c r="Q4" s="125">
        <f t="shared" si="0"/>
        <v>0.57093052212169004</v>
      </c>
      <c r="R4" s="125">
        <f t="shared" si="0"/>
        <v>1</v>
      </c>
    </row>
    <row r="5" spans="1:18" hidden="1" x14ac:dyDescent="0.3">
      <c r="A5" s="119" t="s">
        <v>177</v>
      </c>
      <c r="B5" s="122">
        <v>597</v>
      </c>
      <c r="C5" s="122">
        <v>4360</v>
      </c>
      <c r="D5" s="122">
        <v>54</v>
      </c>
      <c r="E5" s="122">
        <v>3373</v>
      </c>
      <c r="F5" s="122">
        <v>1500</v>
      </c>
      <c r="G5" s="122">
        <v>1185</v>
      </c>
      <c r="H5" s="122">
        <v>11824</v>
      </c>
      <c r="I5" s="127">
        <v>22893</v>
      </c>
      <c r="J5" s="124"/>
      <c r="K5" s="125">
        <f t="shared" si="0"/>
        <v>2.6077840387891495E-2</v>
      </c>
      <c r="L5" s="125">
        <f t="shared" si="0"/>
        <v>0.19045122963351244</v>
      </c>
      <c r="M5" s="125">
        <f t="shared" si="0"/>
        <v>2.3587996330756127E-3</v>
      </c>
      <c r="N5" s="125">
        <f t="shared" si="0"/>
        <v>0.14733761411785262</v>
      </c>
      <c r="O5" s="125">
        <f t="shared" si="0"/>
        <v>6.5522212029878124E-2</v>
      </c>
      <c r="P5" s="125">
        <f t="shared" si="0"/>
        <v>5.176254750360372E-2</v>
      </c>
      <c r="Q5" s="125">
        <f t="shared" si="0"/>
        <v>0.51648975669418595</v>
      </c>
      <c r="R5" s="125">
        <f t="shared" si="0"/>
        <v>1</v>
      </c>
    </row>
    <row r="6" spans="1:18" hidden="1" x14ac:dyDescent="0.3">
      <c r="A6" s="119" t="s">
        <v>178</v>
      </c>
      <c r="B6" s="122">
        <v>642</v>
      </c>
      <c r="C6" s="122">
        <v>4672</v>
      </c>
      <c r="D6" s="122">
        <v>71</v>
      </c>
      <c r="E6" s="122">
        <v>3277</v>
      </c>
      <c r="F6" s="122">
        <v>1362</v>
      </c>
      <c r="G6" s="122">
        <v>1064</v>
      </c>
      <c r="H6" s="122">
        <v>10438</v>
      </c>
      <c r="I6" s="127">
        <v>21526</v>
      </c>
      <c r="J6" s="124"/>
      <c r="K6" s="125">
        <f t="shared" si="0"/>
        <v>2.9824398401932548E-2</v>
      </c>
      <c r="L6" s="125">
        <f t="shared" si="0"/>
        <v>0.21703985877543436</v>
      </c>
      <c r="M6" s="125">
        <f t="shared" si="0"/>
        <v>3.2983368949177738E-3</v>
      </c>
      <c r="N6" s="125">
        <f t="shared" si="0"/>
        <v>0.15223450710768374</v>
      </c>
      <c r="O6" s="125">
        <f t="shared" si="0"/>
        <v>6.3272321843352228E-2</v>
      </c>
      <c r="P6" s="125">
        <f t="shared" si="0"/>
        <v>4.9428597974542417E-2</v>
      </c>
      <c r="Q6" s="125">
        <f t="shared" si="0"/>
        <v>0.48490197900213694</v>
      </c>
      <c r="R6" s="125">
        <f t="shared" si="0"/>
        <v>1</v>
      </c>
    </row>
    <row r="7" spans="1:18" hidden="1" x14ac:dyDescent="0.3">
      <c r="A7" s="119" t="s">
        <v>179</v>
      </c>
      <c r="B7" s="122">
        <v>612</v>
      </c>
      <c r="C7" s="122">
        <v>4173</v>
      </c>
      <c r="D7" s="122">
        <v>69</v>
      </c>
      <c r="E7" s="122">
        <v>2516</v>
      </c>
      <c r="F7" s="122">
        <v>1276</v>
      </c>
      <c r="G7" s="122">
        <v>999</v>
      </c>
      <c r="H7" s="122">
        <v>8836</v>
      </c>
      <c r="I7" s="126">
        <v>18481</v>
      </c>
      <c r="J7" s="124"/>
      <c r="K7" s="125">
        <f t="shared" si="0"/>
        <v>3.3115091174719981E-2</v>
      </c>
      <c r="L7" s="125">
        <f t="shared" si="0"/>
        <v>0.2257994697256642</v>
      </c>
      <c r="M7" s="125">
        <f t="shared" si="0"/>
        <v>3.7335642010713705E-3</v>
      </c>
      <c r="N7" s="125">
        <f t="shared" si="0"/>
        <v>0.13613981927384883</v>
      </c>
      <c r="O7" s="125">
        <f t="shared" si="0"/>
        <v>6.9043882906769119E-2</v>
      </c>
      <c r="P7" s="125">
        <f t="shared" si="0"/>
        <v>5.4055516476381148E-2</v>
      </c>
      <c r="Q7" s="125">
        <f t="shared" si="0"/>
        <v>0.47811265624154536</v>
      </c>
      <c r="R7" s="125">
        <f t="shared" si="0"/>
        <v>1</v>
      </c>
    </row>
    <row r="8" spans="1:18" ht="2.25" hidden="1" customHeight="1" x14ac:dyDescent="0.3">
      <c r="A8" s="128" t="s">
        <v>1</v>
      </c>
      <c r="B8" s="129">
        <v>602</v>
      </c>
      <c r="C8" s="129">
        <v>4172</v>
      </c>
      <c r="D8" s="129">
        <v>71</v>
      </c>
      <c r="E8" s="129">
        <v>2561</v>
      </c>
      <c r="F8" s="129">
        <v>1325</v>
      </c>
      <c r="G8" s="129">
        <v>1134</v>
      </c>
      <c r="H8" s="129">
        <v>7478</v>
      </c>
      <c r="I8" s="130">
        <v>17343</v>
      </c>
      <c r="J8" s="131"/>
      <c r="K8" s="132">
        <f t="shared" si="0"/>
        <v>3.4711410943896674E-2</v>
      </c>
      <c r="L8" s="132">
        <f t="shared" si="0"/>
        <v>0.24055815026235369</v>
      </c>
      <c r="M8" s="132">
        <f t="shared" si="0"/>
        <v>4.0938707259413022E-3</v>
      </c>
      <c r="N8" s="132">
        <f t="shared" si="0"/>
        <v>0.14766764688923484</v>
      </c>
      <c r="O8" s="132">
        <f t="shared" si="0"/>
        <v>7.6399700167214438E-2</v>
      </c>
      <c r="P8" s="132">
        <f t="shared" si="0"/>
        <v>6.5386611312921644E-2</v>
      </c>
      <c r="Q8" s="132">
        <f t="shared" si="0"/>
        <v>0.43118260969843741</v>
      </c>
      <c r="R8" s="132">
        <f t="shared" si="0"/>
        <v>1</v>
      </c>
    </row>
    <row r="9" spans="1:18" x14ac:dyDescent="0.3">
      <c r="A9" s="133" t="s">
        <v>2</v>
      </c>
      <c r="B9" s="134">
        <v>618</v>
      </c>
      <c r="C9" s="134">
        <v>4273</v>
      </c>
      <c r="D9" s="134">
        <v>89</v>
      </c>
      <c r="E9" s="134">
        <v>1507</v>
      </c>
      <c r="F9" s="134">
        <v>953</v>
      </c>
      <c r="G9" s="134">
        <v>759</v>
      </c>
      <c r="H9" s="134">
        <v>6041</v>
      </c>
      <c r="I9" s="135">
        <v>14240</v>
      </c>
      <c r="J9" s="136"/>
      <c r="K9" s="137">
        <f t="shared" si="0"/>
        <v>4.3398876404494385E-2</v>
      </c>
      <c r="L9" s="137">
        <f t="shared" si="0"/>
        <v>0.30007022471910111</v>
      </c>
      <c r="M9" s="137">
        <f t="shared" si="0"/>
        <v>6.2500000000000003E-3</v>
      </c>
      <c r="N9" s="137">
        <f t="shared" si="0"/>
        <v>0.10582865168539325</v>
      </c>
      <c r="O9" s="137">
        <f t="shared" si="0"/>
        <v>6.6924157303370785E-2</v>
      </c>
      <c r="P9" s="137">
        <f t="shared" si="0"/>
        <v>5.3300561797752811E-2</v>
      </c>
      <c r="Q9" s="137">
        <f t="shared" si="0"/>
        <v>0.42422752808988762</v>
      </c>
      <c r="R9" s="137">
        <f t="shared" si="0"/>
        <v>1</v>
      </c>
    </row>
    <row r="10" spans="1:18" x14ac:dyDescent="0.3">
      <c r="A10" s="133" t="s">
        <v>3</v>
      </c>
      <c r="B10" s="134">
        <v>581</v>
      </c>
      <c r="C10" s="134">
        <v>3757</v>
      </c>
      <c r="D10" s="134">
        <v>67</v>
      </c>
      <c r="E10" s="134">
        <v>1526</v>
      </c>
      <c r="F10" s="134">
        <v>1368</v>
      </c>
      <c r="G10" s="134">
        <v>783</v>
      </c>
      <c r="H10" s="134">
        <v>4931</v>
      </c>
      <c r="I10" s="135">
        <v>13013</v>
      </c>
      <c r="J10" s="136"/>
      <c r="K10" s="137">
        <f t="shared" si="0"/>
        <v>4.4647660032275417E-2</v>
      </c>
      <c r="L10" s="137">
        <f t="shared" si="0"/>
        <v>0.2887112887112887</v>
      </c>
      <c r="M10" s="137">
        <f t="shared" si="0"/>
        <v>5.1486974563897643E-3</v>
      </c>
      <c r="N10" s="137">
        <f t="shared" si="0"/>
        <v>0.1172673480365788</v>
      </c>
      <c r="O10" s="137">
        <f t="shared" si="0"/>
        <v>0.10512564358718204</v>
      </c>
      <c r="P10" s="137">
        <f t="shared" si="0"/>
        <v>6.0170598632137091E-2</v>
      </c>
      <c r="Q10" s="137">
        <f t="shared" si="0"/>
        <v>0.37892876354414817</v>
      </c>
      <c r="R10" s="137">
        <f t="shared" si="0"/>
        <v>1</v>
      </c>
    </row>
    <row r="11" spans="1:18" x14ac:dyDescent="0.3">
      <c r="A11" s="133" t="s">
        <v>4</v>
      </c>
      <c r="B11" s="134">
        <v>611</v>
      </c>
      <c r="C11" s="134">
        <v>3107</v>
      </c>
      <c r="D11" s="134">
        <v>74</v>
      </c>
      <c r="E11" s="134">
        <v>1618</v>
      </c>
      <c r="F11" s="134">
        <v>958</v>
      </c>
      <c r="G11" s="134">
        <v>672</v>
      </c>
      <c r="H11" s="134">
        <v>4295</v>
      </c>
      <c r="I11" s="135">
        <v>11335</v>
      </c>
      <c r="J11" s="136"/>
      <c r="K11" s="137">
        <f t="shared" si="0"/>
        <v>5.3903837670930745E-2</v>
      </c>
      <c r="L11" s="137">
        <f t="shared" si="0"/>
        <v>0.27410674900749887</v>
      </c>
      <c r="M11" s="137">
        <f t="shared" si="0"/>
        <v>6.5284516982796643E-3</v>
      </c>
      <c r="N11" s="137">
        <f t="shared" si="0"/>
        <v>0.1427437141596824</v>
      </c>
      <c r="O11" s="137">
        <f t="shared" si="0"/>
        <v>8.4516982796647558E-2</v>
      </c>
      <c r="P11" s="137">
        <f t="shared" si="0"/>
        <v>5.9285399205999116E-2</v>
      </c>
      <c r="Q11" s="137">
        <f t="shared" si="0"/>
        <v>0.37891486546096165</v>
      </c>
      <c r="R11" s="137">
        <f t="shared" si="0"/>
        <v>1</v>
      </c>
    </row>
    <row r="12" spans="1:18" x14ac:dyDescent="0.3">
      <c r="A12" s="133" t="s">
        <v>5</v>
      </c>
      <c r="B12" s="134">
        <v>494</v>
      </c>
      <c r="C12" s="134">
        <v>2655</v>
      </c>
      <c r="D12" s="134">
        <v>56</v>
      </c>
      <c r="E12" s="134">
        <v>1387</v>
      </c>
      <c r="F12" s="134">
        <v>834</v>
      </c>
      <c r="G12" s="134">
        <v>596</v>
      </c>
      <c r="H12" s="134">
        <v>3510</v>
      </c>
      <c r="I12" s="135">
        <v>9532</v>
      </c>
      <c r="J12" s="136"/>
      <c r="K12" s="137">
        <f t="shared" si="0"/>
        <v>5.1825430130088126E-2</v>
      </c>
      <c r="L12" s="137">
        <f t="shared" si="0"/>
        <v>0.27853545950482583</v>
      </c>
      <c r="M12" s="137">
        <f t="shared" si="0"/>
        <v>5.8749475451112046E-3</v>
      </c>
      <c r="N12" s="137">
        <f t="shared" si="0"/>
        <v>0.14550986151909359</v>
      </c>
      <c r="O12" s="137">
        <f t="shared" si="0"/>
        <v>8.7494754511120432E-2</v>
      </c>
      <c r="P12" s="137">
        <f t="shared" si="0"/>
        <v>6.2526227444397814E-2</v>
      </c>
      <c r="Q12" s="137">
        <f t="shared" si="0"/>
        <v>0.36823331934536296</v>
      </c>
      <c r="R12" s="137">
        <f t="shared" si="0"/>
        <v>1</v>
      </c>
    </row>
    <row r="13" spans="1:18" x14ac:dyDescent="0.3">
      <c r="A13" s="133" t="s">
        <v>6</v>
      </c>
      <c r="B13" s="134">
        <v>453</v>
      </c>
      <c r="C13" s="134">
        <v>2256</v>
      </c>
      <c r="D13" s="134">
        <v>43</v>
      </c>
      <c r="E13" s="134">
        <v>1226</v>
      </c>
      <c r="F13" s="134">
        <v>724</v>
      </c>
      <c r="G13" s="134">
        <v>456</v>
      </c>
      <c r="H13" s="134">
        <v>2977</v>
      </c>
      <c r="I13" s="135">
        <v>8135</v>
      </c>
      <c r="J13" s="136"/>
      <c r="K13" s="137">
        <f t="shared" si="0"/>
        <v>5.5685310387215733E-2</v>
      </c>
      <c r="L13" s="137">
        <f t="shared" si="0"/>
        <v>0.27732022126613398</v>
      </c>
      <c r="M13" s="137">
        <f t="shared" si="0"/>
        <v>5.2858020897357102E-3</v>
      </c>
      <c r="N13" s="137">
        <f t="shared" si="0"/>
        <v>0.15070682237246466</v>
      </c>
      <c r="O13" s="137">
        <f t="shared" si="0"/>
        <v>8.8998156115550092E-2</v>
      </c>
      <c r="P13" s="137">
        <f t="shared" si="0"/>
        <v>5.6054087277197295E-2</v>
      </c>
      <c r="Q13" s="137">
        <f t="shared" si="0"/>
        <v>0.3659496004917025</v>
      </c>
      <c r="R13" s="137">
        <f t="shared" si="0"/>
        <v>1</v>
      </c>
    </row>
    <row r="14" spans="1:18" x14ac:dyDescent="0.3">
      <c r="A14" s="133" t="s">
        <v>7</v>
      </c>
      <c r="B14" s="134">
        <v>387</v>
      </c>
      <c r="C14" s="134">
        <v>2134</v>
      </c>
      <c r="D14" s="134">
        <v>55</v>
      </c>
      <c r="E14" s="134">
        <v>1142</v>
      </c>
      <c r="F14" s="134">
        <v>698</v>
      </c>
      <c r="G14" s="134">
        <v>440</v>
      </c>
      <c r="H14" s="134">
        <v>2873</v>
      </c>
      <c r="I14" s="138">
        <v>7729</v>
      </c>
      <c r="J14" s="136"/>
      <c r="K14" s="137">
        <f t="shared" si="0"/>
        <v>5.00711605641092E-2</v>
      </c>
      <c r="L14" s="137">
        <f t="shared" si="0"/>
        <v>0.2761029887436926</v>
      </c>
      <c r="M14" s="137">
        <f t="shared" si="0"/>
        <v>7.1160564109199118E-3</v>
      </c>
      <c r="N14" s="137">
        <f t="shared" si="0"/>
        <v>0.14775520765946434</v>
      </c>
      <c r="O14" s="137">
        <f t="shared" si="0"/>
        <v>9.0309224996765428E-2</v>
      </c>
      <c r="P14" s="137">
        <f t="shared" si="0"/>
        <v>5.6928451287359294E-2</v>
      </c>
      <c r="Q14" s="137">
        <f t="shared" si="0"/>
        <v>0.37171691033768922</v>
      </c>
      <c r="R14" s="137">
        <f t="shared" si="0"/>
        <v>1</v>
      </c>
    </row>
    <row r="15" spans="1:18" x14ac:dyDescent="0.3">
      <c r="A15" s="133" t="s">
        <v>8</v>
      </c>
      <c r="B15" s="134">
        <v>431</v>
      </c>
      <c r="C15" s="134">
        <v>2061</v>
      </c>
      <c r="D15" s="134">
        <v>52</v>
      </c>
      <c r="E15" s="134">
        <v>1123</v>
      </c>
      <c r="F15" s="134">
        <v>833</v>
      </c>
      <c r="G15" s="134">
        <v>411</v>
      </c>
      <c r="H15" s="134">
        <v>2954</v>
      </c>
      <c r="I15" s="138">
        <v>7865</v>
      </c>
      <c r="J15" s="136"/>
      <c r="K15" s="137">
        <f t="shared" si="0"/>
        <v>5.4799745708836618E-2</v>
      </c>
      <c r="L15" s="137">
        <f t="shared" si="0"/>
        <v>0.2620470438652257</v>
      </c>
      <c r="M15" s="137">
        <f t="shared" si="0"/>
        <v>6.6115702479338841E-3</v>
      </c>
      <c r="N15" s="137">
        <f t="shared" si="0"/>
        <v>0.1427844882390337</v>
      </c>
      <c r="O15" s="137">
        <f t="shared" si="0"/>
        <v>0.10591226954863318</v>
      </c>
      <c r="P15" s="137">
        <f t="shared" si="0"/>
        <v>5.2256834075015891E-2</v>
      </c>
      <c r="Q15" s="137">
        <f t="shared" si="0"/>
        <v>0.37558804831532105</v>
      </c>
      <c r="R15" s="137">
        <f t="shared" si="0"/>
        <v>1</v>
      </c>
    </row>
    <row r="16" spans="1:18" x14ac:dyDescent="0.3">
      <c r="A16" s="133" t="s">
        <v>9</v>
      </c>
      <c r="B16" s="134">
        <v>411</v>
      </c>
      <c r="C16" s="134">
        <v>2157</v>
      </c>
      <c r="D16" s="134">
        <v>48</v>
      </c>
      <c r="E16" s="134">
        <v>1431</v>
      </c>
      <c r="F16" s="134">
        <v>666</v>
      </c>
      <c r="G16" s="134">
        <v>469</v>
      </c>
      <c r="H16" s="134">
        <v>3217</v>
      </c>
      <c r="I16" s="138">
        <v>8399</v>
      </c>
      <c r="J16" s="139"/>
      <c r="K16" s="137">
        <f t="shared" si="0"/>
        <v>4.8934396952018094E-2</v>
      </c>
      <c r="L16" s="137">
        <f t="shared" si="0"/>
        <v>0.25681628765329206</v>
      </c>
      <c r="M16" s="137">
        <f t="shared" si="0"/>
        <v>5.7149660673889748E-3</v>
      </c>
      <c r="N16" s="137">
        <f t="shared" si="0"/>
        <v>0.17037742588403382</v>
      </c>
      <c r="O16" s="137">
        <f t="shared" si="0"/>
        <v>7.9295154185022032E-2</v>
      </c>
      <c r="P16" s="137">
        <f t="shared" si="0"/>
        <v>5.5839980950113111E-2</v>
      </c>
      <c r="Q16" s="137">
        <f t="shared" si="0"/>
        <v>0.38302178830813194</v>
      </c>
      <c r="R16" s="137">
        <f t="shared" si="0"/>
        <v>1</v>
      </c>
    </row>
    <row r="17" spans="1:18" s="139" customFormat="1" ht="13.5" customHeight="1" x14ac:dyDescent="0.3">
      <c r="A17" s="133" t="s">
        <v>10</v>
      </c>
      <c r="B17" s="134">
        <v>592</v>
      </c>
      <c r="C17" s="134">
        <v>2685</v>
      </c>
      <c r="D17" s="134">
        <v>61</v>
      </c>
      <c r="E17" s="134">
        <v>1642</v>
      </c>
      <c r="F17" s="134">
        <v>844</v>
      </c>
      <c r="G17" s="134">
        <v>551</v>
      </c>
      <c r="H17" s="140">
        <v>3203</v>
      </c>
      <c r="I17" s="141">
        <f>SUM(B17:H17)</f>
        <v>9578</v>
      </c>
      <c r="J17" s="140"/>
      <c r="K17" s="137">
        <f t="shared" si="0"/>
        <v>6.1808310712048446E-2</v>
      </c>
      <c r="L17" s="137">
        <f t="shared" si="0"/>
        <v>0.2803299227396116</v>
      </c>
      <c r="M17" s="137">
        <f t="shared" si="0"/>
        <v>6.3687617456671536E-3</v>
      </c>
      <c r="N17" s="137">
        <f t="shared" si="0"/>
        <v>0.17143453748172896</v>
      </c>
      <c r="O17" s="137">
        <f t="shared" si="0"/>
        <v>8.8118605136771763E-2</v>
      </c>
      <c r="P17" s="137">
        <f t="shared" si="0"/>
        <v>5.752766757151806E-2</v>
      </c>
      <c r="Q17" s="137">
        <f t="shared" si="0"/>
        <v>0.33441219461265398</v>
      </c>
      <c r="R17" s="137">
        <f t="shared" si="0"/>
        <v>1</v>
      </c>
    </row>
    <row r="18" spans="1:18" s="139" customFormat="1" ht="3.75" customHeight="1" x14ac:dyDescent="0.3">
      <c r="A18" s="142"/>
      <c r="B18" s="143"/>
      <c r="C18" s="143"/>
      <c r="D18" s="143"/>
      <c r="E18" s="143"/>
      <c r="F18" s="143"/>
      <c r="G18" s="143"/>
      <c r="H18" s="144"/>
      <c r="I18" s="145"/>
      <c r="J18" s="144"/>
      <c r="K18" s="146"/>
      <c r="L18" s="146"/>
      <c r="M18" s="146"/>
      <c r="N18" s="146"/>
      <c r="O18" s="146"/>
      <c r="P18" s="146"/>
      <c r="Q18" s="146"/>
      <c r="R18" s="146"/>
    </row>
    <row r="19" spans="1:18" x14ac:dyDescent="0.3">
      <c r="A19" s="147" t="s">
        <v>180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 x14ac:dyDescent="0.3">
      <c r="A20" s="147" t="s">
        <v>181</v>
      </c>
      <c r="B20" s="131"/>
      <c r="C20" s="148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 x14ac:dyDescent="0.3">
      <c r="A21" s="147" t="s">
        <v>182</v>
      </c>
      <c r="B21" s="131"/>
      <c r="C21" s="148"/>
      <c r="D21" s="131"/>
      <c r="E21" s="131"/>
      <c r="F21" s="131"/>
      <c r="G21" s="131"/>
      <c r="H21" s="149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 x14ac:dyDescent="0.3">
      <c r="A22" s="147" t="s">
        <v>183</v>
      </c>
      <c r="B22" s="131"/>
      <c r="C22" s="148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 x14ac:dyDescent="0.3">
      <c r="A23" s="147" t="s">
        <v>184</v>
      </c>
      <c r="B23" s="131"/>
      <c r="C23" s="148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 x14ac:dyDescent="0.3">
      <c r="A24" s="150" t="s">
        <v>185</v>
      </c>
      <c r="B24" s="131"/>
      <c r="C24" s="148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 x14ac:dyDescent="0.3">
      <c r="A25" s="151" t="s">
        <v>186</v>
      </c>
      <c r="B25" s="131"/>
      <c r="C25" s="148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 x14ac:dyDescent="0.3">
      <c r="A26" s="152" t="s">
        <v>187</v>
      </c>
      <c r="B26" s="131"/>
      <c r="C26" s="148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 x14ac:dyDescent="0.3">
      <c r="C27" s="153"/>
    </row>
  </sheetData>
  <hyperlinks>
    <hyperlink ref="A25" r:id="rId1" display="ONS, Crime in England &amp; Wales: year ending March 2015"/>
    <hyperlink ref="A26" r:id="rId2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33"/>
  <sheetViews>
    <sheetView showGridLines="0" workbookViewId="0">
      <selection activeCell="S1" sqref="S1:AA1048576"/>
    </sheetView>
  </sheetViews>
  <sheetFormatPr defaultRowHeight="14.25" x14ac:dyDescent="0.3"/>
  <cols>
    <col min="1" max="1" width="25.140625" style="118" customWidth="1"/>
    <col min="2" max="7" width="9.140625" style="118" hidden="1" customWidth="1"/>
    <col min="8" max="14" width="9.140625" style="118"/>
    <col min="15" max="16" width="10.5703125" style="118" customWidth="1"/>
    <col min="17" max="17" width="0.85546875" style="118" customWidth="1"/>
    <col min="18" max="18" width="13.28515625" style="147" customWidth="1"/>
    <col min="19" max="16384" width="9.140625" style="118"/>
  </cols>
  <sheetData>
    <row r="1" spans="1:20" ht="22.5" x14ac:dyDescent="0.4">
      <c r="A1" s="154" t="s">
        <v>188</v>
      </c>
      <c r="B1" s="154"/>
      <c r="C1" s="154"/>
      <c r="D1" s="154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20" ht="42.75" x14ac:dyDescent="0.3">
      <c r="A2" s="156"/>
      <c r="B2" s="157" t="s">
        <v>175</v>
      </c>
      <c r="C2" s="157" t="s">
        <v>176</v>
      </c>
      <c r="D2" s="157" t="s">
        <v>177</v>
      </c>
      <c r="E2" s="157" t="s">
        <v>178</v>
      </c>
      <c r="F2" s="157" t="s">
        <v>179</v>
      </c>
      <c r="G2" s="157" t="s">
        <v>1</v>
      </c>
      <c r="H2" s="157" t="s">
        <v>2</v>
      </c>
      <c r="I2" s="157" t="s">
        <v>3</v>
      </c>
      <c r="J2" s="157" t="s">
        <v>4</v>
      </c>
      <c r="K2" s="157" t="s">
        <v>5</v>
      </c>
      <c r="L2" s="157" t="s">
        <v>6</v>
      </c>
      <c r="M2" s="157" t="s">
        <v>7</v>
      </c>
      <c r="N2" s="157" t="s">
        <v>8</v>
      </c>
      <c r="O2" s="157" t="s">
        <v>9</v>
      </c>
      <c r="P2" s="157" t="s">
        <v>10</v>
      </c>
      <c r="Q2" s="158"/>
      <c r="R2" s="159" t="s">
        <v>189</v>
      </c>
    </row>
    <row r="3" spans="1:20" x14ac:dyDescent="0.3">
      <c r="A3" s="160" t="s">
        <v>190</v>
      </c>
      <c r="B3" s="161"/>
      <c r="C3" s="162"/>
      <c r="D3" s="163"/>
      <c r="E3" s="162"/>
      <c r="F3" s="163"/>
      <c r="G3" s="162"/>
      <c r="H3" s="163"/>
      <c r="I3" s="162"/>
      <c r="J3" s="163"/>
      <c r="K3" s="162"/>
      <c r="L3" s="163"/>
      <c r="M3" s="162"/>
      <c r="N3" s="163"/>
      <c r="O3" s="162"/>
      <c r="P3" s="163"/>
      <c r="Q3" s="164"/>
    </row>
    <row r="4" spans="1:20" x14ac:dyDescent="0.3">
      <c r="A4" s="165" t="s">
        <v>191</v>
      </c>
      <c r="B4" s="166">
        <v>2561</v>
      </c>
      <c r="C4" s="167">
        <v>2921</v>
      </c>
      <c r="D4" s="166">
        <v>4461</v>
      </c>
      <c r="E4" s="167">
        <v>3991</v>
      </c>
      <c r="F4" s="166">
        <v>3142</v>
      </c>
      <c r="G4" s="167">
        <v>3282</v>
      </c>
      <c r="H4" s="166">
        <v>2216</v>
      </c>
      <c r="I4" s="167">
        <v>2351</v>
      </c>
      <c r="J4" s="166">
        <v>2266</v>
      </c>
      <c r="K4" s="167">
        <v>1937</v>
      </c>
      <c r="L4" s="166">
        <v>1592</v>
      </c>
      <c r="M4" s="167">
        <v>1462</v>
      </c>
      <c r="N4" s="166">
        <v>1540</v>
      </c>
      <c r="O4" s="167">
        <v>1898</v>
      </c>
      <c r="P4" s="168">
        <v>2202</v>
      </c>
      <c r="Q4" s="169"/>
      <c r="R4" s="132">
        <f>P4/O4-1</f>
        <v>0.16016859852476295</v>
      </c>
    </row>
    <row r="5" spans="1:20" x14ac:dyDescent="0.3">
      <c r="A5" s="165" t="s">
        <v>192</v>
      </c>
      <c r="B5" s="166">
        <v>4630</v>
      </c>
      <c r="C5" s="167">
        <v>4032</v>
      </c>
      <c r="D5" s="166">
        <v>3676</v>
      </c>
      <c r="E5" s="167">
        <v>4054</v>
      </c>
      <c r="F5" s="166">
        <v>3904</v>
      </c>
      <c r="G5" s="167">
        <v>3939</v>
      </c>
      <c r="H5" s="166">
        <v>3576</v>
      </c>
      <c r="I5" s="167">
        <v>3607</v>
      </c>
      <c r="J5" s="166">
        <v>2925</v>
      </c>
      <c r="K5" s="167">
        <v>2533</v>
      </c>
      <c r="L5" s="166">
        <v>2172</v>
      </c>
      <c r="M5" s="167">
        <v>1951</v>
      </c>
      <c r="N5" s="166">
        <v>1690</v>
      </c>
      <c r="O5" s="167">
        <v>1528</v>
      </c>
      <c r="P5" s="166">
        <v>1663</v>
      </c>
      <c r="Q5" s="169"/>
      <c r="R5" s="132">
        <f t="shared" ref="R5:R23" si="0">P5/O5-1</f>
        <v>8.8350785340314042E-2</v>
      </c>
    </row>
    <row r="6" spans="1:20" x14ac:dyDescent="0.3">
      <c r="A6" s="165" t="s">
        <v>193</v>
      </c>
      <c r="B6" s="166">
        <v>471</v>
      </c>
      <c r="C6" s="167">
        <v>506</v>
      </c>
      <c r="D6" s="170">
        <v>329</v>
      </c>
      <c r="E6" s="169">
        <v>286</v>
      </c>
      <c r="F6" s="170">
        <v>191</v>
      </c>
      <c r="G6" s="169">
        <v>164</v>
      </c>
      <c r="H6" s="170">
        <v>157</v>
      </c>
      <c r="I6" s="169">
        <v>195</v>
      </c>
      <c r="J6" s="170">
        <v>147</v>
      </c>
      <c r="K6" s="169">
        <v>139</v>
      </c>
      <c r="L6" s="170">
        <v>97</v>
      </c>
      <c r="M6" s="169">
        <v>112</v>
      </c>
      <c r="N6" s="170">
        <v>108</v>
      </c>
      <c r="O6" s="169">
        <v>110</v>
      </c>
      <c r="P6" s="170">
        <v>201</v>
      </c>
      <c r="Q6" s="169"/>
      <c r="R6" s="132">
        <f t="shared" si="0"/>
        <v>0.82727272727272738</v>
      </c>
      <c r="T6" s="171"/>
    </row>
    <row r="7" spans="1:20" x14ac:dyDescent="0.3">
      <c r="A7" s="165" t="s">
        <v>194</v>
      </c>
      <c r="B7" s="166">
        <v>460</v>
      </c>
      <c r="C7" s="167">
        <v>575</v>
      </c>
      <c r="D7" s="170">
        <v>730</v>
      </c>
      <c r="E7" s="169">
        <v>814</v>
      </c>
      <c r="F7" s="170">
        <v>791</v>
      </c>
      <c r="G7" s="169">
        <v>750</v>
      </c>
      <c r="H7" s="170">
        <v>528</v>
      </c>
      <c r="I7" s="169">
        <v>451</v>
      </c>
      <c r="J7" s="170">
        <v>374</v>
      </c>
      <c r="K7" s="169">
        <v>333</v>
      </c>
      <c r="L7" s="170">
        <v>335</v>
      </c>
      <c r="M7" s="169">
        <v>330</v>
      </c>
      <c r="N7" s="170">
        <v>320</v>
      </c>
      <c r="O7" s="169">
        <v>287</v>
      </c>
      <c r="P7" s="170">
        <v>477</v>
      </c>
      <c r="Q7" s="169"/>
      <c r="R7" s="132">
        <f t="shared" si="0"/>
        <v>0.66202090592334484</v>
      </c>
    </row>
    <row r="8" spans="1:20" x14ac:dyDescent="0.3">
      <c r="A8" s="165" t="s">
        <v>195</v>
      </c>
      <c r="B8" s="172">
        <v>127</v>
      </c>
      <c r="C8" s="173">
        <v>129</v>
      </c>
      <c r="D8" s="172">
        <v>240</v>
      </c>
      <c r="E8" s="173">
        <v>253</v>
      </c>
      <c r="F8" s="172">
        <v>240</v>
      </c>
      <c r="G8" s="173">
        <v>265</v>
      </c>
      <c r="H8" s="170">
        <v>263</v>
      </c>
      <c r="I8" s="169">
        <v>259</v>
      </c>
      <c r="J8" s="170">
        <v>261</v>
      </c>
      <c r="K8" s="169">
        <v>203</v>
      </c>
      <c r="L8" s="170">
        <v>200</v>
      </c>
      <c r="M8" s="169">
        <v>225</v>
      </c>
      <c r="N8" s="170">
        <v>317</v>
      </c>
      <c r="O8" s="169">
        <v>323</v>
      </c>
      <c r="P8" s="170">
        <v>363</v>
      </c>
      <c r="Q8" s="169"/>
      <c r="R8" s="132">
        <f t="shared" si="0"/>
        <v>0.12383900928792579</v>
      </c>
    </row>
    <row r="9" spans="1:20" x14ac:dyDescent="0.3">
      <c r="A9" s="165" t="s">
        <v>196</v>
      </c>
      <c r="B9" s="166">
        <v>1550</v>
      </c>
      <c r="C9" s="174">
        <v>1723</v>
      </c>
      <c r="D9" s="172">
        <v>1213</v>
      </c>
      <c r="E9" s="173">
        <v>1298</v>
      </c>
      <c r="F9" s="172">
        <v>1028</v>
      </c>
      <c r="G9" s="173">
        <v>1167</v>
      </c>
      <c r="H9" s="170">
        <v>1193</v>
      </c>
      <c r="I9" s="169">
        <v>971</v>
      </c>
      <c r="J9" s="170">
        <v>828</v>
      </c>
      <c r="K9" s="169">
        <v>653</v>
      </c>
      <c r="L9" s="170">
        <v>557</v>
      </c>
      <c r="M9" s="169">
        <v>579</v>
      </c>
      <c r="N9" s="170">
        <v>674</v>
      </c>
      <c r="O9" s="169">
        <v>816</v>
      </c>
      <c r="P9" s="170">
        <v>1128</v>
      </c>
      <c r="Q9" s="169"/>
      <c r="R9" s="132">
        <f t="shared" si="0"/>
        <v>0.38235294117647056</v>
      </c>
      <c r="T9" s="175"/>
    </row>
    <row r="10" spans="1:20" x14ac:dyDescent="0.3">
      <c r="A10" s="165" t="s">
        <v>197</v>
      </c>
      <c r="B10" s="176">
        <v>449</v>
      </c>
      <c r="C10" s="177">
        <v>452</v>
      </c>
      <c r="D10" s="170">
        <v>420</v>
      </c>
      <c r="E10" s="169">
        <v>392</v>
      </c>
      <c r="F10" s="170">
        <v>349</v>
      </c>
      <c r="G10" s="169">
        <v>298</v>
      </c>
      <c r="H10" s="170">
        <v>266</v>
      </c>
      <c r="I10" s="169">
        <v>248</v>
      </c>
      <c r="J10" s="170">
        <v>239</v>
      </c>
      <c r="K10" s="169">
        <v>224</v>
      </c>
      <c r="L10" s="170">
        <v>205</v>
      </c>
      <c r="M10" s="169">
        <v>197</v>
      </c>
      <c r="N10" s="170">
        <v>262</v>
      </c>
      <c r="O10" s="169">
        <v>220</v>
      </c>
      <c r="P10" s="170">
        <v>341</v>
      </c>
      <c r="Q10" s="169"/>
      <c r="R10" s="132">
        <f t="shared" si="0"/>
        <v>0.55000000000000004</v>
      </c>
    </row>
    <row r="11" spans="1:20" ht="9.75" customHeight="1" x14ac:dyDescent="0.3">
      <c r="A11" s="165"/>
      <c r="B11" s="176"/>
      <c r="C11" s="177"/>
      <c r="D11" s="170"/>
      <c r="E11" s="169"/>
      <c r="F11" s="170"/>
      <c r="G11" s="169"/>
      <c r="H11" s="170"/>
      <c r="I11" s="169"/>
      <c r="J11" s="170"/>
      <c r="K11" s="169"/>
      <c r="L11" s="170"/>
      <c r="M11" s="169"/>
      <c r="N11" s="170"/>
      <c r="O11" s="169"/>
      <c r="P11" s="170"/>
      <c r="Q11" s="169"/>
      <c r="R11" s="132"/>
    </row>
    <row r="12" spans="1:20" x14ac:dyDescent="0.3">
      <c r="A12" s="178" t="s">
        <v>198</v>
      </c>
      <c r="B12" s="179">
        <v>10248</v>
      </c>
      <c r="C12" s="180">
        <v>10338</v>
      </c>
      <c r="D12" s="179">
        <v>11069</v>
      </c>
      <c r="E12" s="180">
        <v>11088</v>
      </c>
      <c r="F12" s="179">
        <v>9645</v>
      </c>
      <c r="G12" s="180">
        <v>9865</v>
      </c>
      <c r="H12" s="179">
        <v>8199</v>
      </c>
      <c r="I12" s="180">
        <v>8082</v>
      </c>
      <c r="J12" s="179">
        <v>7040</v>
      </c>
      <c r="K12" s="180">
        <v>6022</v>
      </c>
      <c r="L12" s="179">
        <v>5158</v>
      </c>
      <c r="M12" s="181">
        <v>4856</v>
      </c>
      <c r="N12" s="182">
        <v>4911</v>
      </c>
      <c r="O12" s="181">
        <v>5182</v>
      </c>
      <c r="P12" s="182">
        <v>6375</v>
      </c>
      <c r="Q12" s="180"/>
      <c r="R12" s="132">
        <f t="shared" si="0"/>
        <v>0.23021999228097267</v>
      </c>
    </row>
    <row r="13" spans="1:20" ht="10.5" customHeight="1" x14ac:dyDescent="0.3">
      <c r="A13" s="178"/>
      <c r="B13" s="179"/>
      <c r="C13" s="180"/>
      <c r="D13" s="179"/>
      <c r="E13" s="180"/>
      <c r="F13" s="179"/>
      <c r="G13" s="180"/>
      <c r="H13" s="179"/>
      <c r="I13" s="180"/>
      <c r="J13" s="179"/>
      <c r="K13" s="180"/>
      <c r="L13" s="179"/>
      <c r="M13" s="180"/>
      <c r="N13" s="179"/>
      <c r="O13" s="180"/>
      <c r="P13" s="179"/>
      <c r="Q13" s="180"/>
      <c r="R13" s="132"/>
    </row>
    <row r="14" spans="1:20" x14ac:dyDescent="0.3">
      <c r="A14" s="183" t="s">
        <v>199</v>
      </c>
      <c r="B14" s="166"/>
      <c r="C14" s="184"/>
      <c r="D14" s="185"/>
      <c r="E14" s="184"/>
      <c r="F14" s="185"/>
      <c r="G14" s="184"/>
      <c r="H14" s="185"/>
      <c r="I14" s="184"/>
      <c r="J14" s="185"/>
      <c r="K14" s="184"/>
      <c r="L14" s="185"/>
      <c r="M14" s="184"/>
      <c r="N14" s="185"/>
      <c r="O14" s="184"/>
      <c r="P14" s="185"/>
      <c r="Q14" s="169"/>
      <c r="R14" s="132"/>
    </row>
    <row r="15" spans="1:20" x14ac:dyDescent="0.3">
      <c r="A15" s="186" t="s">
        <v>191</v>
      </c>
      <c r="B15" s="166">
        <v>5456</v>
      </c>
      <c r="C15" s="167">
        <v>6000</v>
      </c>
      <c r="D15" s="166">
        <v>6139</v>
      </c>
      <c r="E15" s="167">
        <v>5327</v>
      </c>
      <c r="F15" s="166">
        <v>4329</v>
      </c>
      <c r="G15" s="167">
        <v>4333</v>
      </c>
      <c r="H15" s="166">
        <v>3045</v>
      </c>
      <c r="I15" s="167">
        <v>3111</v>
      </c>
      <c r="J15" s="166">
        <v>2822</v>
      </c>
      <c r="K15" s="167">
        <v>2366</v>
      </c>
      <c r="L15" s="166">
        <v>2017</v>
      </c>
      <c r="M15" s="167">
        <v>1862</v>
      </c>
      <c r="N15" s="166">
        <v>1908</v>
      </c>
      <c r="O15" s="167">
        <v>2261</v>
      </c>
      <c r="P15" s="168">
        <v>2614</v>
      </c>
      <c r="Q15" s="169"/>
      <c r="R15" s="132">
        <f t="shared" si="0"/>
        <v>0.15612560813799203</v>
      </c>
    </row>
    <row r="16" spans="1:20" x14ac:dyDescent="0.3">
      <c r="A16" s="165" t="s">
        <v>192</v>
      </c>
      <c r="B16" s="166">
        <v>4776</v>
      </c>
      <c r="C16" s="174">
        <v>4117</v>
      </c>
      <c r="D16" s="120">
        <v>3744</v>
      </c>
      <c r="E16" s="174">
        <v>4121</v>
      </c>
      <c r="F16" s="120">
        <v>3977</v>
      </c>
      <c r="G16" s="174">
        <v>4014</v>
      </c>
      <c r="H16" s="120">
        <v>3615</v>
      </c>
      <c r="I16" s="174">
        <v>3663</v>
      </c>
      <c r="J16" s="120">
        <v>2975</v>
      </c>
      <c r="K16" s="174">
        <v>2567</v>
      </c>
      <c r="L16" s="120">
        <v>2206</v>
      </c>
      <c r="M16" s="174">
        <v>1977</v>
      </c>
      <c r="N16" s="120">
        <v>1715</v>
      </c>
      <c r="O16" s="167">
        <v>1551</v>
      </c>
      <c r="P16" s="168">
        <v>1691</v>
      </c>
      <c r="Q16" s="169"/>
      <c r="R16" s="132">
        <f t="shared" si="0"/>
        <v>9.026434558349461E-2</v>
      </c>
    </row>
    <row r="17" spans="1:22" x14ac:dyDescent="0.3">
      <c r="A17" s="165" t="s">
        <v>193</v>
      </c>
      <c r="B17" s="166">
        <v>494</v>
      </c>
      <c r="C17" s="174">
        <v>533</v>
      </c>
      <c r="D17" s="120">
        <v>341</v>
      </c>
      <c r="E17" s="174">
        <v>298</v>
      </c>
      <c r="F17" s="120">
        <v>206</v>
      </c>
      <c r="G17" s="174">
        <v>172</v>
      </c>
      <c r="H17" s="120">
        <v>167</v>
      </c>
      <c r="I17" s="174">
        <v>205</v>
      </c>
      <c r="J17" s="120">
        <v>155</v>
      </c>
      <c r="K17" s="174">
        <v>151</v>
      </c>
      <c r="L17" s="120">
        <v>102</v>
      </c>
      <c r="M17" s="174">
        <v>114</v>
      </c>
      <c r="N17" s="120">
        <v>112</v>
      </c>
      <c r="O17" s="167">
        <v>113</v>
      </c>
      <c r="P17" s="168">
        <v>211</v>
      </c>
      <c r="Q17" s="169"/>
      <c r="R17" s="132">
        <f t="shared" si="0"/>
        <v>0.86725663716814161</v>
      </c>
    </row>
    <row r="18" spans="1:22" x14ac:dyDescent="0.3">
      <c r="A18" s="165" t="s">
        <v>194</v>
      </c>
      <c r="B18" s="166">
        <v>10956</v>
      </c>
      <c r="C18" s="174">
        <v>10948</v>
      </c>
      <c r="D18" s="120">
        <v>10038</v>
      </c>
      <c r="E18" s="174">
        <v>8979</v>
      </c>
      <c r="F18" s="120">
        <v>7691</v>
      </c>
      <c r="G18" s="174">
        <v>6474</v>
      </c>
      <c r="H18" s="120">
        <v>5158</v>
      </c>
      <c r="I18" s="174">
        <v>4097</v>
      </c>
      <c r="J18" s="120">
        <v>3571</v>
      </c>
      <c r="K18" s="174">
        <v>3002</v>
      </c>
      <c r="L18" s="120">
        <v>2426</v>
      </c>
      <c r="M18" s="174">
        <v>2439</v>
      </c>
      <c r="N18" s="120">
        <v>2513</v>
      </c>
      <c r="O18" s="167">
        <v>2449</v>
      </c>
      <c r="P18" s="168">
        <v>2629</v>
      </c>
      <c r="Q18" s="169"/>
      <c r="R18" s="132">
        <f t="shared" si="0"/>
        <v>7.3499387505104208E-2</v>
      </c>
    </row>
    <row r="19" spans="1:22" ht="15.75" x14ac:dyDescent="0.3">
      <c r="A19" s="165" t="s">
        <v>200</v>
      </c>
      <c r="B19" s="172">
        <v>127</v>
      </c>
      <c r="C19" s="173">
        <v>129</v>
      </c>
      <c r="D19" s="120">
        <v>297</v>
      </c>
      <c r="E19" s="174">
        <v>321</v>
      </c>
      <c r="F19" s="120">
        <v>305</v>
      </c>
      <c r="G19" s="174">
        <v>312</v>
      </c>
      <c r="H19" s="120">
        <v>307</v>
      </c>
      <c r="I19" s="174">
        <v>306</v>
      </c>
      <c r="J19" s="120">
        <v>314</v>
      </c>
      <c r="K19" s="174">
        <v>230</v>
      </c>
      <c r="L19" s="120">
        <v>217</v>
      </c>
      <c r="M19" s="174">
        <v>246</v>
      </c>
      <c r="N19" s="120">
        <v>334</v>
      </c>
      <c r="O19" s="167">
        <v>342</v>
      </c>
      <c r="P19" s="168">
        <v>388</v>
      </c>
      <c r="Q19" s="169"/>
      <c r="R19" s="132">
        <f t="shared" si="0"/>
        <v>0.13450292397660824</v>
      </c>
    </row>
    <row r="20" spans="1:22" ht="15.75" x14ac:dyDescent="0.3">
      <c r="A20" s="165" t="s">
        <v>201</v>
      </c>
      <c r="B20" s="166">
        <v>1550</v>
      </c>
      <c r="C20" s="174">
        <v>1723</v>
      </c>
      <c r="D20" s="120">
        <v>1510</v>
      </c>
      <c r="E20" s="174">
        <v>1654</v>
      </c>
      <c r="F20" s="120">
        <v>1338</v>
      </c>
      <c r="G20" s="174">
        <v>1440</v>
      </c>
      <c r="H20" s="120">
        <v>1456</v>
      </c>
      <c r="I20" s="174">
        <v>1154</v>
      </c>
      <c r="J20" s="120">
        <v>994</v>
      </c>
      <c r="K20" s="174">
        <v>781</v>
      </c>
      <c r="L20" s="120">
        <v>657</v>
      </c>
      <c r="M20" s="174">
        <v>673</v>
      </c>
      <c r="N20" s="120">
        <v>785</v>
      </c>
      <c r="O20" s="167">
        <v>897</v>
      </c>
      <c r="P20" s="168">
        <v>1236</v>
      </c>
      <c r="Q20" s="169"/>
      <c r="R20" s="132">
        <f t="shared" si="0"/>
        <v>0.37792642140468224</v>
      </c>
      <c r="S20" s="187"/>
      <c r="T20" s="171"/>
    </row>
    <row r="21" spans="1:22" x14ac:dyDescent="0.3">
      <c r="A21" s="165" t="s">
        <v>197</v>
      </c>
      <c r="B21" s="166">
        <v>711</v>
      </c>
      <c r="C21" s="174">
        <v>644</v>
      </c>
      <c r="D21" s="120">
        <v>824</v>
      </c>
      <c r="E21" s="174">
        <v>826</v>
      </c>
      <c r="F21" s="120">
        <v>635</v>
      </c>
      <c r="G21" s="174">
        <v>598</v>
      </c>
      <c r="H21" s="120">
        <v>492</v>
      </c>
      <c r="I21" s="174">
        <v>477</v>
      </c>
      <c r="J21" s="120">
        <v>504</v>
      </c>
      <c r="K21" s="174">
        <v>435</v>
      </c>
      <c r="L21" s="120">
        <v>510</v>
      </c>
      <c r="M21" s="174">
        <v>418</v>
      </c>
      <c r="N21" s="120">
        <v>498</v>
      </c>
      <c r="O21" s="167">
        <v>786</v>
      </c>
      <c r="P21" s="168">
        <v>809</v>
      </c>
      <c r="Q21" s="169"/>
      <c r="R21" s="132">
        <f t="shared" si="0"/>
        <v>2.9262086513994978E-2</v>
      </c>
      <c r="S21" s="187"/>
      <c r="T21" s="171"/>
      <c r="V21" s="175"/>
    </row>
    <row r="22" spans="1:22" x14ac:dyDescent="0.3">
      <c r="A22" s="165"/>
      <c r="B22" s="166"/>
      <c r="C22" s="174"/>
      <c r="D22" s="120"/>
      <c r="E22" s="174"/>
      <c r="F22" s="120"/>
      <c r="G22" s="174"/>
      <c r="H22" s="120"/>
      <c r="I22" s="174"/>
      <c r="J22" s="120"/>
      <c r="K22" s="174"/>
      <c r="L22" s="120"/>
      <c r="M22" s="174"/>
      <c r="N22" s="120"/>
      <c r="O22" s="167"/>
      <c r="P22" s="166"/>
      <c r="Q22" s="169"/>
      <c r="R22" s="132"/>
    </row>
    <row r="23" spans="1:22" x14ac:dyDescent="0.3">
      <c r="A23" s="178" t="s">
        <v>202</v>
      </c>
      <c r="B23" s="188">
        <v>24070</v>
      </c>
      <c r="C23" s="189">
        <v>24094</v>
      </c>
      <c r="D23" s="188">
        <v>22893</v>
      </c>
      <c r="E23" s="189">
        <v>21526</v>
      </c>
      <c r="F23" s="188">
        <v>18481</v>
      </c>
      <c r="G23" s="189">
        <v>17343</v>
      </c>
      <c r="H23" s="188">
        <v>14240</v>
      </c>
      <c r="I23" s="189">
        <v>13013</v>
      </c>
      <c r="J23" s="188">
        <v>11335</v>
      </c>
      <c r="K23" s="189">
        <v>9532</v>
      </c>
      <c r="L23" s="188">
        <v>8135</v>
      </c>
      <c r="M23" s="189">
        <v>7729</v>
      </c>
      <c r="N23" s="188">
        <v>7865</v>
      </c>
      <c r="O23" s="189">
        <v>8399</v>
      </c>
      <c r="P23" s="190">
        <v>9578</v>
      </c>
      <c r="Q23" s="180"/>
      <c r="R23" s="132">
        <f t="shared" si="0"/>
        <v>0.14037385403024172</v>
      </c>
    </row>
    <row r="24" spans="1:22" ht="3.75" customHeight="1" x14ac:dyDescent="0.3">
      <c r="A24" s="191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92"/>
      <c r="Q24" s="193"/>
      <c r="R24" s="146"/>
    </row>
    <row r="25" spans="1:22" x14ac:dyDescent="0.3">
      <c r="A25" s="118" t="s">
        <v>203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5"/>
      <c r="P25" s="195"/>
      <c r="Q25" s="196"/>
      <c r="R25" s="197"/>
      <c r="T25" s="175"/>
      <c r="U25" s="175"/>
    </row>
    <row r="26" spans="1:22" ht="14.45" customHeight="1" x14ac:dyDescent="0.3">
      <c r="A26" s="198" t="s">
        <v>204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7"/>
      <c r="T26" s="175"/>
    </row>
    <row r="27" spans="1:22" ht="14.45" customHeight="1" x14ac:dyDescent="0.3">
      <c r="A27" s="198" t="s">
        <v>205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7"/>
      <c r="T27" s="175"/>
    </row>
    <row r="28" spans="1:22" x14ac:dyDescent="0.3">
      <c r="A28" s="200" t="s">
        <v>185</v>
      </c>
      <c r="R28" s="197"/>
      <c r="T28" s="175"/>
    </row>
    <row r="29" spans="1:22" x14ac:dyDescent="0.3">
      <c r="A29" s="108" t="s">
        <v>206</v>
      </c>
      <c r="R29" s="201"/>
    </row>
    <row r="30" spans="1:22" x14ac:dyDescent="0.3">
      <c r="A30" s="202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201"/>
    </row>
    <row r="31" spans="1:22" x14ac:dyDescent="0.3">
      <c r="A31" s="203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</row>
    <row r="32" spans="1:22" x14ac:dyDescent="0.3">
      <c r="A32" s="200"/>
    </row>
    <row r="33" spans="1:1" x14ac:dyDescent="0.3">
      <c r="A33" s="200"/>
    </row>
  </sheetData>
  <mergeCells count="1">
    <mergeCell ref="A31:R31"/>
  </mergeCells>
  <hyperlinks>
    <hyperlink ref="A29" r:id="rId1" display="https://www.ons.gov.uk/peoplepopulationandcommunity/crimeandjustice/articles/thenatureofviolentcrimeinenglandandwales/yearendingmarch2017/relateddata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31"/>
  <sheetViews>
    <sheetView showGridLines="0" workbookViewId="0">
      <selection activeCell="U32" sqref="U32"/>
    </sheetView>
  </sheetViews>
  <sheetFormatPr defaultRowHeight="16.5" x14ac:dyDescent="0.3"/>
  <cols>
    <col min="1" max="1" width="29.140625" style="206" customWidth="1"/>
    <col min="2" max="2" width="0.140625" style="206" customWidth="1"/>
    <col min="3" max="7" width="9.140625" style="206" hidden="1" customWidth="1"/>
    <col min="8" max="14" width="9.140625" style="206"/>
    <col min="15" max="16" width="10.42578125" style="206" customWidth="1"/>
    <col min="17" max="17" width="1.28515625" style="206" customWidth="1"/>
    <col min="18" max="18" width="13.7109375" style="206" customWidth="1"/>
    <col min="19" max="16384" width="9.140625" style="206"/>
  </cols>
  <sheetData>
    <row r="1" spans="1:20" ht="21" x14ac:dyDescent="0.4">
      <c r="A1" s="93" t="s">
        <v>207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</row>
    <row r="2" spans="1:20" s="210" customFormat="1" ht="15" x14ac:dyDescent="0.3">
      <c r="A2" s="96"/>
      <c r="B2" s="207" t="s">
        <v>175</v>
      </c>
      <c r="C2" s="207" t="s">
        <v>176</v>
      </c>
      <c r="D2" s="207" t="s">
        <v>177</v>
      </c>
      <c r="E2" s="207" t="s">
        <v>178</v>
      </c>
      <c r="F2" s="207" t="s">
        <v>179</v>
      </c>
      <c r="G2" s="207" t="s">
        <v>1</v>
      </c>
      <c r="H2" s="207" t="s">
        <v>2</v>
      </c>
      <c r="I2" s="207" t="s">
        <v>3</v>
      </c>
      <c r="J2" s="207" t="s">
        <v>4</v>
      </c>
      <c r="K2" s="207" t="s">
        <v>5</v>
      </c>
      <c r="L2" s="207" t="s">
        <v>6</v>
      </c>
      <c r="M2" s="207" t="s">
        <v>7</v>
      </c>
      <c r="N2" s="207" t="s">
        <v>8</v>
      </c>
      <c r="O2" s="207" t="s">
        <v>9</v>
      </c>
      <c r="P2" s="208"/>
      <c r="Q2" s="96"/>
      <c r="R2" s="209" t="s">
        <v>208</v>
      </c>
    </row>
    <row r="3" spans="1:20" s="210" customFormat="1" ht="15" x14ac:dyDescent="0.3">
      <c r="A3" s="211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8" t="s">
        <v>10</v>
      </c>
      <c r="Q3" s="212"/>
      <c r="R3" s="98" t="s">
        <v>209</v>
      </c>
    </row>
    <row r="4" spans="1:20" s="219" customFormat="1" ht="15" x14ac:dyDescent="0.3">
      <c r="A4" s="213" t="s">
        <v>190</v>
      </c>
      <c r="B4" s="214"/>
      <c r="C4" s="215"/>
      <c r="D4" s="214"/>
      <c r="E4" s="215"/>
      <c r="F4" s="214"/>
      <c r="G4" s="215"/>
      <c r="H4" s="214"/>
      <c r="I4" s="215"/>
      <c r="J4" s="214"/>
      <c r="K4" s="215"/>
      <c r="L4" s="214"/>
      <c r="M4" s="216"/>
      <c r="N4" s="217"/>
      <c r="O4" s="216"/>
      <c r="P4" s="217"/>
      <c r="Q4" s="215"/>
      <c r="R4" s="218"/>
    </row>
    <row r="5" spans="1:20" s="210" customFormat="1" ht="15" x14ac:dyDescent="0.3">
      <c r="A5" s="220" t="s">
        <v>210</v>
      </c>
      <c r="B5" s="221">
        <v>2179</v>
      </c>
      <c r="C5" s="222">
        <v>2367</v>
      </c>
      <c r="D5" s="223">
        <v>3904</v>
      </c>
      <c r="E5" s="224">
        <v>3822</v>
      </c>
      <c r="F5" s="223">
        <v>3011</v>
      </c>
      <c r="G5" s="224">
        <v>3241</v>
      </c>
      <c r="H5" s="223">
        <v>1760</v>
      </c>
      <c r="I5" s="224">
        <v>1914</v>
      </c>
      <c r="J5" s="223">
        <v>1952</v>
      </c>
      <c r="K5" s="224">
        <v>1617</v>
      </c>
      <c r="L5" s="223">
        <v>1309</v>
      </c>
      <c r="M5" s="225">
        <v>1107</v>
      </c>
      <c r="N5" s="226">
        <v>1041</v>
      </c>
      <c r="O5" s="225">
        <v>1250</v>
      </c>
      <c r="P5" s="227">
        <v>1403</v>
      </c>
      <c r="Q5" s="228"/>
      <c r="R5" s="229">
        <f>P5/O5-1</f>
        <v>0.12240000000000006</v>
      </c>
    </row>
    <row r="6" spans="1:20" s="210" customFormat="1" ht="15" x14ac:dyDescent="0.3">
      <c r="A6" s="220" t="s">
        <v>211</v>
      </c>
      <c r="B6" s="221"/>
      <c r="C6" s="222"/>
      <c r="D6" s="223"/>
      <c r="E6" s="224"/>
      <c r="F6" s="223"/>
      <c r="G6" s="224"/>
      <c r="H6" s="223"/>
      <c r="I6" s="224"/>
      <c r="J6" s="223"/>
      <c r="K6" s="224"/>
      <c r="L6" s="223"/>
      <c r="M6" s="225"/>
      <c r="N6" s="226"/>
      <c r="O6" s="225"/>
      <c r="P6" s="226"/>
      <c r="Q6" s="228"/>
      <c r="R6" s="229"/>
    </row>
    <row r="7" spans="1:20" s="210" customFormat="1" ht="15" x14ac:dyDescent="0.3">
      <c r="A7" s="230" t="s">
        <v>212</v>
      </c>
      <c r="B7" s="231">
        <v>80</v>
      </c>
      <c r="C7" s="232">
        <v>68</v>
      </c>
      <c r="D7" s="223">
        <v>76</v>
      </c>
      <c r="E7" s="224">
        <v>49</v>
      </c>
      <c r="F7" s="223">
        <v>56</v>
      </c>
      <c r="G7" s="224">
        <v>53</v>
      </c>
      <c r="H7" s="223">
        <v>39</v>
      </c>
      <c r="I7" s="224">
        <v>39</v>
      </c>
      <c r="J7" s="223">
        <v>59</v>
      </c>
      <c r="K7" s="224">
        <v>42</v>
      </c>
      <c r="L7" s="223">
        <v>30</v>
      </c>
      <c r="M7" s="225">
        <v>27</v>
      </c>
      <c r="N7" s="226">
        <v>19</v>
      </c>
      <c r="O7" s="225">
        <v>26</v>
      </c>
      <c r="P7" s="227">
        <v>31</v>
      </c>
      <c r="Q7" s="228"/>
      <c r="R7" s="229">
        <f t="shared" ref="R7:R22" si="0">P7/O7-1</f>
        <v>0.19230769230769229</v>
      </c>
    </row>
    <row r="8" spans="1:20" s="210" customFormat="1" ht="15" x14ac:dyDescent="0.3">
      <c r="A8" s="230" t="s">
        <v>213</v>
      </c>
      <c r="B8" s="231">
        <v>416</v>
      </c>
      <c r="C8" s="232">
        <v>437</v>
      </c>
      <c r="D8" s="223">
        <v>412</v>
      </c>
      <c r="E8" s="224">
        <v>476</v>
      </c>
      <c r="F8" s="223">
        <v>412</v>
      </c>
      <c r="G8" s="224">
        <v>402</v>
      </c>
      <c r="H8" s="223">
        <v>319</v>
      </c>
      <c r="I8" s="224">
        <v>337</v>
      </c>
      <c r="J8" s="223">
        <v>295</v>
      </c>
      <c r="K8" s="224">
        <v>255</v>
      </c>
      <c r="L8" s="223">
        <v>170</v>
      </c>
      <c r="M8" s="225">
        <v>162</v>
      </c>
      <c r="N8" s="226">
        <v>146</v>
      </c>
      <c r="O8" s="225">
        <v>202</v>
      </c>
      <c r="P8" s="227">
        <v>231</v>
      </c>
      <c r="Q8" s="228"/>
      <c r="R8" s="229">
        <f t="shared" si="0"/>
        <v>0.14356435643564347</v>
      </c>
    </row>
    <row r="9" spans="1:20" s="210" customFormat="1" ht="15" x14ac:dyDescent="0.3">
      <c r="A9" s="230" t="s">
        <v>214</v>
      </c>
      <c r="B9" s="231">
        <v>1683</v>
      </c>
      <c r="C9" s="232">
        <v>1862</v>
      </c>
      <c r="D9" s="223">
        <v>3416</v>
      </c>
      <c r="E9" s="224">
        <v>3297</v>
      </c>
      <c r="F9" s="223">
        <v>2543</v>
      </c>
      <c r="G9" s="224">
        <v>2786</v>
      </c>
      <c r="H9" s="223">
        <v>1402</v>
      </c>
      <c r="I9" s="224">
        <v>1538</v>
      </c>
      <c r="J9" s="223">
        <v>1598</v>
      </c>
      <c r="K9" s="224">
        <v>1320</v>
      </c>
      <c r="L9" s="223">
        <v>1109</v>
      </c>
      <c r="M9" s="225">
        <v>918</v>
      </c>
      <c r="N9" s="226">
        <v>876</v>
      </c>
      <c r="O9" s="225">
        <v>1022</v>
      </c>
      <c r="P9" s="227">
        <v>1141</v>
      </c>
      <c r="Q9" s="228"/>
      <c r="R9" s="229">
        <f t="shared" si="0"/>
        <v>0.11643835616438358</v>
      </c>
      <c r="T9" s="233"/>
    </row>
    <row r="10" spans="1:20" s="210" customFormat="1" ht="15" x14ac:dyDescent="0.3">
      <c r="A10" s="220" t="s">
        <v>215</v>
      </c>
      <c r="B10" s="221">
        <v>8069</v>
      </c>
      <c r="C10" s="222">
        <v>7971</v>
      </c>
      <c r="D10" s="223">
        <v>7165</v>
      </c>
      <c r="E10" s="224">
        <v>7266</v>
      </c>
      <c r="F10" s="223">
        <v>6634</v>
      </c>
      <c r="G10" s="224">
        <v>6624</v>
      </c>
      <c r="H10" s="223">
        <v>6439</v>
      </c>
      <c r="I10" s="224">
        <v>6168</v>
      </c>
      <c r="J10" s="223">
        <v>5088</v>
      </c>
      <c r="K10" s="224">
        <v>4405</v>
      </c>
      <c r="L10" s="223">
        <v>3849</v>
      </c>
      <c r="M10" s="225">
        <v>3749</v>
      </c>
      <c r="N10" s="226">
        <v>3870</v>
      </c>
      <c r="O10" s="225">
        <v>3932</v>
      </c>
      <c r="P10" s="227">
        <v>4972</v>
      </c>
      <c r="Q10" s="228"/>
      <c r="R10" s="229">
        <f t="shared" si="0"/>
        <v>0.26449643947100721</v>
      </c>
    </row>
    <row r="11" spans="1:20" s="210" customFormat="1" ht="15" x14ac:dyDescent="0.3">
      <c r="A11" s="220"/>
      <c r="B11" s="221"/>
      <c r="C11" s="222"/>
      <c r="D11" s="223"/>
      <c r="E11" s="224"/>
      <c r="F11" s="223"/>
      <c r="G11" s="224"/>
      <c r="H11" s="223"/>
      <c r="I11" s="224"/>
      <c r="J11" s="223"/>
      <c r="K11" s="224"/>
      <c r="L11" s="223"/>
      <c r="M11" s="225"/>
      <c r="N11" s="226"/>
      <c r="O11" s="225"/>
      <c r="P11" s="226"/>
      <c r="Q11" s="228"/>
      <c r="R11" s="229"/>
      <c r="T11" s="233"/>
    </row>
    <row r="12" spans="1:20" s="219" customFormat="1" ht="15" x14ac:dyDescent="0.3">
      <c r="A12" s="234" t="s">
        <v>216</v>
      </c>
      <c r="B12" s="235">
        <v>10248</v>
      </c>
      <c r="C12" s="236">
        <v>10338</v>
      </c>
      <c r="D12" s="237">
        <v>11069</v>
      </c>
      <c r="E12" s="238">
        <v>11088</v>
      </c>
      <c r="F12" s="237">
        <v>9645</v>
      </c>
      <c r="G12" s="238">
        <v>9865</v>
      </c>
      <c r="H12" s="237">
        <v>8199</v>
      </c>
      <c r="I12" s="238">
        <v>8082</v>
      </c>
      <c r="J12" s="237">
        <v>7040</v>
      </c>
      <c r="K12" s="238">
        <v>6022</v>
      </c>
      <c r="L12" s="237">
        <v>5158</v>
      </c>
      <c r="M12" s="239">
        <v>4856</v>
      </c>
      <c r="N12" s="240">
        <v>4911</v>
      </c>
      <c r="O12" s="239">
        <v>5182</v>
      </c>
      <c r="P12" s="241">
        <v>6375</v>
      </c>
      <c r="Q12" s="242"/>
      <c r="R12" s="243">
        <f t="shared" si="0"/>
        <v>0.23021999228097267</v>
      </c>
    </row>
    <row r="13" spans="1:20" s="210" customFormat="1" ht="10.5" customHeight="1" x14ac:dyDescent="0.3">
      <c r="A13" s="220"/>
      <c r="B13" s="231"/>
      <c r="C13" s="232"/>
      <c r="D13" s="223"/>
      <c r="E13" s="224"/>
      <c r="F13" s="223"/>
      <c r="G13" s="224"/>
      <c r="H13" s="223"/>
      <c r="I13" s="224"/>
      <c r="J13" s="223"/>
      <c r="K13" s="224"/>
      <c r="L13" s="223"/>
      <c r="M13" s="225"/>
      <c r="N13" s="226"/>
      <c r="O13" s="225"/>
      <c r="P13" s="226"/>
      <c r="Q13" s="225"/>
      <c r="R13" s="229"/>
      <c r="T13" s="233"/>
    </row>
    <row r="14" spans="1:20" s="219" customFormat="1" ht="15" x14ac:dyDescent="0.3">
      <c r="A14" s="244" t="s">
        <v>217</v>
      </c>
      <c r="B14" s="235"/>
      <c r="C14" s="236"/>
      <c r="D14" s="237"/>
      <c r="E14" s="238"/>
      <c r="F14" s="237"/>
      <c r="G14" s="238"/>
      <c r="H14" s="237"/>
      <c r="I14" s="238"/>
      <c r="J14" s="237"/>
      <c r="K14" s="238"/>
      <c r="L14" s="237"/>
      <c r="M14" s="239"/>
      <c r="N14" s="240"/>
      <c r="O14" s="239"/>
      <c r="P14" s="240"/>
      <c r="Q14" s="239"/>
      <c r="R14" s="243"/>
    </row>
    <row r="15" spans="1:20" s="210" customFormat="1" ht="15" x14ac:dyDescent="0.3">
      <c r="A15" s="220" t="s">
        <v>218</v>
      </c>
      <c r="B15" s="231">
        <v>4556</v>
      </c>
      <c r="C15" s="232">
        <v>4762</v>
      </c>
      <c r="D15" s="223">
        <v>5402</v>
      </c>
      <c r="E15" s="224">
        <v>5004</v>
      </c>
      <c r="F15" s="223">
        <v>4064</v>
      </c>
      <c r="G15" s="224">
        <v>4164</v>
      </c>
      <c r="H15" s="223">
        <v>2453</v>
      </c>
      <c r="I15" s="224">
        <v>2570</v>
      </c>
      <c r="J15" s="223">
        <v>2402</v>
      </c>
      <c r="K15" s="224">
        <v>1972</v>
      </c>
      <c r="L15" s="223">
        <v>1668</v>
      </c>
      <c r="M15" s="225">
        <v>1433</v>
      </c>
      <c r="N15" s="226">
        <v>1340</v>
      </c>
      <c r="O15" s="225">
        <v>1520</v>
      </c>
      <c r="P15" s="227">
        <v>1716</v>
      </c>
      <c r="Q15" s="228"/>
      <c r="R15" s="229">
        <f t="shared" si="0"/>
        <v>0.1289473684210527</v>
      </c>
    </row>
    <row r="16" spans="1:20" s="210" customFormat="1" ht="15" x14ac:dyDescent="0.3">
      <c r="A16" s="220" t="s">
        <v>211</v>
      </c>
      <c r="B16" s="231"/>
      <c r="C16" s="245"/>
      <c r="D16" s="246"/>
      <c r="E16" s="245"/>
      <c r="F16" s="246"/>
      <c r="G16" s="245"/>
      <c r="H16" s="246"/>
      <c r="I16" s="245"/>
      <c r="J16" s="246"/>
      <c r="K16" s="245"/>
      <c r="L16" s="246"/>
      <c r="M16" s="247"/>
      <c r="N16" s="248"/>
      <c r="O16" s="247"/>
      <c r="P16" s="248"/>
      <c r="Q16" s="228"/>
      <c r="R16" s="229"/>
    </row>
    <row r="17" spans="1:20" s="210" customFormat="1" ht="15" x14ac:dyDescent="0.3">
      <c r="A17" s="230" t="s">
        <v>212</v>
      </c>
      <c r="B17" s="231">
        <v>81</v>
      </c>
      <c r="C17" s="232">
        <v>68</v>
      </c>
      <c r="D17" s="223">
        <v>77</v>
      </c>
      <c r="E17" s="224">
        <v>50</v>
      </c>
      <c r="F17" s="223">
        <v>59</v>
      </c>
      <c r="G17" s="224">
        <v>53</v>
      </c>
      <c r="H17" s="223">
        <v>39</v>
      </c>
      <c r="I17" s="224">
        <v>40</v>
      </c>
      <c r="J17" s="223">
        <v>59</v>
      </c>
      <c r="K17" s="224">
        <v>42</v>
      </c>
      <c r="L17" s="223">
        <v>30</v>
      </c>
      <c r="M17" s="225">
        <v>29</v>
      </c>
      <c r="N17" s="226">
        <v>19</v>
      </c>
      <c r="O17" s="225">
        <v>26</v>
      </c>
      <c r="P17" s="227">
        <v>31</v>
      </c>
      <c r="Q17" s="228"/>
      <c r="R17" s="229">
        <f t="shared" si="0"/>
        <v>0.19230769230769229</v>
      </c>
    </row>
    <row r="18" spans="1:20" s="210" customFormat="1" ht="15" x14ac:dyDescent="0.3">
      <c r="A18" s="230" t="s">
        <v>213</v>
      </c>
      <c r="B18" s="231">
        <v>572</v>
      </c>
      <c r="C18" s="232">
        <v>594</v>
      </c>
      <c r="D18" s="223">
        <v>556</v>
      </c>
      <c r="E18" s="224">
        <v>595</v>
      </c>
      <c r="F18" s="223">
        <v>507</v>
      </c>
      <c r="G18" s="224">
        <v>488</v>
      </c>
      <c r="H18" s="223">
        <v>391</v>
      </c>
      <c r="I18" s="224">
        <v>404</v>
      </c>
      <c r="J18" s="223">
        <v>330</v>
      </c>
      <c r="K18" s="224">
        <v>285</v>
      </c>
      <c r="L18" s="223">
        <v>204</v>
      </c>
      <c r="M18" s="225">
        <v>208</v>
      </c>
      <c r="N18" s="226">
        <v>183</v>
      </c>
      <c r="O18" s="225">
        <v>232</v>
      </c>
      <c r="P18" s="227">
        <v>256</v>
      </c>
      <c r="Q18" s="228"/>
      <c r="R18" s="229">
        <f t="shared" si="0"/>
        <v>0.10344827586206895</v>
      </c>
      <c r="T18" s="233"/>
    </row>
    <row r="19" spans="1:20" s="210" customFormat="1" ht="15" x14ac:dyDescent="0.3">
      <c r="A19" s="230" t="s">
        <v>214</v>
      </c>
      <c r="B19" s="231">
        <v>3903</v>
      </c>
      <c r="C19" s="232">
        <v>4100</v>
      </c>
      <c r="D19" s="223">
        <v>4769</v>
      </c>
      <c r="E19" s="224">
        <v>4359</v>
      </c>
      <c r="F19" s="223">
        <v>3498</v>
      </c>
      <c r="G19" s="224">
        <v>3623</v>
      </c>
      <c r="H19" s="223">
        <v>2023</v>
      </c>
      <c r="I19" s="224">
        <v>2126</v>
      </c>
      <c r="J19" s="223">
        <v>2013</v>
      </c>
      <c r="K19" s="224">
        <v>1645</v>
      </c>
      <c r="L19" s="223">
        <v>1434</v>
      </c>
      <c r="M19" s="225">
        <v>1196</v>
      </c>
      <c r="N19" s="226">
        <v>1138</v>
      </c>
      <c r="O19" s="225">
        <v>1262</v>
      </c>
      <c r="P19" s="227">
        <v>1429</v>
      </c>
      <c r="Q19" s="228"/>
      <c r="R19" s="229">
        <f t="shared" si="0"/>
        <v>0.13232963549920762</v>
      </c>
      <c r="T19" s="233"/>
    </row>
    <row r="20" spans="1:20" s="210" customFormat="1" ht="15" x14ac:dyDescent="0.3">
      <c r="A20" s="220" t="s">
        <v>215</v>
      </c>
      <c r="B20" s="231">
        <v>19514</v>
      </c>
      <c r="C20" s="232">
        <v>19332</v>
      </c>
      <c r="D20" s="223">
        <v>17491</v>
      </c>
      <c r="E20" s="224">
        <v>16522</v>
      </c>
      <c r="F20" s="223">
        <v>13819</v>
      </c>
      <c r="G20" s="224">
        <v>13179</v>
      </c>
      <c r="H20" s="223">
        <v>11787</v>
      </c>
      <c r="I20" s="224">
        <v>10443</v>
      </c>
      <c r="J20" s="223">
        <v>8933</v>
      </c>
      <c r="K20" s="224">
        <v>7547</v>
      </c>
      <c r="L20" s="223">
        <v>6467</v>
      </c>
      <c r="M20" s="225">
        <v>6296</v>
      </c>
      <c r="N20" s="226">
        <v>6525</v>
      </c>
      <c r="O20" s="225">
        <v>6879</v>
      </c>
      <c r="P20" s="227">
        <v>7862</v>
      </c>
      <c r="Q20" s="228"/>
      <c r="R20" s="229">
        <f t="shared" si="0"/>
        <v>0.14289867713330429</v>
      </c>
      <c r="T20" s="233"/>
    </row>
    <row r="21" spans="1:20" s="210" customFormat="1" ht="9.75" customHeight="1" x14ac:dyDescent="0.3">
      <c r="A21" s="220"/>
      <c r="B21" s="221"/>
      <c r="C21" s="222"/>
      <c r="D21" s="223"/>
      <c r="E21" s="224"/>
      <c r="F21" s="223"/>
      <c r="G21" s="224"/>
      <c r="H21" s="223"/>
      <c r="I21" s="224"/>
      <c r="J21" s="223"/>
      <c r="K21" s="224"/>
      <c r="L21" s="223"/>
      <c r="M21" s="225"/>
      <c r="N21" s="226"/>
      <c r="O21" s="225"/>
      <c r="P21" s="226"/>
      <c r="Q21" s="228"/>
      <c r="R21" s="229"/>
    </row>
    <row r="22" spans="1:20" s="219" customFormat="1" ht="15" x14ac:dyDescent="0.3">
      <c r="A22" s="234" t="s">
        <v>202</v>
      </c>
      <c r="B22" s="249">
        <v>24070</v>
      </c>
      <c r="C22" s="250">
        <v>24094</v>
      </c>
      <c r="D22" s="235">
        <v>22893</v>
      </c>
      <c r="E22" s="236">
        <v>21526</v>
      </c>
      <c r="F22" s="235">
        <v>17883</v>
      </c>
      <c r="G22" s="236">
        <v>17343</v>
      </c>
      <c r="H22" s="235">
        <v>14240</v>
      </c>
      <c r="I22" s="236">
        <v>13013</v>
      </c>
      <c r="J22" s="235">
        <v>11335</v>
      </c>
      <c r="K22" s="236">
        <v>9519</v>
      </c>
      <c r="L22" s="235">
        <v>8135</v>
      </c>
      <c r="M22" s="236">
        <v>7729</v>
      </c>
      <c r="N22" s="235">
        <v>7865</v>
      </c>
      <c r="O22" s="239">
        <v>8399</v>
      </c>
      <c r="P22" s="241">
        <v>9578</v>
      </c>
      <c r="Q22" s="242"/>
      <c r="R22" s="243">
        <f t="shared" si="0"/>
        <v>0.14037385403024172</v>
      </c>
    </row>
    <row r="23" spans="1:20" ht="5.25" customHeight="1" x14ac:dyDescent="0.35">
      <c r="A23" s="251"/>
      <c r="B23" s="252"/>
      <c r="C23" s="252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253"/>
      <c r="P23" s="253"/>
      <c r="Q23" s="254"/>
      <c r="R23" s="255"/>
    </row>
    <row r="24" spans="1:20" x14ac:dyDescent="0.3">
      <c r="A24" s="256" t="s">
        <v>180</v>
      </c>
      <c r="B24" s="257"/>
      <c r="C24" s="258"/>
      <c r="D24" s="258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95"/>
      <c r="R24" s="260"/>
    </row>
    <row r="25" spans="1:20" x14ac:dyDescent="0.3">
      <c r="A25" s="256" t="s">
        <v>219</v>
      </c>
      <c r="B25" s="257"/>
      <c r="C25" s="258"/>
      <c r="D25" s="258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95"/>
      <c r="R25" s="260"/>
    </row>
    <row r="26" spans="1:20" x14ac:dyDescent="0.3">
      <c r="A26" s="256" t="s">
        <v>220</v>
      </c>
      <c r="B26" s="257"/>
      <c r="C26" s="258"/>
      <c r="D26" s="258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95"/>
      <c r="R26" s="260"/>
    </row>
    <row r="27" spans="1:20" x14ac:dyDescent="0.3">
      <c r="A27" s="261" t="s">
        <v>221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</row>
    <row r="28" spans="1:20" x14ac:dyDescent="0.3">
      <c r="A28" s="261" t="s">
        <v>222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</row>
    <row r="29" spans="1:20" x14ac:dyDescent="0.3">
      <c r="A29" s="263" t="s">
        <v>223</v>
      </c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</row>
    <row r="30" spans="1:20" x14ac:dyDescent="0.3">
      <c r="A30" s="265" t="s">
        <v>185</v>
      </c>
    </row>
    <row r="31" spans="1:20" x14ac:dyDescent="0.3">
      <c r="A31" s="108" t="s">
        <v>224</v>
      </c>
    </row>
  </sheetData>
  <mergeCells count="15">
    <mergeCell ref="N2:N3"/>
    <mergeCell ref="O2:O3"/>
    <mergeCell ref="A29:R29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hyperlinks>
    <hyperlink ref="A31" r:id="rId1" display="https://www.ons.gov.uk/peoplepopulationandcommunity/crimeandjustice/articles/thenatureofviolentcrimeinenglandandwales/yearendingmarch2017/relateddata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T.A1 - Recorded crime PFA</vt:lpstr>
      <vt:lpstr>T.A2. London by borough</vt:lpstr>
      <vt:lpstr>T.A3 Firearm type</vt:lpstr>
      <vt:lpstr>T.A4 Offence type</vt:lpstr>
      <vt:lpstr>T.A5 Injury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AUDICKAS, Lukas</dc:creator>
  <cp:lastModifiedBy>AUDICKAS, Lukas</cp:lastModifiedBy>
  <dcterms:created xsi:type="dcterms:W3CDTF">2018-06-27T12:34:55Z</dcterms:created>
  <dcterms:modified xsi:type="dcterms:W3CDTF">2018-06-27T12:38:22Z</dcterms:modified>
</cp:coreProperties>
</file>