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"/>
    </mc:Choice>
  </mc:AlternateContent>
  <xr:revisionPtr revIDLastSave="0" documentId="13_ncr:1_{EEFFB8EE-0031-C642-9CB8-0186A67A240B}" xr6:coauthVersionLast="47" xr6:coauthVersionMax="47" xr10:uidLastSave="{00000000-0000-0000-0000-000000000000}"/>
  <bookViews>
    <workbookView xWindow="5580" yWindow="2300" windowWidth="27640" windowHeight="16940" xr2:uid="{1CB8615A-3782-E642-A463-4B8C4FF1AB03}"/>
  </bookViews>
  <sheets>
    <sheet name="inputs" sheetId="1" r:id="rId1"/>
    <sheet name="calculations" sheetId="5" r:id="rId2"/>
    <sheet name="chart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2" i="5" l="1"/>
  <c r="E182" i="5"/>
  <c r="D182" i="5"/>
  <c r="B182" i="5"/>
  <c r="C182" i="5" s="1"/>
  <c r="F181" i="5"/>
  <c r="E181" i="5"/>
  <c r="D181" i="5"/>
  <c r="B181" i="5"/>
  <c r="C181" i="5" s="1"/>
  <c r="F180" i="5"/>
  <c r="E180" i="5"/>
  <c r="D180" i="5"/>
  <c r="B180" i="5"/>
  <c r="C180" i="5" s="1"/>
  <c r="F179" i="5"/>
  <c r="E179" i="5"/>
  <c r="D179" i="5"/>
  <c r="B179" i="5"/>
  <c r="C179" i="5" s="1"/>
  <c r="F178" i="5"/>
  <c r="E178" i="5"/>
  <c r="D178" i="5"/>
  <c r="B178" i="5"/>
  <c r="C178" i="5" s="1"/>
  <c r="F177" i="5"/>
  <c r="E177" i="5"/>
  <c r="D177" i="5"/>
  <c r="B177" i="5"/>
  <c r="C177" i="5" s="1"/>
  <c r="F176" i="5"/>
  <c r="E176" i="5"/>
  <c r="D176" i="5"/>
  <c r="B176" i="5"/>
  <c r="C176" i="5" s="1"/>
  <c r="F175" i="5"/>
  <c r="E175" i="5"/>
  <c r="D175" i="5"/>
  <c r="B175" i="5"/>
  <c r="C175" i="5" s="1"/>
  <c r="F174" i="5"/>
  <c r="E174" i="5"/>
  <c r="D174" i="5"/>
  <c r="B174" i="5"/>
  <c r="C174" i="5" s="1"/>
  <c r="F173" i="5"/>
  <c r="E173" i="5"/>
  <c r="D173" i="5"/>
  <c r="B173" i="5"/>
  <c r="C173" i="5" s="1"/>
  <c r="F172" i="5"/>
  <c r="E172" i="5"/>
  <c r="D172" i="5"/>
  <c r="B172" i="5"/>
  <c r="C172" i="5" s="1"/>
  <c r="F171" i="5"/>
  <c r="E171" i="5"/>
  <c r="D171" i="5"/>
  <c r="B171" i="5"/>
  <c r="C171" i="5" s="1"/>
  <c r="F170" i="5"/>
  <c r="E170" i="5"/>
  <c r="D170" i="5"/>
  <c r="B170" i="5"/>
  <c r="C170" i="5" s="1"/>
  <c r="F169" i="5"/>
  <c r="E169" i="5"/>
  <c r="D169" i="5"/>
  <c r="B169" i="5"/>
  <c r="C169" i="5" s="1"/>
  <c r="F168" i="5"/>
  <c r="E168" i="5"/>
  <c r="D168" i="5"/>
  <c r="B168" i="5"/>
  <c r="C168" i="5" s="1"/>
  <c r="F167" i="5"/>
  <c r="E167" i="5"/>
  <c r="D167" i="5"/>
  <c r="B167" i="5"/>
  <c r="C167" i="5" s="1"/>
  <c r="F166" i="5"/>
  <c r="E166" i="5"/>
  <c r="D166" i="5"/>
  <c r="B166" i="5"/>
  <c r="C166" i="5" s="1"/>
  <c r="F165" i="5"/>
  <c r="E165" i="5"/>
  <c r="D165" i="5"/>
  <c r="B165" i="5"/>
  <c r="C165" i="5" s="1"/>
  <c r="F164" i="5"/>
  <c r="E164" i="5"/>
  <c r="D164" i="5"/>
  <c r="B164" i="5"/>
  <c r="C164" i="5" s="1"/>
  <c r="F163" i="5"/>
  <c r="E163" i="5"/>
  <c r="D163" i="5"/>
  <c r="B163" i="5"/>
  <c r="C163" i="5" s="1"/>
  <c r="F162" i="5"/>
  <c r="E162" i="5"/>
  <c r="D162" i="5"/>
  <c r="B162" i="5"/>
  <c r="C162" i="5" s="1"/>
  <c r="F161" i="5"/>
  <c r="E161" i="5"/>
  <c r="D161" i="5"/>
  <c r="B161" i="5"/>
  <c r="C161" i="5" s="1"/>
  <c r="F160" i="5"/>
  <c r="E160" i="5"/>
  <c r="D160" i="5"/>
  <c r="B160" i="5"/>
  <c r="C160" i="5" s="1"/>
  <c r="F159" i="5"/>
  <c r="E159" i="5"/>
  <c r="D159" i="5"/>
  <c r="B159" i="5"/>
  <c r="C159" i="5" s="1"/>
  <c r="F158" i="5"/>
  <c r="E158" i="5"/>
  <c r="D158" i="5"/>
  <c r="B158" i="5"/>
  <c r="C158" i="5" s="1"/>
  <c r="F157" i="5"/>
  <c r="E157" i="5"/>
  <c r="D157" i="5"/>
  <c r="B157" i="5"/>
  <c r="C157" i="5" s="1"/>
  <c r="F156" i="5"/>
  <c r="E156" i="5"/>
  <c r="D156" i="5"/>
  <c r="B156" i="5"/>
  <c r="C156" i="5" s="1"/>
  <c r="F155" i="5"/>
  <c r="E155" i="5"/>
  <c r="D155" i="5"/>
  <c r="B155" i="5"/>
  <c r="C155" i="5" s="1"/>
  <c r="F154" i="5"/>
  <c r="E154" i="5"/>
  <c r="D154" i="5"/>
  <c r="B154" i="5"/>
  <c r="C154" i="5" s="1"/>
  <c r="F153" i="5"/>
  <c r="E153" i="5"/>
  <c r="D153" i="5"/>
  <c r="B153" i="5"/>
  <c r="C153" i="5" s="1"/>
  <c r="F152" i="5"/>
  <c r="E152" i="5"/>
  <c r="D152" i="5"/>
  <c r="B152" i="5"/>
  <c r="C152" i="5" s="1"/>
  <c r="F151" i="5"/>
  <c r="E151" i="5"/>
  <c r="D151" i="5"/>
  <c r="B151" i="5"/>
  <c r="C151" i="5" s="1"/>
  <c r="F150" i="5"/>
  <c r="E150" i="5"/>
  <c r="D150" i="5"/>
  <c r="B150" i="5"/>
  <c r="C150" i="5" s="1"/>
  <c r="F149" i="5"/>
  <c r="E149" i="5"/>
  <c r="D149" i="5"/>
  <c r="B149" i="5"/>
  <c r="C149" i="5" s="1"/>
  <c r="F148" i="5"/>
  <c r="E148" i="5"/>
  <c r="D148" i="5"/>
  <c r="B148" i="5"/>
  <c r="C148" i="5" s="1"/>
  <c r="F147" i="5"/>
  <c r="E147" i="5"/>
  <c r="D147" i="5"/>
  <c r="B147" i="5"/>
  <c r="C147" i="5" s="1"/>
  <c r="F146" i="5"/>
  <c r="E146" i="5"/>
  <c r="D146" i="5"/>
  <c r="B146" i="5"/>
  <c r="C146" i="5" s="1"/>
  <c r="F145" i="5"/>
  <c r="E145" i="5"/>
  <c r="D145" i="5"/>
  <c r="B145" i="5"/>
  <c r="C145" i="5" s="1"/>
  <c r="F144" i="5"/>
  <c r="E144" i="5"/>
  <c r="D144" i="5"/>
  <c r="B144" i="5"/>
  <c r="C144" i="5" s="1"/>
  <c r="F143" i="5"/>
  <c r="E143" i="5"/>
  <c r="D143" i="5"/>
  <c r="B143" i="5"/>
  <c r="C143" i="5" s="1"/>
  <c r="F142" i="5"/>
  <c r="E142" i="5"/>
  <c r="D142" i="5"/>
  <c r="B142" i="5"/>
  <c r="C142" i="5" s="1"/>
  <c r="F141" i="5"/>
  <c r="E141" i="5"/>
  <c r="D141" i="5"/>
  <c r="B141" i="5"/>
  <c r="C141" i="5" s="1"/>
  <c r="F140" i="5"/>
  <c r="E140" i="5"/>
  <c r="D140" i="5"/>
  <c r="B140" i="5"/>
  <c r="C140" i="5" s="1"/>
  <c r="F139" i="5"/>
  <c r="E139" i="5"/>
  <c r="D139" i="5"/>
  <c r="B139" i="5"/>
  <c r="C139" i="5" s="1"/>
  <c r="F138" i="5"/>
  <c r="E138" i="5"/>
  <c r="D138" i="5"/>
  <c r="B138" i="5"/>
  <c r="C138" i="5" s="1"/>
  <c r="F137" i="5"/>
  <c r="E137" i="5"/>
  <c r="D137" i="5"/>
  <c r="B137" i="5"/>
  <c r="C137" i="5" s="1"/>
  <c r="F136" i="5"/>
  <c r="E136" i="5"/>
  <c r="D136" i="5"/>
  <c r="B136" i="5"/>
  <c r="C136" i="5" s="1"/>
  <c r="F135" i="5"/>
  <c r="E135" i="5"/>
  <c r="D135" i="5"/>
  <c r="B135" i="5"/>
  <c r="C135" i="5" s="1"/>
  <c r="F134" i="5"/>
  <c r="E134" i="5"/>
  <c r="D134" i="5"/>
  <c r="B134" i="5"/>
  <c r="C134" i="5" s="1"/>
  <c r="F133" i="5"/>
  <c r="E133" i="5"/>
  <c r="D133" i="5"/>
  <c r="B133" i="5"/>
  <c r="C133" i="5" s="1"/>
  <c r="F132" i="5"/>
  <c r="E132" i="5"/>
  <c r="D132" i="5"/>
  <c r="B132" i="5"/>
  <c r="C132" i="5" s="1"/>
  <c r="F131" i="5"/>
  <c r="E131" i="5"/>
  <c r="D131" i="5"/>
  <c r="B131" i="5"/>
  <c r="C131" i="5" s="1"/>
  <c r="F130" i="5"/>
  <c r="E130" i="5"/>
  <c r="D130" i="5"/>
  <c r="B130" i="5"/>
  <c r="C130" i="5" s="1"/>
  <c r="F129" i="5"/>
  <c r="E129" i="5"/>
  <c r="D129" i="5"/>
  <c r="B129" i="5"/>
  <c r="C129" i="5" s="1"/>
  <c r="F128" i="5"/>
  <c r="E128" i="5"/>
  <c r="D128" i="5"/>
  <c r="B128" i="5"/>
  <c r="C128" i="5" s="1"/>
  <c r="F127" i="5"/>
  <c r="E127" i="5"/>
  <c r="D127" i="5"/>
  <c r="B127" i="5"/>
  <c r="C127" i="5" s="1"/>
  <c r="F126" i="5"/>
  <c r="E126" i="5"/>
  <c r="D126" i="5"/>
  <c r="B126" i="5"/>
  <c r="C126" i="5" s="1"/>
  <c r="F125" i="5"/>
  <c r="E125" i="5"/>
  <c r="D125" i="5"/>
  <c r="B125" i="5"/>
  <c r="C125" i="5" s="1"/>
  <c r="F124" i="5"/>
  <c r="E124" i="5"/>
  <c r="D124" i="5"/>
  <c r="B124" i="5"/>
  <c r="C124" i="5" s="1"/>
  <c r="F123" i="5"/>
  <c r="E123" i="5"/>
  <c r="D123" i="5"/>
  <c r="B123" i="5"/>
  <c r="C123" i="5" s="1"/>
  <c r="F122" i="5"/>
  <c r="E122" i="5"/>
  <c r="D122" i="5"/>
  <c r="B122" i="5"/>
  <c r="C122" i="5" s="1"/>
  <c r="F121" i="5"/>
  <c r="E121" i="5"/>
  <c r="D121" i="5"/>
  <c r="B121" i="5"/>
  <c r="C121" i="5" s="1"/>
  <c r="F120" i="5"/>
  <c r="E120" i="5"/>
  <c r="D120" i="5"/>
  <c r="B120" i="5"/>
  <c r="C120" i="5" s="1"/>
  <c r="F119" i="5"/>
  <c r="E119" i="5"/>
  <c r="D119" i="5"/>
  <c r="B119" i="5"/>
  <c r="C119" i="5" s="1"/>
  <c r="F118" i="5"/>
  <c r="E118" i="5"/>
  <c r="D118" i="5"/>
  <c r="B118" i="5"/>
  <c r="C118" i="5" s="1"/>
  <c r="F117" i="5"/>
  <c r="E117" i="5"/>
  <c r="D117" i="5"/>
  <c r="B117" i="5"/>
  <c r="C117" i="5" s="1"/>
  <c r="F116" i="5"/>
  <c r="E116" i="5"/>
  <c r="D116" i="5"/>
  <c r="B116" i="5"/>
  <c r="C116" i="5" s="1"/>
  <c r="F115" i="5"/>
  <c r="E115" i="5"/>
  <c r="D115" i="5"/>
  <c r="B115" i="5"/>
  <c r="C115" i="5" s="1"/>
  <c r="F114" i="5"/>
  <c r="E114" i="5"/>
  <c r="D114" i="5"/>
  <c r="B114" i="5"/>
  <c r="C114" i="5" s="1"/>
  <c r="F113" i="5"/>
  <c r="E113" i="5"/>
  <c r="D113" i="5"/>
  <c r="B113" i="5"/>
  <c r="C113" i="5" s="1"/>
  <c r="F112" i="5"/>
  <c r="E112" i="5"/>
  <c r="D112" i="5"/>
  <c r="B112" i="5"/>
  <c r="C112" i="5" s="1"/>
  <c r="F111" i="5"/>
  <c r="E111" i="5"/>
  <c r="D111" i="5"/>
  <c r="B111" i="5"/>
  <c r="C111" i="5" s="1"/>
  <c r="F110" i="5"/>
  <c r="E110" i="5"/>
  <c r="D110" i="5"/>
  <c r="B110" i="5"/>
  <c r="C110" i="5" s="1"/>
  <c r="F109" i="5"/>
  <c r="E109" i="5"/>
  <c r="D109" i="5"/>
  <c r="B109" i="5"/>
  <c r="C109" i="5" s="1"/>
  <c r="F108" i="5"/>
  <c r="E108" i="5"/>
  <c r="D108" i="5"/>
  <c r="B108" i="5"/>
  <c r="C108" i="5" s="1"/>
  <c r="F107" i="5"/>
  <c r="E107" i="5"/>
  <c r="D107" i="5"/>
  <c r="B107" i="5"/>
  <c r="C107" i="5" s="1"/>
  <c r="F106" i="5"/>
  <c r="E106" i="5"/>
  <c r="D106" i="5"/>
  <c r="B106" i="5"/>
  <c r="C106" i="5" s="1"/>
  <c r="F105" i="5"/>
  <c r="E105" i="5"/>
  <c r="D105" i="5"/>
  <c r="B105" i="5"/>
  <c r="C105" i="5" s="1"/>
  <c r="F104" i="5"/>
  <c r="E104" i="5"/>
  <c r="D104" i="5"/>
  <c r="B104" i="5"/>
  <c r="C104" i="5" s="1"/>
  <c r="F103" i="5"/>
  <c r="E103" i="5"/>
  <c r="D103" i="5"/>
  <c r="B103" i="5"/>
  <c r="C103" i="5" s="1"/>
  <c r="F102" i="5"/>
  <c r="E102" i="5"/>
  <c r="D102" i="5"/>
  <c r="B102" i="5"/>
  <c r="C102" i="5" s="1"/>
  <c r="F101" i="5"/>
  <c r="E101" i="5"/>
  <c r="D101" i="5"/>
  <c r="B101" i="5"/>
  <c r="C101" i="5" s="1"/>
  <c r="F100" i="5"/>
  <c r="E100" i="5"/>
  <c r="D100" i="5"/>
  <c r="B100" i="5"/>
  <c r="C100" i="5" s="1"/>
  <c r="F99" i="5"/>
  <c r="E99" i="5"/>
  <c r="D99" i="5"/>
  <c r="B99" i="5"/>
  <c r="C99" i="5" s="1"/>
  <c r="F98" i="5"/>
  <c r="E98" i="5"/>
  <c r="D98" i="5"/>
  <c r="B98" i="5"/>
  <c r="C98" i="5" s="1"/>
  <c r="F97" i="5"/>
  <c r="E97" i="5"/>
  <c r="D97" i="5"/>
  <c r="B97" i="5"/>
  <c r="C97" i="5" s="1"/>
  <c r="F96" i="5"/>
  <c r="E96" i="5"/>
  <c r="D96" i="5"/>
  <c r="B96" i="5"/>
  <c r="C96" i="5" s="1"/>
  <c r="F95" i="5"/>
  <c r="E95" i="5"/>
  <c r="D95" i="5"/>
  <c r="B95" i="5"/>
  <c r="C95" i="5" s="1"/>
  <c r="F94" i="5"/>
  <c r="E94" i="5"/>
  <c r="D94" i="5"/>
  <c r="B94" i="5"/>
  <c r="C94" i="5" s="1"/>
  <c r="F93" i="5"/>
  <c r="E93" i="5"/>
  <c r="D93" i="5"/>
  <c r="B93" i="5"/>
  <c r="C93" i="5" s="1"/>
  <c r="F92" i="5"/>
  <c r="E92" i="5"/>
  <c r="D92" i="5"/>
  <c r="B92" i="5"/>
  <c r="C92" i="5" s="1"/>
  <c r="F91" i="5"/>
  <c r="E91" i="5"/>
  <c r="D91" i="5"/>
  <c r="B91" i="5"/>
  <c r="C91" i="5" s="1"/>
  <c r="F90" i="5"/>
  <c r="E90" i="5"/>
  <c r="D90" i="5"/>
  <c r="B90" i="5"/>
  <c r="C90" i="5" s="1"/>
  <c r="F89" i="5"/>
  <c r="E89" i="5"/>
  <c r="D89" i="5"/>
  <c r="B89" i="5"/>
  <c r="C89" i="5" s="1"/>
  <c r="F88" i="5"/>
  <c r="E88" i="5"/>
  <c r="D88" i="5"/>
  <c r="B88" i="5"/>
  <c r="C88" i="5" s="1"/>
  <c r="F87" i="5"/>
  <c r="E87" i="5"/>
  <c r="D87" i="5"/>
  <c r="B87" i="5"/>
  <c r="C87" i="5" s="1"/>
  <c r="F86" i="5"/>
  <c r="E86" i="5"/>
  <c r="D86" i="5"/>
  <c r="B86" i="5"/>
  <c r="C86" i="5" s="1"/>
  <c r="F85" i="5"/>
  <c r="E85" i="5"/>
  <c r="D85" i="5"/>
  <c r="B85" i="5"/>
  <c r="C85" i="5" s="1"/>
  <c r="F84" i="5"/>
  <c r="E84" i="5"/>
  <c r="D84" i="5"/>
  <c r="B84" i="5"/>
  <c r="C84" i="5" s="1"/>
  <c r="F83" i="5"/>
  <c r="E83" i="5"/>
  <c r="D83" i="5"/>
  <c r="B83" i="5"/>
  <c r="C83" i="5" s="1"/>
  <c r="F82" i="5"/>
  <c r="E82" i="5"/>
  <c r="D82" i="5"/>
  <c r="B82" i="5"/>
  <c r="C82" i="5" s="1"/>
  <c r="F81" i="5"/>
  <c r="E81" i="5"/>
  <c r="D81" i="5"/>
  <c r="B81" i="5"/>
  <c r="C81" i="5" s="1"/>
  <c r="F80" i="5"/>
  <c r="E80" i="5"/>
  <c r="D80" i="5"/>
  <c r="B80" i="5"/>
  <c r="C80" i="5" s="1"/>
  <c r="F79" i="5"/>
  <c r="E79" i="5"/>
  <c r="D79" i="5"/>
  <c r="B79" i="5"/>
  <c r="C79" i="5" s="1"/>
  <c r="F78" i="5"/>
  <c r="E78" i="5"/>
  <c r="D78" i="5"/>
  <c r="B78" i="5"/>
  <c r="C78" i="5" s="1"/>
  <c r="F77" i="5"/>
  <c r="E77" i="5"/>
  <c r="D77" i="5"/>
  <c r="B77" i="5"/>
  <c r="C77" i="5" s="1"/>
  <c r="F76" i="5"/>
  <c r="E76" i="5"/>
  <c r="D76" i="5"/>
  <c r="B76" i="5"/>
  <c r="C76" i="5" s="1"/>
  <c r="F75" i="5"/>
  <c r="E75" i="5"/>
  <c r="D75" i="5"/>
  <c r="B75" i="5"/>
  <c r="C75" i="5" s="1"/>
  <c r="F74" i="5"/>
  <c r="E74" i="5"/>
  <c r="D74" i="5"/>
  <c r="B74" i="5"/>
  <c r="C74" i="5" s="1"/>
  <c r="F73" i="5"/>
  <c r="E73" i="5"/>
  <c r="D73" i="5"/>
  <c r="B73" i="5"/>
  <c r="C73" i="5" s="1"/>
  <c r="F72" i="5"/>
  <c r="E72" i="5"/>
  <c r="D72" i="5"/>
  <c r="B72" i="5"/>
  <c r="C72" i="5" s="1"/>
  <c r="F71" i="5"/>
  <c r="E71" i="5"/>
  <c r="D71" i="5"/>
  <c r="B71" i="5"/>
  <c r="C71" i="5" s="1"/>
  <c r="F70" i="5"/>
  <c r="E70" i="5"/>
  <c r="D70" i="5"/>
  <c r="B70" i="5"/>
  <c r="C70" i="5" s="1"/>
  <c r="F69" i="5"/>
  <c r="E69" i="5"/>
  <c r="D69" i="5"/>
  <c r="B69" i="5"/>
  <c r="C69" i="5" s="1"/>
  <c r="F68" i="5"/>
  <c r="E68" i="5"/>
  <c r="D68" i="5"/>
  <c r="B68" i="5"/>
  <c r="C68" i="5" s="1"/>
  <c r="F67" i="5"/>
  <c r="E67" i="5"/>
  <c r="D67" i="5"/>
  <c r="B67" i="5"/>
  <c r="C67" i="5" s="1"/>
  <c r="F66" i="5"/>
  <c r="E66" i="5"/>
  <c r="D66" i="5"/>
  <c r="B66" i="5"/>
  <c r="C66" i="5" s="1"/>
  <c r="F65" i="5"/>
  <c r="E65" i="5"/>
  <c r="D65" i="5"/>
  <c r="B65" i="5"/>
  <c r="C65" i="5" s="1"/>
  <c r="F64" i="5"/>
  <c r="E64" i="5"/>
  <c r="D64" i="5"/>
  <c r="B64" i="5"/>
  <c r="C64" i="5" s="1"/>
  <c r="F63" i="5"/>
  <c r="E63" i="5"/>
  <c r="D63" i="5"/>
  <c r="B63" i="5"/>
  <c r="C63" i="5" s="1"/>
  <c r="F62" i="5"/>
  <c r="E62" i="5"/>
  <c r="D62" i="5"/>
  <c r="B62" i="5"/>
  <c r="C62" i="5" s="1"/>
  <c r="F61" i="5"/>
  <c r="E61" i="5"/>
  <c r="D61" i="5"/>
  <c r="B61" i="5"/>
  <c r="C61" i="5" s="1"/>
  <c r="F60" i="5"/>
  <c r="E60" i="5"/>
  <c r="D60" i="5"/>
  <c r="B60" i="5"/>
  <c r="C60" i="5" s="1"/>
  <c r="F59" i="5"/>
  <c r="E59" i="5"/>
  <c r="D59" i="5"/>
  <c r="B59" i="5"/>
  <c r="C59" i="5" s="1"/>
  <c r="F58" i="5"/>
  <c r="E58" i="5"/>
  <c r="D58" i="5"/>
  <c r="B58" i="5"/>
  <c r="C58" i="5" s="1"/>
  <c r="F57" i="5"/>
  <c r="E57" i="5"/>
  <c r="D57" i="5"/>
  <c r="B57" i="5"/>
  <c r="C57" i="5" s="1"/>
  <c r="F56" i="5"/>
  <c r="E56" i="5"/>
  <c r="D56" i="5"/>
  <c r="B56" i="5"/>
  <c r="C56" i="5" s="1"/>
  <c r="F55" i="5"/>
  <c r="E55" i="5"/>
  <c r="D55" i="5"/>
  <c r="B55" i="5"/>
  <c r="C55" i="5" s="1"/>
  <c r="F54" i="5"/>
  <c r="E54" i="5"/>
  <c r="D54" i="5"/>
  <c r="B54" i="5"/>
  <c r="C54" i="5" s="1"/>
  <c r="F53" i="5"/>
  <c r="E53" i="5"/>
  <c r="D53" i="5"/>
  <c r="B53" i="5"/>
  <c r="C53" i="5" s="1"/>
  <c r="F52" i="5"/>
  <c r="E52" i="5"/>
  <c r="D52" i="5"/>
  <c r="B52" i="5"/>
  <c r="C52" i="5" s="1"/>
  <c r="F51" i="5"/>
  <c r="E51" i="5"/>
  <c r="D51" i="5"/>
  <c r="B51" i="5"/>
  <c r="C51" i="5" s="1"/>
  <c r="F50" i="5"/>
  <c r="E50" i="5"/>
  <c r="D50" i="5"/>
  <c r="B50" i="5"/>
  <c r="C50" i="5" s="1"/>
  <c r="F49" i="5"/>
  <c r="E49" i="5"/>
  <c r="D49" i="5"/>
  <c r="B49" i="5"/>
  <c r="C49" i="5" s="1"/>
  <c r="F48" i="5"/>
  <c r="E48" i="5"/>
  <c r="D48" i="5"/>
  <c r="B48" i="5"/>
  <c r="C48" i="5" s="1"/>
  <c r="F47" i="5"/>
  <c r="E47" i="5"/>
  <c r="D47" i="5"/>
  <c r="B47" i="5"/>
  <c r="C47" i="5" s="1"/>
  <c r="F46" i="5"/>
  <c r="E46" i="5"/>
  <c r="D46" i="5"/>
  <c r="B46" i="5"/>
  <c r="C46" i="5" s="1"/>
  <c r="F45" i="5"/>
  <c r="E45" i="5"/>
  <c r="D45" i="5"/>
  <c r="B45" i="5"/>
  <c r="C45" i="5" s="1"/>
  <c r="F44" i="5"/>
  <c r="E44" i="5"/>
  <c r="D44" i="5"/>
  <c r="B44" i="5"/>
  <c r="C44" i="5" s="1"/>
  <c r="F43" i="5"/>
  <c r="E43" i="5"/>
  <c r="D43" i="5"/>
  <c r="B43" i="5"/>
  <c r="C43" i="5" s="1"/>
  <c r="F42" i="5"/>
  <c r="E42" i="5"/>
  <c r="D42" i="5"/>
  <c r="B42" i="5"/>
  <c r="C42" i="5" s="1"/>
  <c r="F41" i="5"/>
  <c r="E41" i="5"/>
  <c r="D41" i="5"/>
  <c r="B41" i="5"/>
  <c r="C41" i="5" s="1"/>
  <c r="F40" i="5"/>
  <c r="E40" i="5"/>
  <c r="D40" i="5"/>
  <c r="B40" i="5"/>
  <c r="C40" i="5" s="1"/>
  <c r="F39" i="5"/>
  <c r="E39" i="5"/>
  <c r="D39" i="5"/>
  <c r="B39" i="5"/>
  <c r="C39" i="5" s="1"/>
  <c r="F38" i="5"/>
  <c r="E38" i="5"/>
  <c r="D38" i="5"/>
  <c r="B38" i="5"/>
  <c r="C38" i="5" s="1"/>
  <c r="F37" i="5"/>
  <c r="E37" i="5"/>
  <c r="D37" i="5"/>
  <c r="B37" i="5"/>
  <c r="C37" i="5" s="1"/>
  <c r="F36" i="5"/>
  <c r="E36" i="5"/>
  <c r="D36" i="5"/>
  <c r="B36" i="5"/>
  <c r="C36" i="5" s="1"/>
  <c r="F35" i="5"/>
  <c r="E35" i="5"/>
  <c r="D35" i="5"/>
  <c r="B35" i="5"/>
  <c r="C35" i="5" s="1"/>
  <c r="F34" i="5"/>
  <c r="E34" i="5"/>
  <c r="D34" i="5"/>
  <c r="B34" i="5"/>
  <c r="C34" i="5" s="1"/>
  <c r="F33" i="5"/>
  <c r="E33" i="5"/>
  <c r="D33" i="5"/>
  <c r="B33" i="5"/>
  <c r="C33" i="5" s="1"/>
  <c r="F32" i="5"/>
  <c r="E32" i="5"/>
  <c r="D32" i="5"/>
  <c r="B32" i="5"/>
  <c r="C32" i="5" s="1"/>
  <c r="F31" i="5"/>
  <c r="E31" i="5"/>
  <c r="D31" i="5"/>
  <c r="B31" i="5"/>
  <c r="C31" i="5" s="1"/>
  <c r="F30" i="5"/>
  <c r="E30" i="5"/>
  <c r="D30" i="5"/>
  <c r="B30" i="5"/>
  <c r="C30" i="5" s="1"/>
  <c r="F29" i="5"/>
  <c r="E29" i="5"/>
  <c r="D29" i="5"/>
  <c r="B29" i="5"/>
  <c r="C29" i="5" s="1"/>
  <c r="F28" i="5"/>
  <c r="E28" i="5"/>
  <c r="D28" i="5"/>
  <c r="B28" i="5"/>
  <c r="C28" i="5" s="1"/>
  <c r="F27" i="5"/>
  <c r="E27" i="5"/>
  <c r="D27" i="5"/>
  <c r="B27" i="5"/>
  <c r="C27" i="5" s="1"/>
  <c r="F26" i="5"/>
  <c r="E26" i="5"/>
  <c r="D26" i="5"/>
  <c r="B26" i="5"/>
  <c r="C26" i="5" s="1"/>
  <c r="F25" i="5"/>
  <c r="E25" i="5"/>
  <c r="D25" i="5"/>
  <c r="B25" i="5"/>
  <c r="C25" i="5" s="1"/>
  <c r="F24" i="5"/>
  <c r="E24" i="5"/>
  <c r="D24" i="5"/>
  <c r="B24" i="5"/>
  <c r="C24" i="5" s="1"/>
  <c r="F23" i="5"/>
  <c r="E23" i="5"/>
  <c r="D23" i="5"/>
  <c r="B23" i="5"/>
  <c r="C23" i="5" s="1"/>
  <c r="F22" i="5"/>
  <c r="E22" i="5"/>
  <c r="D22" i="5"/>
  <c r="B22" i="5"/>
  <c r="C22" i="5" s="1"/>
  <c r="F21" i="5"/>
  <c r="E21" i="5"/>
  <c r="D21" i="5"/>
  <c r="B21" i="5"/>
  <c r="C21" i="5" s="1"/>
  <c r="F20" i="5"/>
  <c r="E20" i="5"/>
  <c r="D20" i="5"/>
  <c r="B20" i="5"/>
  <c r="C20" i="5" s="1"/>
  <c r="F19" i="5"/>
  <c r="E19" i="5"/>
  <c r="D19" i="5"/>
  <c r="B19" i="5"/>
  <c r="C19" i="5" s="1"/>
  <c r="F18" i="5"/>
  <c r="E18" i="5"/>
  <c r="D18" i="5"/>
  <c r="B18" i="5"/>
  <c r="C18" i="5" s="1"/>
  <c r="F17" i="5"/>
  <c r="E17" i="5"/>
  <c r="D17" i="5"/>
  <c r="B17" i="5"/>
  <c r="C17" i="5" s="1"/>
  <c r="F16" i="5"/>
  <c r="E16" i="5"/>
  <c r="D16" i="5"/>
  <c r="B16" i="5"/>
  <c r="C16" i="5" s="1"/>
  <c r="F15" i="5"/>
  <c r="E15" i="5"/>
  <c r="D15" i="5"/>
  <c r="B15" i="5"/>
  <c r="C15" i="5" s="1"/>
  <c r="F14" i="5"/>
  <c r="E14" i="5"/>
  <c r="D14" i="5"/>
  <c r="B14" i="5"/>
  <c r="C14" i="5" s="1"/>
  <c r="F13" i="5"/>
  <c r="E13" i="5"/>
  <c r="D13" i="5"/>
  <c r="B13" i="5"/>
  <c r="C13" i="5" s="1"/>
  <c r="F12" i="5"/>
  <c r="E12" i="5"/>
  <c r="D12" i="5"/>
  <c r="B12" i="5"/>
  <c r="C12" i="5" s="1"/>
  <c r="F11" i="5"/>
  <c r="E11" i="5"/>
  <c r="D11" i="5"/>
  <c r="B11" i="5"/>
  <c r="C11" i="5" s="1"/>
  <c r="F10" i="5"/>
  <c r="E10" i="5"/>
  <c r="D10" i="5"/>
  <c r="B10" i="5"/>
  <c r="C10" i="5" s="1"/>
  <c r="F9" i="5"/>
  <c r="E9" i="5"/>
  <c r="D9" i="5"/>
  <c r="B9" i="5"/>
  <c r="C9" i="5" s="1"/>
  <c r="F8" i="5"/>
  <c r="E8" i="5"/>
  <c r="D8" i="5"/>
  <c r="B8" i="5"/>
  <c r="C8" i="5" s="1"/>
  <c r="F7" i="5"/>
  <c r="E7" i="5"/>
  <c r="D7" i="5"/>
  <c r="B7" i="5"/>
  <c r="C7" i="5" s="1"/>
  <c r="F6" i="5"/>
  <c r="E6" i="5"/>
  <c r="D6" i="5"/>
  <c r="B6" i="5"/>
  <c r="C6" i="5" s="1"/>
  <c r="F5" i="5"/>
  <c r="E5" i="5"/>
  <c r="D5" i="5"/>
  <c r="B5" i="5"/>
  <c r="C5" i="5" s="1"/>
  <c r="F4" i="5"/>
  <c r="E4" i="5"/>
  <c r="D4" i="5"/>
  <c r="B4" i="5"/>
  <c r="C4" i="5" s="1"/>
  <c r="F3" i="5"/>
  <c r="E3" i="5"/>
  <c r="D3" i="5"/>
  <c r="B3" i="5"/>
  <c r="C3" i="5" s="1"/>
  <c r="F2" i="5"/>
  <c r="E2" i="5"/>
  <c r="D2" i="5"/>
  <c r="B2" i="5"/>
  <c r="C2" i="5" s="1"/>
  <c r="B23" i="1"/>
  <c r="B18" i="1"/>
  <c r="G153" i="5" s="1"/>
  <c r="G36" i="5" l="1"/>
  <c r="G8" i="5"/>
  <c r="G149" i="5"/>
  <c r="G28" i="5"/>
  <c r="H28" i="5" s="1"/>
  <c r="G35" i="5"/>
  <c r="H35" i="5" s="1"/>
  <c r="G37" i="5"/>
  <c r="H37" i="5" s="1"/>
  <c r="H8" i="5"/>
  <c r="G9" i="5"/>
  <c r="H9" i="5" s="1"/>
  <c r="G19" i="5"/>
  <c r="H19" i="5" s="1"/>
  <c r="G22" i="5"/>
  <c r="H22" i="5" s="1"/>
  <c r="G29" i="5"/>
  <c r="H29" i="5" s="1"/>
  <c r="G66" i="5"/>
  <c r="H66" i="5" s="1"/>
  <c r="G93" i="5"/>
  <c r="H93" i="5" s="1"/>
  <c r="G2" i="5"/>
  <c r="H2" i="5" s="1"/>
  <c r="G13" i="5"/>
  <c r="H13" i="5" s="1"/>
  <c r="G48" i="5"/>
  <c r="H48" i="5" s="1"/>
  <c r="G6" i="5"/>
  <c r="H6" i="5" s="1"/>
  <c r="G26" i="5"/>
  <c r="H26" i="5" s="1"/>
  <c r="G54" i="5"/>
  <c r="H54" i="5" s="1"/>
  <c r="G58" i="5"/>
  <c r="H58" i="5" s="1"/>
  <c r="G71" i="5"/>
  <c r="H71" i="5" s="1"/>
  <c r="G115" i="5"/>
  <c r="H115" i="5" s="1"/>
  <c r="G129" i="5"/>
  <c r="H129" i="5" s="1"/>
  <c r="G138" i="5"/>
  <c r="H138" i="5" s="1"/>
  <c r="H149" i="5"/>
  <c r="G158" i="5"/>
  <c r="H158" i="5" s="1"/>
  <c r="G164" i="5"/>
  <c r="H164" i="5" s="1"/>
  <c r="G173" i="5"/>
  <c r="H173" i="5" s="1"/>
  <c r="G10" i="5"/>
  <c r="H10" i="5" s="1"/>
  <c r="H36" i="5"/>
  <c r="G23" i="5"/>
  <c r="H23" i="5" s="1"/>
  <c r="G30" i="5"/>
  <c r="H30" i="5" s="1"/>
  <c r="G39" i="5"/>
  <c r="H39" i="5" s="1"/>
  <c r="G43" i="5"/>
  <c r="H43" i="5" s="1"/>
  <c r="G99" i="5"/>
  <c r="H99" i="5" s="1"/>
  <c r="G41" i="5"/>
  <c r="H41" i="5" s="1"/>
  <c r="G51" i="5"/>
  <c r="H51" i="5" s="1"/>
  <c r="G61" i="5"/>
  <c r="H61" i="5" s="1"/>
  <c r="G63" i="5"/>
  <c r="H63" i="5" s="1"/>
  <c r="G70" i="5"/>
  <c r="H70" i="5" s="1"/>
  <c r="G74" i="5"/>
  <c r="H74" i="5" s="1"/>
  <c r="G90" i="5"/>
  <c r="H90" i="5" s="1"/>
  <c r="G118" i="5"/>
  <c r="H118" i="5" s="1"/>
  <c r="G12" i="5"/>
  <c r="H12" i="5" s="1"/>
  <c r="G21" i="5"/>
  <c r="H21" i="5" s="1"/>
  <c r="G78" i="5"/>
  <c r="H78" i="5" s="1"/>
  <c r="G14" i="5"/>
  <c r="H14" i="5" s="1"/>
  <c r="G32" i="5"/>
  <c r="H32" i="5" s="1"/>
  <c r="G3" i="5"/>
  <c r="H3" i="5" s="1"/>
  <c r="I2" i="5" s="1"/>
  <c r="G16" i="5"/>
  <c r="H16" i="5" s="1"/>
  <c r="G5" i="5"/>
  <c r="H5" i="5" s="1"/>
  <c r="G7" i="5"/>
  <c r="H7" i="5" s="1"/>
  <c r="G18" i="5"/>
  <c r="H18" i="5" s="1"/>
  <c r="G25" i="5"/>
  <c r="H25" i="5" s="1"/>
  <c r="G27" i="5"/>
  <c r="H27" i="5" s="1"/>
  <c r="G34" i="5"/>
  <c r="H34" i="5" s="1"/>
  <c r="G55" i="5"/>
  <c r="H55" i="5" s="1"/>
  <c r="G59" i="5"/>
  <c r="H59" i="5" s="1"/>
  <c r="G135" i="5"/>
  <c r="H135" i="5" s="1"/>
  <c r="G155" i="5"/>
  <c r="H155" i="5" s="1"/>
  <c r="G170" i="5"/>
  <c r="H170" i="5" s="1"/>
  <c r="G11" i="5"/>
  <c r="H11" i="5" s="1"/>
  <c r="G20" i="5"/>
  <c r="H20" i="5" s="1"/>
  <c r="G38" i="5"/>
  <c r="H38" i="5" s="1"/>
  <c r="G86" i="5"/>
  <c r="H86" i="5" s="1"/>
  <c r="G31" i="5"/>
  <c r="H31" i="5" s="1"/>
  <c r="G46" i="5"/>
  <c r="H46" i="5" s="1"/>
  <c r="G50" i="5"/>
  <c r="H50" i="5" s="1"/>
  <c r="G4" i="5"/>
  <c r="H4" i="5" s="1"/>
  <c r="G15" i="5"/>
  <c r="H15" i="5" s="1"/>
  <c r="G17" i="5"/>
  <c r="H17" i="5" s="1"/>
  <c r="G24" i="5"/>
  <c r="H24" i="5" s="1"/>
  <c r="G33" i="5"/>
  <c r="H33" i="5" s="1"/>
  <c r="G40" i="5"/>
  <c r="H40" i="5" s="1"/>
  <c r="I39" i="5" s="1"/>
  <c r="G44" i="5"/>
  <c r="H44" i="5" s="1"/>
  <c r="H153" i="5"/>
  <c r="G105" i="5"/>
  <c r="H105" i="5" s="1"/>
  <c r="G140" i="5"/>
  <c r="H140" i="5" s="1"/>
  <c r="G143" i="5"/>
  <c r="H143" i="5" s="1"/>
  <c r="G85" i="5"/>
  <c r="H85" i="5" s="1"/>
  <c r="G89" i="5"/>
  <c r="H89" i="5" s="1"/>
  <c r="G108" i="5"/>
  <c r="H108" i="5" s="1"/>
  <c r="G114" i="5"/>
  <c r="H114" i="5" s="1"/>
  <c r="G120" i="5"/>
  <c r="H120" i="5" s="1"/>
  <c r="G123" i="5"/>
  <c r="H123" i="5" s="1"/>
  <c r="G134" i="5"/>
  <c r="H134" i="5" s="1"/>
  <c r="G169" i="5"/>
  <c r="H169" i="5" s="1"/>
  <c r="G175" i="5"/>
  <c r="H175" i="5" s="1"/>
  <c r="G178" i="5"/>
  <c r="H178" i="5" s="1"/>
  <c r="G81" i="5"/>
  <c r="H81" i="5" s="1"/>
  <c r="G95" i="5"/>
  <c r="H95" i="5" s="1"/>
  <c r="G154" i="5"/>
  <c r="H154" i="5" s="1"/>
  <c r="G160" i="5"/>
  <c r="H160" i="5" s="1"/>
  <c r="G163" i="5"/>
  <c r="H163" i="5" s="1"/>
  <c r="G65" i="5"/>
  <c r="H65" i="5" s="1"/>
  <c r="G69" i="5"/>
  <c r="H69" i="5" s="1"/>
  <c r="G73" i="5"/>
  <c r="H73" i="5" s="1"/>
  <c r="G98" i="5"/>
  <c r="H98" i="5" s="1"/>
  <c r="G104" i="5"/>
  <c r="H104" i="5" s="1"/>
  <c r="G139" i="5"/>
  <c r="H139" i="5" s="1"/>
  <c r="G145" i="5"/>
  <c r="H145" i="5" s="1"/>
  <c r="G148" i="5"/>
  <c r="H148" i="5" s="1"/>
  <c r="G80" i="5"/>
  <c r="H80" i="5" s="1"/>
  <c r="G84" i="5"/>
  <c r="H84" i="5" s="1"/>
  <c r="G88" i="5"/>
  <c r="H88" i="5" s="1"/>
  <c r="G110" i="5"/>
  <c r="H110" i="5" s="1"/>
  <c r="G119" i="5"/>
  <c r="H119" i="5" s="1"/>
  <c r="I118" i="5" s="1"/>
  <c r="G125" i="5"/>
  <c r="H125" i="5" s="1"/>
  <c r="G128" i="5"/>
  <c r="H128" i="5" s="1"/>
  <c r="G174" i="5"/>
  <c r="H174" i="5" s="1"/>
  <c r="G180" i="5"/>
  <c r="H180" i="5" s="1"/>
  <c r="G45" i="5"/>
  <c r="H45" i="5" s="1"/>
  <c r="G49" i="5"/>
  <c r="H49" i="5" s="1"/>
  <c r="G53" i="5"/>
  <c r="H53" i="5" s="1"/>
  <c r="G76" i="5"/>
  <c r="H76" i="5" s="1"/>
  <c r="G94" i="5"/>
  <c r="H94" i="5" s="1"/>
  <c r="G113" i="5"/>
  <c r="H113" i="5" s="1"/>
  <c r="G159" i="5"/>
  <c r="H159" i="5" s="1"/>
  <c r="G165" i="5"/>
  <c r="H165" i="5" s="1"/>
  <c r="G168" i="5"/>
  <c r="H168" i="5" s="1"/>
  <c r="G60" i="5"/>
  <c r="H60" i="5" s="1"/>
  <c r="G64" i="5"/>
  <c r="H64" i="5" s="1"/>
  <c r="G68" i="5"/>
  <c r="H68" i="5" s="1"/>
  <c r="G100" i="5"/>
  <c r="H100" i="5" s="1"/>
  <c r="G130" i="5"/>
  <c r="H130" i="5" s="1"/>
  <c r="G133" i="5"/>
  <c r="H133" i="5" s="1"/>
  <c r="G144" i="5"/>
  <c r="H144" i="5" s="1"/>
  <c r="G150" i="5"/>
  <c r="H150" i="5" s="1"/>
  <c r="G182" i="5"/>
  <c r="H182" i="5" s="1"/>
  <c r="G177" i="5"/>
  <c r="H177" i="5" s="1"/>
  <c r="G172" i="5"/>
  <c r="H172" i="5" s="1"/>
  <c r="G167" i="5"/>
  <c r="H167" i="5" s="1"/>
  <c r="G162" i="5"/>
  <c r="H162" i="5" s="1"/>
  <c r="G157" i="5"/>
  <c r="H157" i="5" s="1"/>
  <c r="G152" i="5"/>
  <c r="H152" i="5" s="1"/>
  <c r="G147" i="5"/>
  <c r="H147" i="5" s="1"/>
  <c r="G142" i="5"/>
  <c r="H142" i="5" s="1"/>
  <c r="G137" i="5"/>
  <c r="H137" i="5" s="1"/>
  <c r="G132" i="5"/>
  <c r="H132" i="5" s="1"/>
  <c r="G127" i="5"/>
  <c r="H127" i="5" s="1"/>
  <c r="G122" i="5"/>
  <c r="H122" i="5" s="1"/>
  <c r="G117" i="5"/>
  <c r="H117" i="5" s="1"/>
  <c r="G112" i="5"/>
  <c r="H112" i="5" s="1"/>
  <c r="G107" i="5"/>
  <c r="H107" i="5" s="1"/>
  <c r="G102" i="5"/>
  <c r="H102" i="5" s="1"/>
  <c r="G97" i="5"/>
  <c r="H97" i="5" s="1"/>
  <c r="G92" i="5"/>
  <c r="H92" i="5" s="1"/>
  <c r="G87" i="5"/>
  <c r="H87" i="5" s="1"/>
  <c r="G82" i="5"/>
  <c r="H82" i="5" s="1"/>
  <c r="G77" i="5"/>
  <c r="H77" i="5" s="1"/>
  <c r="G72" i="5"/>
  <c r="H72" i="5" s="1"/>
  <c r="G67" i="5"/>
  <c r="H67" i="5" s="1"/>
  <c r="G62" i="5"/>
  <c r="H62" i="5" s="1"/>
  <c r="G57" i="5"/>
  <c r="H57" i="5" s="1"/>
  <c r="G52" i="5"/>
  <c r="H52" i="5" s="1"/>
  <c r="G47" i="5"/>
  <c r="H47" i="5" s="1"/>
  <c r="G42" i="5"/>
  <c r="H42" i="5" s="1"/>
  <c r="G181" i="5"/>
  <c r="H181" i="5" s="1"/>
  <c r="G176" i="5"/>
  <c r="H176" i="5" s="1"/>
  <c r="G171" i="5"/>
  <c r="H171" i="5" s="1"/>
  <c r="G166" i="5"/>
  <c r="H166" i="5" s="1"/>
  <c r="G161" i="5"/>
  <c r="H161" i="5" s="1"/>
  <c r="G156" i="5"/>
  <c r="H156" i="5" s="1"/>
  <c r="G151" i="5"/>
  <c r="H151" i="5" s="1"/>
  <c r="G146" i="5"/>
  <c r="H146" i="5" s="1"/>
  <c r="G141" i="5"/>
  <c r="H141" i="5" s="1"/>
  <c r="G136" i="5"/>
  <c r="H136" i="5" s="1"/>
  <c r="G131" i="5"/>
  <c r="H131" i="5" s="1"/>
  <c r="G126" i="5"/>
  <c r="H126" i="5" s="1"/>
  <c r="G121" i="5"/>
  <c r="H121" i="5" s="1"/>
  <c r="G116" i="5"/>
  <c r="H116" i="5" s="1"/>
  <c r="I115" i="5" s="1"/>
  <c r="G111" i="5"/>
  <c r="H111" i="5" s="1"/>
  <c r="G106" i="5"/>
  <c r="H106" i="5" s="1"/>
  <c r="G101" i="5"/>
  <c r="H101" i="5" s="1"/>
  <c r="I100" i="5" s="1"/>
  <c r="G96" i="5"/>
  <c r="H96" i="5" s="1"/>
  <c r="G91" i="5"/>
  <c r="H91" i="5" s="1"/>
  <c r="I90" i="5" s="1"/>
  <c r="G56" i="5"/>
  <c r="H56" i="5" s="1"/>
  <c r="G75" i="5"/>
  <c r="H75" i="5" s="1"/>
  <c r="G79" i="5"/>
  <c r="H79" i="5" s="1"/>
  <c r="G83" i="5"/>
  <c r="H83" i="5" s="1"/>
  <c r="G103" i="5"/>
  <c r="H103" i="5" s="1"/>
  <c r="G109" i="5"/>
  <c r="H109" i="5" s="1"/>
  <c r="G124" i="5"/>
  <c r="H124" i="5" s="1"/>
  <c r="G179" i="5"/>
  <c r="H179" i="5" s="1"/>
  <c r="I170" i="5" l="1"/>
  <c r="I106" i="5"/>
  <c r="I111" i="5"/>
  <c r="I98" i="5"/>
  <c r="I155" i="5"/>
  <c r="I166" i="5"/>
  <c r="I165" i="5"/>
  <c r="I26" i="5"/>
  <c r="I71" i="5"/>
  <c r="I135" i="5"/>
  <c r="I141" i="5"/>
  <c r="I8" i="5"/>
  <c r="I161" i="5"/>
  <c r="I20" i="5"/>
  <c r="I4" i="5"/>
  <c r="I75" i="5"/>
  <c r="I34" i="5"/>
  <c r="I36" i="5"/>
  <c r="I43" i="5"/>
  <c r="I158" i="5"/>
  <c r="I150" i="5"/>
  <c r="I126" i="5"/>
  <c r="I37" i="5"/>
  <c r="I30" i="5"/>
  <c r="I31" i="5"/>
  <c r="I22" i="5"/>
  <c r="I54" i="5"/>
  <c r="I21" i="5"/>
  <c r="I82" i="5"/>
  <c r="I35" i="5"/>
  <c r="I70" i="5"/>
  <c r="I66" i="5"/>
  <c r="I84" i="5"/>
  <c r="I18" i="5"/>
  <c r="I40" i="5"/>
  <c r="I9" i="5"/>
  <c r="I129" i="5"/>
  <c r="I121" i="5"/>
  <c r="I14" i="5"/>
  <c r="I143" i="5"/>
  <c r="I169" i="5"/>
  <c r="I15" i="5"/>
  <c r="I5" i="5"/>
  <c r="I28" i="5"/>
  <c r="I127" i="5"/>
  <c r="I51" i="5"/>
  <c r="I132" i="5"/>
  <c r="I109" i="5"/>
  <c r="I3" i="5"/>
  <c r="I58" i="5"/>
  <c r="I38" i="5"/>
  <c r="I32" i="5"/>
  <c r="I12" i="5"/>
  <c r="I13" i="5"/>
  <c r="I6" i="5"/>
  <c r="I7" i="5"/>
  <c r="I11" i="5"/>
  <c r="I10" i="5"/>
  <c r="I122" i="5"/>
  <c r="I80" i="5"/>
  <c r="I24" i="5"/>
  <c r="I140" i="5"/>
  <c r="I96" i="5"/>
  <c r="I146" i="5"/>
  <c r="I124" i="5"/>
  <c r="I177" i="5"/>
  <c r="I27" i="5"/>
  <c r="I19" i="5"/>
  <c r="I50" i="5"/>
  <c r="I25" i="5"/>
  <c r="I63" i="5"/>
  <c r="I16" i="5"/>
  <c r="I59" i="5"/>
  <c r="I55" i="5"/>
  <c r="I179" i="5"/>
  <c r="I93" i="5"/>
  <c r="I33" i="5"/>
  <c r="I23" i="5"/>
  <c r="I105" i="5"/>
  <c r="I99" i="5"/>
  <c r="I102" i="5"/>
  <c r="I119" i="5"/>
  <c r="I29" i="5"/>
  <c r="I181" i="5"/>
  <c r="I138" i="5"/>
  <c r="I110" i="5"/>
  <c r="I17" i="5"/>
  <c r="I159" i="5"/>
  <c r="I78" i="5"/>
  <c r="I173" i="5"/>
  <c r="I74" i="5"/>
  <c r="I86" i="5"/>
  <c r="I136" i="5"/>
  <c r="I149" i="5"/>
  <c r="I164" i="5"/>
  <c r="I94" i="5"/>
  <c r="I147" i="5"/>
  <c r="I148" i="5"/>
  <c r="I61" i="5"/>
  <c r="I62" i="5"/>
  <c r="I48" i="5"/>
  <c r="I49" i="5"/>
  <c r="I171" i="5"/>
  <c r="I172" i="5"/>
  <c r="I162" i="5"/>
  <c r="I163" i="5"/>
  <c r="I41" i="5"/>
  <c r="I42" i="5"/>
  <c r="I116" i="5"/>
  <c r="I117" i="5"/>
  <c r="I64" i="5"/>
  <c r="I65" i="5"/>
  <c r="I44" i="5"/>
  <c r="I45" i="5"/>
  <c r="I76" i="5"/>
  <c r="I77" i="5"/>
  <c r="I113" i="5"/>
  <c r="I114" i="5"/>
  <c r="I153" i="5"/>
  <c r="I154" i="5"/>
  <c r="I91" i="5"/>
  <c r="I92" i="5"/>
  <c r="I56" i="5"/>
  <c r="I57" i="5"/>
  <c r="I156" i="5"/>
  <c r="I157" i="5"/>
  <c r="I107" i="5"/>
  <c r="I130" i="5"/>
  <c r="I88" i="5"/>
  <c r="I89" i="5"/>
  <c r="I46" i="5"/>
  <c r="I47" i="5"/>
  <c r="I112" i="5"/>
  <c r="I103" i="5"/>
  <c r="I101" i="5"/>
  <c r="I151" i="5"/>
  <c r="I68" i="5"/>
  <c r="I131" i="5"/>
  <c r="I133" i="5"/>
  <c r="I176" i="5"/>
  <c r="I168" i="5"/>
  <c r="I144" i="5"/>
  <c r="I128" i="5"/>
  <c r="I83" i="5"/>
  <c r="I167" i="5"/>
  <c r="I120" i="5"/>
  <c r="I52" i="5"/>
  <c r="I145" i="5"/>
  <c r="I137" i="5"/>
  <c r="I95" i="5"/>
  <c r="I142" i="5"/>
  <c r="I125" i="5"/>
  <c r="I69" i="5"/>
  <c r="I60" i="5"/>
  <c r="I139" i="5"/>
  <c r="I97" i="5"/>
  <c r="I53" i="5"/>
  <c r="I81" i="5"/>
  <c r="I134" i="5"/>
  <c r="I174" i="5"/>
  <c r="I87" i="5"/>
  <c r="I104" i="5"/>
  <c r="I72" i="5"/>
  <c r="I180" i="5"/>
  <c r="I108" i="5"/>
  <c r="I79" i="5"/>
  <c r="I73" i="5"/>
  <c r="I85" i="5"/>
  <c r="I67" i="5"/>
  <c r="I175" i="5"/>
  <c r="I178" i="5"/>
  <c r="I123" i="5"/>
  <c r="I152" i="5"/>
  <c r="I160" i="5"/>
</calcChain>
</file>

<file path=xl/sharedStrings.xml><?xml version="1.0" encoding="utf-8"?>
<sst xmlns="http://schemas.openxmlformats.org/spreadsheetml/2006/main" count="44" uniqueCount="39">
  <si>
    <t>Basic rate</t>
  </si>
  <si>
    <t>Higher rate</t>
  </si>
  <si>
    <t>Income tax</t>
  </si>
  <si>
    <t>Additional rate</t>
  </si>
  <si>
    <t>applies from</t>
  </si>
  <si>
    <t>rate</t>
  </si>
  <si>
    <t>Assumptions:</t>
  </si>
  <si>
    <t>Gross salary</t>
  </si>
  <si>
    <t>NI</t>
  </si>
  <si>
    <t>Child benefit</t>
  </si>
  <si>
    <t>Ignores marriage allowance (too small)</t>
  </si>
  <si>
    <t>Not a veteran</t>
  </si>
  <si>
    <t>Over 21 and not an apprentice</t>
  </si>
  <si>
    <t>Not over the state pension age</t>
  </si>
  <si>
    <t>National insurance (Category A)</t>
  </si>
  <si>
    <t>Children:</t>
  </si>
  <si>
    <t>Doesn't include student loan (could add 9% to earnings over £20k)</t>
  </si>
  <si>
    <t>High Income Child Benefit Charge</t>
  </si>
  <si>
    <t>of child benefit</t>
  </si>
  <si>
    <t xml:space="preserve">for every </t>
  </si>
  <si>
    <t xml:space="preserve">of income between </t>
  </si>
  <si>
    <t>Child benefit charge</t>
  </si>
  <si>
    <t>Personal allowance withdrawal</t>
  </si>
  <si>
    <t>Personal allowance (adjusted)</t>
  </si>
  <si>
    <t>Basic rate IT</t>
  </si>
  <si>
    <t>Higher rate IT</t>
  </si>
  <si>
    <t>Additional rate IT</t>
  </si>
  <si>
    <t>Total tax</t>
  </si>
  <si>
    <t>In April 2023 drops to 19%</t>
  </si>
  <si>
    <t>Tax year 2022/23, from November (so lower NI rate)</t>
  </si>
  <si>
    <t>UK marginal tax rate (income tax and employee NICs) on next £1,000</t>
  </si>
  <si>
    <t>Chart title</t>
  </si>
  <si>
    <t>One earner in household</t>
  </si>
  <si>
    <t>Ignores benefits aside from child benefit (although they can create very high marginal rates)</t>
  </si>
  <si>
    <t>&lt; you can change this box</t>
  </si>
  <si>
    <t>© Tax Policy Associates, 2022</t>
  </si>
  <si>
    <t>Licensed under the GNU General Public License, version 2</t>
  </si>
  <si>
    <t xml:space="preserve">Doesn't include tapering of pensions annual allowance (starting at £240k)  </t>
  </si>
  <si>
    <t>Doesn't include effects of pension cap, as v complex and fact-dependent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</si>
</sst>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_);[Red]\(&quot;£&quot;#,##0\)"/>
    <numFmt numFmtId="166" formatCode="&quot;£&quot;#,##0.00"/>
    <numFmt numFmtId="168" formatCode="&quot;£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2" fillId="0" borderId="0" xfId="0" applyFont="1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68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inputs!$B$23</c:f>
              <c:strCache>
                <c:ptCount val="1"/>
                <c:pt idx="0">
                  <c:v>UK marginal tax rate for single earner, family of 3 kids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calculations!$A$2:$A$182</c:f>
              <c:numCache>
                <c:formatCode>"£"#,##0</c:formatCode>
                <c:ptCount val="1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</c:numCache>
            </c:numRef>
          </c:xVal>
          <c:yVal>
            <c:numRef>
              <c:f>calculations!$I$2:$I$182</c:f>
              <c:numCache>
                <c:formatCode>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0.14297499999999999</c:v>
                </c:pt>
                <c:pt idx="13">
                  <c:v>0.33250000000000002</c:v>
                </c:pt>
                <c:pt idx="14">
                  <c:v>0.33250000000000002</c:v>
                </c:pt>
                <c:pt idx="15">
                  <c:v>0.33249999999999991</c:v>
                </c:pt>
                <c:pt idx="16">
                  <c:v>0.33250000000000002</c:v>
                </c:pt>
                <c:pt idx="17">
                  <c:v>0.33250000000000002</c:v>
                </c:pt>
                <c:pt idx="18">
                  <c:v>0.33250000000000002</c:v>
                </c:pt>
                <c:pt idx="19">
                  <c:v>0.33250000000000002</c:v>
                </c:pt>
                <c:pt idx="20">
                  <c:v>0.33250000000000046</c:v>
                </c:pt>
                <c:pt idx="21">
                  <c:v>0.33250000000000002</c:v>
                </c:pt>
                <c:pt idx="22">
                  <c:v>0.33250000000000002</c:v>
                </c:pt>
                <c:pt idx="23">
                  <c:v>0.33250000000000002</c:v>
                </c:pt>
                <c:pt idx="24">
                  <c:v>0.33250000000000002</c:v>
                </c:pt>
                <c:pt idx="25">
                  <c:v>0.33250000000000002</c:v>
                </c:pt>
                <c:pt idx="26">
                  <c:v>0.33250000000000002</c:v>
                </c:pt>
                <c:pt idx="27">
                  <c:v>0.33250000000000002</c:v>
                </c:pt>
                <c:pt idx="28">
                  <c:v>0.33250000000000002</c:v>
                </c:pt>
                <c:pt idx="29">
                  <c:v>0.33250000000000002</c:v>
                </c:pt>
                <c:pt idx="30">
                  <c:v>0.33250000000000002</c:v>
                </c:pt>
                <c:pt idx="31">
                  <c:v>0.33250000000000002</c:v>
                </c:pt>
                <c:pt idx="32">
                  <c:v>0.33250000000000002</c:v>
                </c:pt>
                <c:pt idx="33">
                  <c:v>0.33250000000000002</c:v>
                </c:pt>
                <c:pt idx="34">
                  <c:v>0.33250000000000002</c:v>
                </c:pt>
                <c:pt idx="35">
                  <c:v>0.33250000000000002</c:v>
                </c:pt>
                <c:pt idx="36">
                  <c:v>0.33250000000000002</c:v>
                </c:pt>
                <c:pt idx="37">
                  <c:v>0.33250000000000002</c:v>
                </c:pt>
                <c:pt idx="38">
                  <c:v>0.33250000000000002</c:v>
                </c:pt>
                <c:pt idx="39">
                  <c:v>0.33250000000000002</c:v>
                </c:pt>
                <c:pt idx="40">
                  <c:v>0.33250000000000002</c:v>
                </c:pt>
                <c:pt idx="41">
                  <c:v>0.33250000000000002</c:v>
                </c:pt>
                <c:pt idx="42">
                  <c:v>0.33250000000000002</c:v>
                </c:pt>
                <c:pt idx="43">
                  <c:v>0.33250000000000002</c:v>
                </c:pt>
                <c:pt idx="44">
                  <c:v>0.33250000000000002</c:v>
                </c:pt>
                <c:pt idx="45">
                  <c:v>0.33250000000000002</c:v>
                </c:pt>
                <c:pt idx="46">
                  <c:v>0.33250000000000002</c:v>
                </c:pt>
                <c:pt idx="47">
                  <c:v>0.33250000000000002</c:v>
                </c:pt>
                <c:pt idx="48">
                  <c:v>0.33250000000000002</c:v>
                </c:pt>
                <c:pt idx="49">
                  <c:v>0.33250000000000002</c:v>
                </c:pt>
                <c:pt idx="50">
                  <c:v>0.66001499999999946</c:v>
                </c:pt>
                <c:pt idx="51">
                  <c:v>0.68364000000000125</c:v>
                </c:pt>
                <c:pt idx="52">
                  <c:v>0.68363999999999947</c:v>
                </c:pt>
                <c:pt idx="53">
                  <c:v>0.68363999999999947</c:v>
                </c:pt>
                <c:pt idx="54">
                  <c:v>0.68364000000000125</c:v>
                </c:pt>
                <c:pt idx="55">
                  <c:v>0.68363999999999758</c:v>
                </c:pt>
                <c:pt idx="56">
                  <c:v>0.68364000000000302</c:v>
                </c:pt>
                <c:pt idx="57">
                  <c:v>0.68363999999999947</c:v>
                </c:pt>
                <c:pt idx="58">
                  <c:v>0.68363999999999947</c:v>
                </c:pt>
                <c:pt idx="59">
                  <c:v>0.68363999999999947</c:v>
                </c:pt>
                <c:pt idx="60">
                  <c:v>0.42</c:v>
                </c:pt>
                <c:pt idx="61">
                  <c:v>0.42</c:v>
                </c:pt>
                <c:pt idx="62">
                  <c:v>0.42</c:v>
                </c:pt>
                <c:pt idx="63">
                  <c:v>0.42</c:v>
                </c:pt>
                <c:pt idx="64">
                  <c:v>0.42</c:v>
                </c:pt>
                <c:pt idx="65">
                  <c:v>0.42</c:v>
                </c:pt>
                <c:pt idx="66">
                  <c:v>0.42</c:v>
                </c:pt>
                <c:pt idx="67">
                  <c:v>0.42</c:v>
                </c:pt>
                <c:pt idx="68">
                  <c:v>0.42</c:v>
                </c:pt>
                <c:pt idx="69">
                  <c:v>0.42</c:v>
                </c:pt>
                <c:pt idx="70">
                  <c:v>0.42</c:v>
                </c:pt>
                <c:pt idx="71">
                  <c:v>0.42</c:v>
                </c:pt>
                <c:pt idx="72">
                  <c:v>0.42</c:v>
                </c:pt>
                <c:pt idx="73">
                  <c:v>0.42</c:v>
                </c:pt>
                <c:pt idx="74">
                  <c:v>0.42</c:v>
                </c:pt>
                <c:pt idx="75">
                  <c:v>0.42</c:v>
                </c:pt>
                <c:pt idx="76">
                  <c:v>0.42</c:v>
                </c:pt>
                <c:pt idx="77">
                  <c:v>0.42</c:v>
                </c:pt>
                <c:pt idx="78">
                  <c:v>0.42</c:v>
                </c:pt>
                <c:pt idx="79">
                  <c:v>0.42</c:v>
                </c:pt>
                <c:pt idx="80">
                  <c:v>0.42</c:v>
                </c:pt>
                <c:pt idx="81">
                  <c:v>0.42</c:v>
                </c:pt>
                <c:pt idx="82">
                  <c:v>0.42</c:v>
                </c:pt>
                <c:pt idx="83">
                  <c:v>0.42</c:v>
                </c:pt>
                <c:pt idx="84">
                  <c:v>0.42</c:v>
                </c:pt>
                <c:pt idx="85">
                  <c:v>0.42</c:v>
                </c:pt>
                <c:pt idx="86">
                  <c:v>0.42</c:v>
                </c:pt>
                <c:pt idx="87">
                  <c:v>0.42</c:v>
                </c:pt>
                <c:pt idx="88">
                  <c:v>0.42</c:v>
                </c:pt>
                <c:pt idx="89">
                  <c:v>0.42</c:v>
                </c:pt>
                <c:pt idx="90">
                  <c:v>0.42</c:v>
                </c:pt>
                <c:pt idx="91">
                  <c:v>0.42</c:v>
                </c:pt>
                <c:pt idx="92">
                  <c:v>0.42</c:v>
                </c:pt>
                <c:pt idx="93">
                  <c:v>0.42</c:v>
                </c:pt>
                <c:pt idx="94">
                  <c:v>0.42</c:v>
                </c:pt>
                <c:pt idx="95">
                  <c:v>0.42</c:v>
                </c:pt>
                <c:pt idx="96">
                  <c:v>0.42</c:v>
                </c:pt>
                <c:pt idx="97">
                  <c:v>0.42</c:v>
                </c:pt>
                <c:pt idx="98">
                  <c:v>0.42</c:v>
                </c:pt>
                <c:pt idx="99">
                  <c:v>0.42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0.52</c:v>
                </c:pt>
                <c:pt idx="112">
                  <c:v>0.52</c:v>
                </c:pt>
                <c:pt idx="113">
                  <c:v>0.52</c:v>
                </c:pt>
                <c:pt idx="114">
                  <c:v>0.52</c:v>
                </c:pt>
                <c:pt idx="115">
                  <c:v>0.52</c:v>
                </c:pt>
                <c:pt idx="116">
                  <c:v>0.52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0.434</c:v>
                </c:pt>
                <c:pt idx="126">
                  <c:v>0.42</c:v>
                </c:pt>
                <c:pt idx="127">
                  <c:v>0.42</c:v>
                </c:pt>
                <c:pt idx="128">
                  <c:v>0.42</c:v>
                </c:pt>
                <c:pt idx="129">
                  <c:v>0.42</c:v>
                </c:pt>
                <c:pt idx="130">
                  <c:v>0.42</c:v>
                </c:pt>
                <c:pt idx="131">
                  <c:v>0.42</c:v>
                </c:pt>
                <c:pt idx="132">
                  <c:v>0.42</c:v>
                </c:pt>
                <c:pt idx="133">
                  <c:v>0.42</c:v>
                </c:pt>
                <c:pt idx="134">
                  <c:v>0.42</c:v>
                </c:pt>
                <c:pt idx="135">
                  <c:v>0.42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</c:v>
                </c:pt>
                <c:pt idx="145">
                  <c:v>0.42</c:v>
                </c:pt>
                <c:pt idx="146">
                  <c:v>0.42</c:v>
                </c:pt>
                <c:pt idx="147">
                  <c:v>0.42</c:v>
                </c:pt>
                <c:pt idx="148">
                  <c:v>0.42</c:v>
                </c:pt>
                <c:pt idx="149">
                  <c:v>0.42</c:v>
                </c:pt>
                <c:pt idx="150">
                  <c:v>0.47</c:v>
                </c:pt>
                <c:pt idx="151">
                  <c:v>0.47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</c:v>
                </c:pt>
                <c:pt idx="161">
                  <c:v>0.47</c:v>
                </c:pt>
                <c:pt idx="162">
                  <c:v>0.47</c:v>
                </c:pt>
                <c:pt idx="163">
                  <c:v>0.47</c:v>
                </c:pt>
                <c:pt idx="164">
                  <c:v>0.47</c:v>
                </c:pt>
                <c:pt idx="165">
                  <c:v>0.47</c:v>
                </c:pt>
                <c:pt idx="166">
                  <c:v>0.47</c:v>
                </c:pt>
                <c:pt idx="167">
                  <c:v>0.47</c:v>
                </c:pt>
                <c:pt idx="168">
                  <c:v>0.47</c:v>
                </c:pt>
                <c:pt idx="169">
                  <c:v>0.47</c:v>
                </c:pt>
                <c:pt idx="170">
                  <c:v>0.47</c:v>
                </c:pt>
                <c:pt idx="171">
                  <c:v>0.47</c:v>
                </c:pt>
                <c:pt idx="172">
                  <c:v>0.47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0-2A44-9635-48E6A377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Marginal tax rate on next £1,000 (IT, employee NICs and child benefit charge)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67DD00-211D-624E-89F4-31DB0FE72706}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000" cy="607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A96A3-A099-654E-D44D-7C1D63BBA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87B5-0A94-854C-BD47-01AFAE892DF0}">
  <dimension ref="A1:J88"/>
  <sheetViews>
    <sheetView tabSelected="1" topLeftCell="A10" workbookViewId="0">
      <selection activeCell="A28" sqref="A28:XFD28"/>
    </sheetView>
  </sheetViews>
  <sheetFormatPr baseColWidth="10" defaultRowHeight="16" x14ac:dyDescent="0.2"/>
  <cols>
    <col min="1" max="1" width="29.5" customWidth="1"/>
    <col min="2" max="2" width="13" customWidth="1"/>
    <col min="3" max="3" width="23.83203125" customWidth="1"/>
    <col min="4" max="4" width="16.83203125" customWidth="1"/>
    <col min="6" max="6" width="17.5" customWidth="1"/>
  </cols>
  <sheetData>
    <row r="1" spans="1:5" ht="15" customHeight="1" x14ac:dyDescent="0.2">
      <c r="A1" s="2" t="s">
        <v>2</v>
      </c>
    </row>
    <row r="2" spans="1:5" x14ac:dyDescent="0.2">
      <c r="B2" s="2" t="s">
        <v>5</v>
      </c>
      <c r="C2" s="2" t="s">
        <v>4</v>
      </c>
    </row>
    <row r="3" spans="1:5" x14ac:dyDescent="0.2">
      <c r="A3" t="s">
        <v>0</v>
      </c>
      <c r="B3" s="1">
        <v>0.2</v>
      </c>
      <c r="C3" s="3">
        <v>12570</v>
      </c>
      <c r="D3" t="s">
        <v>28</v>
      </c>
    </row>
    <row r="4" spans="1:5" x14ac:dyDescent="0.2">
      <c r="A4" t="s">
        <v>1</v>
      </c>
      <c r="B4" s="1">
        <v>0.4</v>
      </c>
      <c r="C4" s="3">
        <v>50270</v>
      </c>
    </row>
    <row r="5" spans="1:5" x14ac:dyDescent="0.2">
      <c r="A5" t="s">
        <v>3</v>
      </c>
      <c r="B5" s="1">
        <v>0.45</v>
      </c>
      <c r="C5" s="7">
        <v>150000</v>
      </c>
    </row>
    <row r="6" spans="1:5" x14ac:dyDescent="0.2">
      <c r="B6" s="1"/>
      <c r="C6" s="7"/>
    </row>
    <row r="7" spans="1:5" x14ac:dyDescent="0.2">
      <c r="A7" s="2" t="s">
        <v>22</v>
      </c>
      <c r="B7" s="1"/>
      <c r="C7" s="7"/>
      <c r="E7" s="7"/>
    </row>
    <row r="8" spans="1:5" x14ac:dyDescent="0.2">
      <c r="A8" t="s">
        <v>4</v>
      </c>
      <c r="B8" s="3">
        <v>100000</v>
      </c>
      <c r="C8" s="7"/>
      <c r="E8" s="7"/>
    </row>
    <row r="9" spans="1:5" x14ac:dyDescent="0.2">
      <c r="A9" t="s">
        <v>5</v>
      </c>
      <c r="B9" s="1">
        <v>0.5</v>
      </c>
      <c r="C9" s="4"/>
    </row>
    <row r="10" spans="1:5" x14ac:dyDescent="0.2">
      <c r="B10" s="1"/>
      <c r="C10" s="4"/>
    </row>
    <row r="11" spans="1:5" x14ac:dyDescent="0.2">
      <c r="A11" s="2" t="s">
        <v>14</v>
      </c>
      <c r="B11" s="1"/>
      <c r="C11" s="4"/>
    </row>
    <row r="12" spans="1:5" x14ac:dyDescent="0.2">
      <c r="B12" s="8" t="s">
        <v>5</v>
      </c>
      <c r="C12" s="9" t="s">
        <v>4</v>
      </c>
    </row>
    <row r="13" spans="1:5" x14ac:dyDescent="0.2">
      <c r="B13" s="5">
        <v>0.13250000000000001</v>
      </c>
      <c r="C13" s="7">
        <v>12570</v>
      </c>
      <c r="D13" s="3"/>
    </row>
    <row r="14" spans="1:5" x14ac:dyDescent="0.2">
      <c r="A14" s="2"/>
      <c r="B14" s="5">
        <v>0.02</v>
      </c>
      <c r="C14" s="7">
        <v>50270</v>
      </c>
    </row>
    <row r="16" spans="1:5" x14ac:dyDescent="0.2">
      <c r="A16" s="2" t="s">
        <v>9</v>
      </c>
      <c r="B16" s="3"/>
    </row>
    <row r="17" spans="1:3" x14ac:dyDescent="0.2">
      <c r="A17" t="s">
        <v>15</v>
      </c>
      <c r="B17" s="10">
        <v>3</v>
      </c>
      <c r="C17" s="2" t="s">
        <v>34</v>
      </c>
    </row>
    <row r="18" spans="1:3" x14ac:dyDescent="0.2">
      <c r="A18" t="s">
        <v>9</v>
      </c>
      <c r="B18">
        <f xml:space="preserve"> (21.8 + 14.45*(B17-1))*52</f>
        <v>2636.4</v>
      </c>
    </row>
    <row r="19" spans="1:3" x14ac:dyDescent="0.2">
      <c r="A19" t="s">
        <v>17</v>
      </c>
      <c r="B19" s="1">
        <v>0.01</v>
      </c>
      <c r="C19" t="s">
        <v>18</v>
      </c>
    </row>
    <row r="20" spans="1:3" x14ac:dyDescent="0.2">
      <c r="A20" t="s">
        <v>19</v>
      </c>
      <c r="B20" s="3">
        <v>100</v>
      </c>
    </row>
    <row r="21" spans="1:3" x14ac:dyDescent="0.2">
      <c r="A21" t="s">
        <v>20</v>
      </c>
      <c r="B21" s="3">
        <v>50000</v>
      </c>
      <c r="C21" s="3">
        <v>60000</v>
      </c>
    </row>
    <row r="23" spans="1:3" x14ac:dyDescent="0.2">
      <c r="A23" s="2" t="s">
        <v>31</v>
      </c>
      <c r="B23" s="2" t="str">
        <f>"UK marginal tax rate for single earner, family of "&amp;B17&amp;" kids"</f>
        <v>UK marginal tax rate for single earner, family of 3 kids</v>
      </c>
    </row>
    <row r="25" spans="1:3" x14ac:dyDescent="0.2">
      <c r="A25" s="2" t="s">
        <v>6</v>
      </c>
    </row>
    <row r="26" spans="1:3" x14ac:dyDescent="0.2">
      <c r="A26" t="s">
        <v>29</v>
      </c>
    </row>
    <row r="27" spans="1:3" x14ac:dyDescent="0.2">
      <c r="A27" t="s">
        <v>32</v>
      </c>
    </row>
    <row r="28" spans="1:3" x14ac:dyDescent="0.2">
      <c r="A28" t="s">
        <v>12</v>
      </c>
    </row>
    <row r="29" spans="1:3" x14ac:dyDescent="0.2">
      <c r="A29" t="s">
        <v>11</v>
      </c>
    </row>
    <row r="30" spans="1:3" x14ac:dyDescent="0.2">
      <c r="A30" t="s">
        <v>13</v>
      </c>
    </row>
    <row r="31" spans="1:3" x14ac:dyDescent="0.2">
      <c r="A31" t="s">
        <v>10</v>
      </c>
    </row>
    <row r="32" spans="1:3" x14ac:dyDescent="0.2">
      <c r="A32" t="s">
        <v>33</v>
      </c>
    </row>
    <row r="33" spans="1:1" x14ac:dyDescent="0.2">
      <c r="A33" t="s">
        <v>16</v>
      </c>
    </row>
    <row r="34" spans="1:1" x14ac:dyDescent="0.2">
      <c r="A34" t="s">
        <v>37</v>
      </c>
    </row>
    <row r="35" spans="1:1" x14ac:dyDescent="0.2">
      <c r="A35" t="s">
        <v>38</v>
      </c>
    </row>
    <row r="37" spans="1:1" x14ac:dyDescent="0.2">
      <c r="A37" s="2" t="s">
        <v>35</v>
      </c>
    </row>
    <row r="38" spans="1:1" x14ac:dyDescent="0.2">
      <c r="A38" s="2" t="s">
        <v>36</v>
      </c>
    </row>
    <row r="88" spans="9:10" x14ac:dyDescent="0.2">
      <c r="I88" s="7"/>
      <c r="J8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8783-070C-D84B-9AC5-C43C45EC6E14}">
  <dimension ref="A1:K182"/>
  <sheetViews>
    <sheetView workbookViewId="0">
      <selection activeCell="E6" sqref="E6"/>
    </sheetView>
  </sheetViews>
  <sheetFormatPr baseColWidth="10" defaultRowHeight="16" x14ac:dyDescent="0.2"/>
  <sheetData>
    <row r="1" spans="1:9" x14ac:dyDescent="0.2">
      <c r="A1" t="s">
        <v>7</v>
      </c>
      <c r="B1" t="s">
        <v>23</v>
      </c>
      <c r="C1" t="s">
        <v>24</v>
      </c>
      <c r="D1" t="s">
        <v>25</v>
      </c>
      <c r="E1" t="s">
        <v>26</v>
      </c>
      <c r="F1" t="s">
        <v>8</v>
      </c>
      <c r="G1" t="s">
        <v>21</v>
      </c>
      <c r="H1" t="s">
        <v>27</v>
      </c>
      <c r="I1" t="s">
        <v>30</v>
      </c>
    </row>
    <row r="2" spans="1:9" x14ac:dyDescent="0.2">
      <c r="A2" s="7">
        <v>0</v>
      </c>
      <c r="B2" s="3">
        <f>inputs!$C$3-MAX(0,MIN((calculations!A2-inputs!$B$8)*0.5,inputs!$C$3))</f>
        <v>12570</v>
      </c>
      <c r="C2" s="3">
        <f>MIN(MAX(0, (calculations!A2-B2)*inputs!$B$3),inputs!$B$3*(inputs!$C$4-B2))</f>
        <v>0</v>
      </c>
      <c r="D2" s="7">
        <f>MIN(MAX(0, (calculations!A2-inputs!$C$4)*inputs!$B$4),inputs!$B$4*(inputs!$C$5-inputs!$C$4))</f>
        <v>0</v>
      </c>
      <c r="E2" s="7">
        <f>MAX(0, (calculations!A2-inputs!$C$5)*inputs!$B$5)</f>
        <v>0</v>
      </c>
      <c r="F2" s="7">
        <f>MAX(0,inputs!$B$13*(MIN(calculations!A2,inputs!$C$14)-inputs!$C$13))+MAX(0,inputs!$B$14*(calculations!A2-inputs!$C$14))</f>
        <v>0</v>
      </c>
      <c r="G2" s="6">
        <f>MAX(MIN((calculations!A2-inputs!$B$21)/10000,100%),0) * inputs!$B$18</f>
        <v>0</v>
      </c>
      <c r="H2" s="3">
        <f>SUM(C2:G2)</f>
        <v>0</v>
      </c>
      <c r="I2" s="1">
        <f>(H3-H2)/1000</f>
        <v>0</v>
      </c>
    </row>
    <row r="3" spans="1:9" x14ac:dyDescent="0.2">
      <c r="A3" s="7">
        <v>1000</v>
      </c>
      <c r="B3" s="3">
        <f>inputs!$C$3-MAX(0,MIN((calculations!A3-inputs!$B$8)*0.5,inputs!$C$3))</f>
        <v>12570</v>
      </c>
      <c r="C3" s="3">
        <f>MIN(MAX(0, (calculations!A3-B3)*inputs!$B$3),inputs!$B$3*(inputs!$C$4-B3))</f>
        <v>0</v>
      </c>
      <c r="D3" s="7">
        <f>MIN(MAX(0, (calculations!A3-inputs!$C$4)*inputs!$B$4),inputs!$B$4*(inputs!$C$5-inputs!$C$4))</f>
        <v>0</v>
      </c>
      <c r="E3" s="7">
        <f>MAX(0, (calculations!A3-inputs!$C$5)*inputs!$B$5)</f>
        <v>0</v>
      </c>
      <c r="F3" s="7">
        <f>MAX(0,inputs!$B$13*(MIN(calculations!A3,inputs!$C$14)-inputs!$C$13))+MAX(0,inputs!$B$14*(calculations!A3-inputs!$C$14))</f>
        <v>0</v>
      </c>
      <c r="G3" s="6">
        <f>MAX(MIN((calculations!A3-inputs!$B$21)/10000,100%),0) * inputs!$B$18</f>
        <v>0</v>
      </c>
      <c r="H3" s="3">
        <f>SUM(C3:G3)</f>
        <v>0</v>
      </c>
      <c r="I3" s="1">
        <f>(H4-H3)/1000</f>
        <v>0</v>
      </c>
    </row>
    <row r="4" spans="1:9" x14ac:dyDescent="0.2">
      <c r="A4" s="7">
        <v>2000</v>
      </c>
      <c r="B4" s="3">
        <f>inputs!$C$3-MAX(0,MIN((calculations!A4-inputs!$B$8)*0.5,inputs!$C$3))</f>
        <v>12570</v>
      </c>
      <c r="C4" s="3">
        <f>MIN(MAX(0, (calculations!A4-B4)*inputs!$B$3),inputs!$B$3*(inputs!$C$4-B4))</f>
        <v>0</v>
      </c>
      <c r="D4" s="7">
        <f>MIN(MAX(0, (calculations!A4-inputs!$C$4)*inputs!$B$4),inputs!$B$4*(inputs!$C$5-inputs!$C$4))</f>
        <v>0</v>
      </c>
      <c r="E4" s="7">
        <f>MAX(0, (calculations!A4-inputs!$C$5)*inputs!$B$5)</f>
        <v>0</v>
      </c>
      <c r="F4" s="7">
        <f>MAX(0,inputs!$B$13*(MIN(calculations!A4,inputs!$C$14)-inputs!$C$13))+MAX(0,inputs!$B$14*(calculations!A4-inputs!$C$14))</f>
        <v>0</v>
      </c>
      <c r="G4" s="6">
        <f>MAX(MIN((calculations!A4-inputs!$B$21)/10000,100%),0) * inputs!$B$18</f>
        <v>0</v>
      </c>
      <c r="H4" s="3">
        <f>SUM(C4:G4)</f>
        <v>0</v>
      </c>
      <c r="I4" s="1">
        <f>(H5-H4)/1000</f>
        <v>0</v>
      </c>
    </row>
    <row r="5" spans="1:9" x14ac:dyDescent="0.2">
      <c r="A5" s="7">
        <v>3000</v>
      </c>
      <c r="B5" s="3">
        <f>inputs!$C$3-MAX(0,MIN((calculations!A5-inputs!$B$8)*0.5,inputs!$C$3))</f>
        <v>12570</v>
      </c>
      <c r="C5" s="3">
        <f>MIN(MAX(0, (calculations!A5-B5)*inputs!$B$3),inputs!$B$3*(inputs!$C$4-B5))</f>
        <v>0</v>
      </c>
      <c r="D5" s="7">
        <f>MIN(MAX(0, (calculations!A5-inputs!$C$4)*inputs!$B$4),inputs!$B$4*(inputs!$C$5-inputs!$C$4))</f>
        <v>0</v>
      </c>
      <c r="E5" s="7">
        <f>MAX(0, (calculations!A5-inputs!$C$5)*inputs!$B$5)</f>
        <v>0</v>
      </c>
      <c r="F5" s="7">
        <f>MAX(0,inputs!$B$13*(MIN(calculations!A5,inputs!$C$14)-inputs!$C$13))+MAX(0,inputs!$B$14*(calculations!A5-inputs!$C$14))</f>
        <v>0</v>
      </c>
      <c r="G5" s="6">
        <f>MAX(MIN((calculations!A5-inputs!$B$21)/10000,100%),0) * inputs!$B$18</f>
        <v>0</v>
      </c>
      <c r="H5" s="3">
        <f>SUM(C5:G5)</f>
        <v>0</v>
      </c>
      <c r="I5" s="1">
        <f>(H6-H5)/1000</f>
        <v>0</v>
      </c>
    </row>
    <row r="6" spans="1:9" x14ac:dyDescent="0.2">
      <c r="A6" s="7">
        <v>4000</v>
      </c>
      <c r="B6" s="3">
        <f>inputs!$C$3-MAX(0,MIN((calculations!A6-inputs!$B$8)*0.5,inputs!$C$3))</f>
        <v>12570</v>
      </c>
      <c r="C6" s="3">
        <f>MIN(MAX(0, (calculations!A6-B6)*inputs!$B$3),inputs!$B$3*(inputs!$C$4-B6))</f>
        <v>0</v>
      </c>
      <c r="D6" s="7">
        <f>MIN(MAX(0, (calculations!A6-inputs!$C$4)*inputs!$B$4),inputs!$B$4*(inputs!$C$5-inputs!$C$4))</f>
        <v>0</v>
      </c>
      <c r="E6" s="7">
        <f>MAX(0, (calculations!A6-inputs!$C$5)*inputs!$B$5)</f>
        <v>0</v>
      </c>
      <c r="F6" s="7">
        <f>MAX(0,inputs!$B$13*(MIN(calculations!A6,inputs!$C$14)-inputs!$C$13))+MAX(0,inputs!$B$14*(calculations!A6-inputs!$C$14))</f>
        <v>0</v>
      </c>
      <c r="G6" s="6">
        <f>MAX(MIN((calculations!A6-inputs!$B$21)/10000,100%),0) * inputs!$B$18</f>
        <v>0</v>
      </c>
      <c r="H6" s="3">
        <f>SUM(C6:G6)</f>
        <v>0</v>
      </c>
      <c r="I6" s="1">
        <f>(H7-H6)/1000</f>
        <v>0</v>
      </c>
    </row>
    <row r="7" spans="1:9" x14ac:dyDescent="0.2">
      <c r="A7" s="7">
        <v>5000</v>
      </c>
      <c r="B7" s="3">
        <f>inputs!$C$3-MAX(0,MIN((calculations!A7-inputs!$B$8)*0.5,inputs!$C$3))</f>
        <v>12570</v>
      </c>
      <c r="C7" s="3">
        <f>MIN(MAX(0, (calculations!A7-B7)*inputs!$B$3),inputs!$B$3*(inputs!$C$4-B7))</f>
        <v>0</v>
      </c>
      <c r="D7" s="7">
        <f>MIN(MAX(0, (calculations!A7-inputs!$C$4)*inputs!$B$4),inputs!$B$4*(inputs!$C$5-inputs!$C$4))</f>
        <v>0</v>
      </c>
      <c r="E7" s="7">
        <f>MAX(0, (calculations!A7-inputs!$C$5)*inputs!$B$5)</f>
        <v>0</v>
      </c>
      <c r="F7" s="7">
        <f>MAX(0,inputs!$B$13*(MIN(calculations!A7,inputs!$C$14)-inputs!$C$13))+MAX(0,inputs!$B$14*(calculations!A7-inputs!$C$14))</f>
        <v>0</v>
      </c>
      <c r="G7" s="6">
        <f>MAX(MIN((calculations!A7-inputs!$B$21)/10000,100%),0) * inputs!$B$18</f>
        <v>0</v>
      </c>
      <c r="H7" s="3">
        <f>SUM(C7:G7)</f>
        <v>0</v>
      </c>
      <c r="I7" s="1">
        <f>(H8-H7)/1000</f>
        <v>0</v>
      </c>
    </row>
    <row r="8" spans="1:9" x14ac:dyDescent="0.2">
      <c r="A8" s="7">
        <v>6000</v>
      </c>
      <c r="B8" s="3">
        <f>inputs!$C$3-MAX(0,MIN((calculations!A8-inputs!$B$8)*0.5,inputs!$C$3))</f>
        <v>12570</v>
      </c>
      <c r="C8" s="3">
        <f>MIN(MAX(0, (calculations!A8-B8)*inputs!$B$3),inputs!$B$3*(inputs!$C$4-B8))</f>
        <v>0</v>
      </c>
      <c r="D8" s="7">
        <f>MIN(MAX(0, (calculations!A8-inputs!$C$4)*inputs!$B$4),inputs!$B$4*(inputs!$C$5-inputs!$C$4))</f>
        <v>0</v>
      </c>
      <c r="E8" s="7">
        <f>MAX(0, (calculations!A8-inputs!$C$5)*inputs!$B$5)</f>
        <v>0</v>
      </c>
      <c r="F8" s="7">
        <f>MAX(0,inputs!$B$13*(MIN(calculations!A8,inputs!$C$14)-inputs!$C$13))+MAX(0,inputs!$B$14*(calculations!A8-inputs!$C$14))</f>
        <v>0</v>
      </c>
      <c r="G8" s="6">
        <f>MAX(MIN((calculations!A8-inputs!$B$21)/10000,100%),0) * inputs!$B$18</f>
        <v>0</v>
      </c>
      <c r="H8" s="3">
        <f>SUM(C8:G8)</f>
        <v>0</v>
      </c>
      <c r="I8" s="1">
        <f>(H9-H8)/1000</f>
        <v>0</v>
      </c>
    </row>
    <row r="9" spans="1:9" x14ac:dyDescent="0.2">
      <c r="A9" s="7">
        <v>7000</v>
      </c>
      <c r="B9" s="3">
        <f>inputs!$C$3-MAX(0,MIN((calculations!A9-inputs!$B$8)*0.5,inputs!$C$3))</f>
        <v>12570</v>
      </c>
      <c r="C9" s="3">
        <f>MIN(MAX(0, (calculations!A9-B9)*inputs!$B$3),inputs!$B$3*(inputs!$C$4-B9))</f>
        <v>0</v>
      </c>
      <c r="D9" s="7">
        <f>MIN(MAX(0, (calculations!A9-inputs!$C$4)*inputs!$B$4),inputs!$B$4*(inputs!$C$5-inputs!$C$4))</f>
        <v>0</v>
      </c>
      <c r="E9" s="7">
        <f>MAX(0, (calculations!A9-inputs!$C$5)*inputs!$B$5)</f>
        <v>0</v>
      </c>
      <c r="F9" s="7">
        <f>MAX(0,inputs!$B$13*(MIN(calculations!A9,inputs!$C$14)-inputs!$C$13))+MAX(0,inputs!$B$14*(calculations!A9-inputs!$C$14))</f>
        <v>0</v>
      </c>
      <c r="G9" s="6">
        <f>MAX(MIN((calculations!A9-inputs!$B$21)/10000,100%),0) * inputs!$B$18</f>
        <v>0</v>
      </c>
      <c r="H9" s="3">
        <f>SUM(C9:G9)</f>
        <v>0</v>
      </c>
      <c r="I9" s="1">
        <f>(H10-H9)/1000</f>
        <v>0</v>
      </c>
    </row>
    <row r="10" spans="1:9" x14ac:dyDescent="0.2">
      <c r="A10" s="7">
        <v>8000</v>
      </c>
      <c r="B10" s="3">
        <f>inputs!$C$3-MAX(0,MIN((calculations!A10-inputs!$B$8)*0.5,inputs!$C$3))</f>
        <v>12570</v>
      </c>
      <c r="C10" s="3">
        <f>MIN(MAX(0, (calculations!A10-B10)*inputs!$B$3),inputs!$B$3*(inputs!$C$4-B10))</f>
        <v>0</v>
      </c>
      <c r="D10" s="7">
        <f>MIN(MAX(0, (calculations!A10-inputs!$C$4)*inputs!$B$4),inputs!$B$4*(inputs!$C$5-inputs!$C$4))</f>
        <v>0</v>
      </c>
      <c r="E10" s="7">
        <f>MAX(0, (calculations!A10-inputs!$C$5)*inputs!$B$5)</f>
        <v>0</v>
      </c>
      <c r="F10" s="7">
        <f>MAX(0,inputs!$B$13*(MIN(calculations!A10,inputs!$C$14)-inputs!$C$13))+MAX(0,inputs!$B$14*(calculations!A10-inputs!$C$14))</f>
        <v>0</v>
      </c>
      <c r="G10" s="6">
        <f>MAX(MIN((calculations!A10-inputs!$B$21)/10000,100%),0) * inputs!$B$18</f>
        <v>0</v>
      </c>
      <c r="H10" s="3">
        <f>SUM(C10:G10)</f>
        <v>0</v>
      </c>
      <c r="I10" s="1">
        <f>(H11-H10)/1000</f>
        <v>0</v>
      </c>
    </row>
    <row r="11" spans="1:9" x14ac:dyDescent="0.2">
      <c r="A11" s="7">
        <v>9000</v>
      </c>
      <c r="B11" s="3">
        <f>inputs!$C$3-MAX(0,MIN((calculations!A11-inputs!$B$8)*0.5,inputs!$C$3))</f>
        <v>12570</v>
      </c>
      <c r="C11" s="3">
        <f>MIN(MAX(0, (calculations!A11-B11)*inputs!$B$3),inputs!$B$3*(inputs!$C$4-B11))</f>
        <v>0</v>
      </c>
      <c r="D11" s="7">
        <f>MIN(MAX(0, (calculations!A11-inputs!$C$4)*inputs!$B$4),inputs!$B$4*(inputs!$C$5-inputs!$C$4))</f>
        <v>0</v>
      </c>
      <c r="E11" s="7">
        <f>MAX(0, (calculations!A11-inputs!$C$5)*inputs!$B$5)</f>
        <v>0</v>
      </c>
      <c r="F11" s="7">
        <f>MAX(0,inputs!$B$13*(MIN(calculations!A11,inputs!$C$14)-inputs!$C$13))+MAX(0,inputs!$B$14*(calculations!A11-inputs!$C$14))</f>
        <v>0</v>
      </c>
      <c r="G11" s="6">
        <f>MAX(MIN((calculations!A11-inputs!$B$21)/10000,100%),0) * inputs!$B$18</f>
        <v>0</v>
      </c>
      <c r="H11" s="3">
        <f>SUM(C11:G11)</f>
        <v>0</v>
      </c>
      <c r="I11" s="1">
        <f>(H12-H11)/1000</f>
        <v>0</v>
      </c>
    </row>
    <row r="12" spans="1:9" x14ac:dyDescent="0.2">
      <c r="A12" s="7">
        <v>10000</v>
      </c>
      <c r="B12" s="3">
        <f>inputs!$C$3-MAX(0,MIN((calculations!A12-inputs!$B$8)*0.5,inputs!$C$3))</f>
        <v>12570</v>
      </c>
      <c r="C12" s="3">
        <f>MIN(MAX(0, (calculations!A12-B12)*inputs!$B$3),inputs!$B$3*(inputs!$C$4-B12))</f>
        <v>0</v>
      </c>
      <c r="D12" s="7">
        <f>MIN(MAX(0, (calculations!A12-inputs!$C$4)*inputs!$B$4),inputs!$B$4*(inputs!$C$5-inputs!$C$4))</f>
        <v>0</v>
      </c>
      <c r="E12" s="7">
        <f>MAX(0, (calculations!A12-inputs!$C$5)*inputs!$B$5)</f>
        <v>0</v>
      </c>
      <c r="F12" s="7">
        <f>MAX(0,inputs!$B$13*(MIN(calculations!A12,inputs!$C$14)-inputs!$C$13))+MAX(0,inputs!$B$14*(calculations!A12-inputs!$C$14))</f>
        <v>0</v>
      </c>
      <c r="G12" s="6">
        <f>MAX(MIN((calculations!A12-inputs!$B$21)/10000,100%),0) * inputs!$B$18</f>
        <v>0</v>
      </c>
      <c r="H12" s="3">
        <f>SUM(C12:G12)</f>
        <v>0</v>
      </c>
      <c r="I12" s="1">
        <f>(H13-H12)/1000</f>
        <v>0</v>
      </c>
    </row>
    <row r="13" spans="1:9" x14ac:dyDescent="0.2">
      <c r="A13" s="7">
        <v>11000</v>
      </c>
      <c r="B13" s="3">
        <f>inputs!$C$3-MAX(0,MIN((calculations!A13-inputs!$B$8)*0.5,inputs!$C$3))</f>
        <v>12570</v>
      </c>
      <c r="C13" s="3">
        <f>MIN(MAX(0, (calculations!A13-B13)*inputs!$B$3),inputs!$B$3*(inputs!$C$4-B13))</f>
        <v>0</v>
      </c>
      <c r="D13" s="7">
        <f>MIN(MAX(0, (calculations!A13-inputs!$C$4)*inputs!$B$4),inputs!$B$4*(inputs!$C$5-inputs!$C$4))</f>
        <v>0</v>
      </c>
      <c r="E13" s="7">
        <f>MAX(0, (calculations!A13-inputs!$C$5)*inputs!$B$5)</f>
        <v>0</v>
      </c>
      <c r="F13" s="7">
        <f>MAX(0,inputs!$B$13*(MIN(calculations!A13,inputs!$C$14)-inputs!$C$13))+MAX(0,inputs!$B$14*(calculations!A13-inputs!$C$14))</f>
        <v>0</v>
      </c>
      <c r="G13" s="6">
        <f>MAX(MIN((calculations!A13-inputs!$B$21)/10000,100%),0) * inputs!$B$18</f>
        <v>0</v>
      </c>
      <c r="H13" s="3">
        <f>SUM(C13:G13)</f>
        <v>0</v>
      </c>
      <c r="I13" s="1">
        <f>(H14-H13)/1000</f>
        <v>0</v>
      </c>
    </row>
    <row r="14" spans="1:9" x14ac:dyDescent="0.2">
      <c r="A14" s="7">
        <v>12000</v>
      </c>
      <c r="B14" s="3">
        <f>inputs!$C$3-MAX(0,MIN((calculations!A14-inputs!$B$8)*0.5,inputs!$C$3))</f>
        <v>12570</v>
      </c>
      <c r="C14" s="3">
        <f>MIN(MAX(0, (calculations!A14-B14)*inputs!$B$3),inputs!$B$3*(inputs!$C$4-B14))</f>
        <v>0</v>
      </c>
      <c r="D14" s="7">
        <f>MIN(MAX(0, (calculations!A14-inputs!$C$4)*inputs!$B$4),inputs!$B$4*(inputs!$C$5-inputs!$C$4))</f>
        <v>0</v>
      </c>
      <c r="E14" s="7">
        <f>MAX(0, (calculations!A14-inputs!$C$5)*inputs!$B$5)</f>
        <v>0</v>
      </c>
      <c r="F14" s="7">
        <f>MAX(0,inputs!$B$13*(MIN(calculations!A14,inputs!$C$14)-inputs!$C$13))+MAX(0,inputs!$B$14*(calculations!A14-inputs!$C$14))</f>
        <v>0</v>
      </c>
      <c r="G14" s="6">
        <f>MAX(MIN((calculations!A14-inputs!$B$21)/10000,100%),0) * inputs!$B$18</f>
        <v>0</v>
      </c>
      <c r="H14" s="3">
        <f>SUM(C14:G14)</f>
        <v>0</v>
      </c>
      <c r="I14" s="1">
        <f>(H15-H14)/1000</f>
        <v>0.14297499999999999</v>
      </c>
    </row>
    <row r="15" spans="1:9" x14ac:dyDescent="0.2">
      <c r="A15" s="7">
        <v>13000</v>
      </c>
      <c r="B15" s="3">
        <f>inputs!$C$3-MAX(0,MIN((calculations!A15-inputs!$B$8)*0.5,inputs!$C$3))</f>
        <v>12570</v>
      </c>
      <c r="C15" s="3">
        <f>MIN(MAX(0, (calculations!A15-B15)*inputs!$B$3),inputs!$B$3*(inputs!$C$4-B15))</f>
        <v>86</v>
      </c>
      <c r="D15" s="7">
        <f>MIN(MAX(0, (calculations!A15-inputs!$C$4)*inputs!$B$4),inputs!$B$4*(inputs!$C$5-inputs!$C$4))</f>
        <v>0</v>
      </c>
      <c r="E15" s="7">
        <f>MAX(0, (calculations!A15-inputs!$C$5)*inputs!$B$5)</f>
        <v>0</v>
      </c>
      <c r="F15" s="7">
        <f>MAX(0,inputs!$B$13*(MIN(calculations!A15,inputs!$C$14)-inputs!$C$13))+MAX(0,inputs!$B$14*(calculations!A15-inputs!$C$14))</f>
        <v>56.975000000000001</v>
      </c>
      <c r="G15" s="6">
        <f>MAX(MIN((calculations!A15-inputs!$B$21)/10000,100%),0) * inputs!$B$18</f>
        <v>0</v>
      </c>
      <c r="H15" s="3">
        <f>SUM(C15:G15)</f>
        <v>142.97499999999999</v>
      </c>
      <c r="I15" s="1">
        <f>(H16-H15)/1000</f>
        <v>0.33250000000000002</v>
      </c>
    </row>
    <row r="16" spans="1:9" x14ac:dyDescent="0.2">
      <c r="A16" s="7">
        <v>14000</v>
      </c>
      <c r="B16" s="3">
        <f>inputs!$C$3-MAX(0,MIN((calculations!A16-inputs!$B$8)*0.5,inputs!$C$3))</f>
        <v>12570</v>
      </c>
      <c r="C16" s="3">
        <f>MIN(MAX(0, (calculations!A16-B16)*inputs!$B$3),inputs!$B$3*(inputs!$C$4-B16))</f>
        <v>286</v>
      </c>
      <c r="D16" s="7">
        <f>MIN(MAX(0, (calculations!A16-inputs!$C$4)*inputs!$B$4),inputs!$B$4*(inputs!$C$5-inputs!$C$4))</f>
        <v>0</v>
      </c>
      <c r="E16" s="7">
        <f>MAX(0, (calculations!A16-inputs!$C$5)*inputs!$B$5)</f>
        <v>0</v>
      </c>
      <c r="F16" s="7">
        <f>MAX(0,inputs!$B$13*(MIN(calculations!A16,inputs!$C$14)-inputs!$C$13))+MAX(0,inputs!$B$14*(calculations!A16-inputs!$C$14))</f>
        <v>189.47500000000002</v>
      </c>
      <c r="G16" s="6">
        <f>MAX(MIN((calculations!A16-inputs!$B$21)/10000,100%),0) * inputs!$B$18</f>
        <v>0</v>
      </c>
      <c r="H16" s="3">
        <f>SUM(C16:G16)</f>
        <v>475.47500000000002</v>
      </c>
      <c r="I16" s="1">
        <f>(H17-H16)/1000</f>
        <v>0.33250000000000002</v>
      </c>
    </row>
    <row r="17" spans="1:9" x14ac:dyDescent="0.2">
      <c r="A17" s="7">
        <v>15000</v>
      </c>
      <c r="B17" s="3">
        <f>inputs!$C$3-MAX(0,MIN((calculations!A17-inputs!$B$8)*0.5,inputs!$C$3))</f>
        <v>12570</v>
      </c>
      <c r="C17" s="3">
        <f>MIN(MAX(0, (calculations!A17-B17)*inputs!$B$3),inputs!$B$3*(inputs!$C$4-B17))</f>
        <v>486</v>
      </c>
      <c r="D17" s="7">
        <f>MIN(MAX(0, (calculations!A17-inputs!$C$4)*inputs!$B$4),inputs!$B$4*(inputs!$C$5-inputs!$C$4))</f>
        <v>0</v>
      </c>
      <c r="E17" s="7">
        <f>MAX(0, (calculations!A17-inputs!$C$5)*inputs!$B$5)</f>
        <v>0</v>
      </c>
      <c r="F17" s="7">
        <f>MAX(0,inputs!$B$13*(MIN(calculations!A17,inputs!$C$14)-inputs!$C$13))+MAX(0,inputs!$B$14*(calculations!A17-inputs!$C$14))</f>
        <v>321.97500000000002</v>
      </c>
      <c r="G17" s="6">
        <f>MAX(MIN((calculations!A17-inputs!$B$21)/10000,100%),0) * inputs!$B$18</f>
        <v>0</v>
      </c>
      <c r="H17" s="3">
        <f>SUM(C17:G17)</f>
        <v>807.97500000000002</v>
      </c>
      <c r="I17" s="1">
        <f>(H18-H17)/1000</f>
        <v>0.33249999999999991</v>
      </c>
    </row>
    <row r="18" spans="1:9" x14ac:dyDescent="0.2">
      <c r="A18" s="7">
        <v>16000</v>
      </c>
      <c r="B18" s="3">
        <f>inputs!$C$3-MAX(0,MIN((calculations!A18-inputs!$B$8)*0.5,inputs!$C$3))</f>
        <v>12570</v>
      </c>
      <c r="C18" s="3">
        <f>MIN(MAX(0, (calculations!A18-B18)*inputs!$B$3),inputs!$B$3*(inputs!$C$4-B18))</f>
        <v>686</v>
      </c>
      <c r="D18" s="7">
        <f>MIN(MAX(0, (calculations!A18-inputs!$C$4)*inputs!$B$4),inputs!$B$4*(inputs!$C$5-inputs!$C$4))</f>
        <v>0</v>
      </c>
      <c r="E18" s="7">
        <f>MAX(0, (calculations!A18-inputs!$C$5)*inputs!$B$5)</f>
        <v>0</v>
      </c>
      <c r="F18" s="7">
        <f>MAX(0,inputs!$B$13*(MIN(calculations!A18,inputs!$C$14)-inputs!$C$13))+MAX(0,inputs!$B$14*(calculations!A18-inputs!$C$14))</f>
        <v>454.47500000000002</v>
      </c>
      <c r="G18" s="6">
        <f>MAX(MIN((calculations!A18-inputs!$B$21)/10000,100%),0) * inputs!$B$18</f>
        <v>0</v>
      </c>
      <c r="H18" s="3">
        <f>SUM(C18:G18)</f>
        <v>1140.4749999999999</v>
      </c>
      <c r="I18" s="1">
        <f>(H19-H18)/1000</f>
        <v>0.33250000000000002</v>
      </c>
    </row>
    <row r="19" spans="1:9" x14ac:dyDescent="0.2">
      <c r="A19" s="7">
        <v>17000</v>
      </c>
      <c r="B19" s="3">
        <f>inputs!$C$3-MAX(0,MIN((calculations!A19-inputs!$B$8)*0.5,inputs!$C$3))</f>
        <v>12570</v>
      </c>
      <c r="C19" s="3">
        <f>MIN(MAX(0, (calculations!A19-B19)*inputs!$B$3),inputs!$B$3*(inputs!$C$4-B19))</f>
        <v>886</v>
      </c>
      <c r="D19" s="7">
        <f>MIN(MAX(0, (calculations!A19-inputs!$C$4)*inputs!$B$4),inputs!$B$4*(inputs!$C$5-inputs!$C$4))</f>
        <v>0</v>
      </c>
      <c r="E19" s="7">
        <f>MAX(0, (calculations!A19-inputs!$C$5)*inputs!$B$5)</f>
        <v>0</v>
      </c>
      <c r="F19" s="7">
        <f>MAX(0,inputs!$B$13*(MIN(calculations!A19,inputs!$C$14)-inputs!$C$13))+MAX(0,inputs!$B$14*(calculations!A19-inputs!$C$14))</f>
        <v>586.97500000000002</v>
      </c>
      <c r="G19" s="6">
        <f>MAX(MIN((calculations!A19-inputs!$B$21)/10000,100%),0) * inputs!$B$18</f>
        <v>0</v>
      </c>
      <c r="H19" s="3">
        <f>SUM(C19:G19)</f>
        <v>1472.9749999999999</v>
      </c>
      <c r="I19" s="1">
        <f>(H20-H19)/1000</f>
        <v>0.33250000000000002</v>
      </c>
    </row>
    <row r="20" spans="1:9" x14ac:dyDescent="0.2">
      <c r="A20" s="7">
        <v>18000</v>
      </c>
      <c r="B20" s="3">
        <f>inputs!$C$3-MAX(0,MIN((calculations!A20-inputs!$B$8)*0.5,inputs!$C$3))</f>
        <v>12570</v>
      </c>
      <c r="C20" s="3">
        <f>MIN(MAX(0, (calculations!A20-B20)*inputs!$B$3),inputs!$B$3*(inputs!$C$4-B20))</f>
        <v>1086</v>
      </c>
      <c r="D20" s="7">
        <f>MIN(MAX(0, (calculations!A20-inputs!$C$4)*inputs!$B$4),inputs!$B$4*(inputs!$C$5-inputs!$C$4))</f>
        <v>0</v>
      </c>
      <c r="E20" s="7">
        <f>MAX(0, (calculations!A20-inputs!$C$5)*inputs!$B$5)</f>
        <v>0</v>
      </c>
      <c r="F20" s="7">
        <f>MAX(0,inputs!$B$13*(MIN(calculations!A20,inputs!$C$14)-inputs!$C$13))+MAX(0,inputs!$B$14*(calculations!A20-inputs!$C$14))</f>
        <v>719.47500000000002</v>
      </c>
      <c r="G20" s="6">
        <f>MAX(MIN((calculations!A20-inputs!$B$21)/10000,100%),0) * inputs!$B$18</f>
        <v>0</v>
      </c>
      <c r="H20" s="3">
        <f>SUM(C20:G20)</f>
        <v>1805.4749999999999</v>
      </c>
      <c r="I20" s="1">
        <f>(H21-H20)/1000</f>
        <v>0.33250000000000002</v>
      </c>
    </row>
    <row r="21" spans="1:9" x14ac:dyDescent="0.2">
      <c r="A21" s="7">
        <v>19000</v>
      </c>
      <c r="B21" s="3">
        <f>inputs!$C$3-MAX(0,MIN((calculations!A21-inputs!$B$8)*0.5,inputs!$C$3))</f>
        <v>12570</v>
      </c>
      <c r="C21" s="3">
        <f>MIN(MAX(0, (calculations!A21-B21)*inputs!$B$3),inputs!$B$3*(inputs!$C$4-B21))</f>
        <v>1286</v>
      </c>
      <c r="D21" s="7">
        <f>MIN(MAX(0, (calculations!A21-inputs!$C$4)*inputs!$B$4),inputs!$B$4*(inputs!$C$5-inputs!$C$4))</f>
        <v>0</v>
      </c>
      <c r="E21" s="7">
        <f>MAX(0, (calculations!A21-inputs!$C$5)*inputs!$B$5)</f>
        <v>0</v>
      </c>
      <c r="F21" s="7">
        <f>MAX(0,inputs!$B$13*(MIN(calculations!A21,inputs!$C$14)-inputs!$C$13))+MAX(0,inputs!$B$14*(calculations!A21-inputs!$C$14))</f>
        <v>851.97500000000002</v>
      </c>
      <c r="G21" s="6">
        <f>MAX(MIN((calculations!A21-inputs!$B$21)/10000,100%),0) * inputs!$B$18</f>
        <v>0</v>
      </c>
      <c r="H21" s="3">
        <f>SUM(C21:G21)</f>
        <v>2137.9749999999999</v>
      </c>
      <c r="I21" s="1">
        <f>(H22-H21)/1000</f>
        <v>0.33250000000000002</v>
      </c>
    </row>
    <row r="22" spans="1:9" x14ac:dyDescent="0.2">
      <c r="A22" s="7">
        <v>20000</v>
      </c>
      <c r="B22" s="3">
        <f>inputs!$C$3-MAX(0,MIN((calculations!A22-inputs!$B$8)*0.5,inputs!$C$3))</f>
        <v>12570</v>
      </c>
      <c r="C22" s="3">
        <f>MIN(MAX(0, (calculations!A22-B22)*inputs!$B$3),inputs!$B$3*(inputs!$C$4-B22))</f>
        <v>1486</v>
      </c>
      <c r="D22" s="7">
        <f>MIN(MAX(0, (calculations!A22-inputs!$C$4)*inputs!$B$4),inputs!$B$4*(inputs!$C$5-inputs!$C$4))</f>
        <v>0</v>
      </c>
      <c r="E22" s="7">
        <f>MAX(0, (calculations!A22-inputs!$C$5)*inputs!$B$5)</f>
        <v>0</v>
      </c>
      <c r="F22" s="7">
        <f>MAX(0,inputs!$B$13*(MIN(calculations!A22,inputs!$C$14)-inputs!$C$13))+MAX(0,inputs!$B$14*(calculations!A22-inputs!$C$14))</f>
        <v>984.47500000000002</v>
      </c>
      <c r="G22" s="6">
        <f>MAX(MIN((calculations!A22-inputs!$B$21)/10000,100%),0) * inputs!$B$18</f>
        <v>0</v>
      </c>
      <c r="H22" s="3">
        <f>SUM(C22:G22)</f>
        <v>2470.4749999999999</v>
      </c>
      <c r="I22" s="1">
        <f>(H23-H22)/1000</f>
        <v>0.33250000000000046</v>
      </c>
    </row>
    <row r="23" spans="1:9" x14ac:dyDescent="0.2">
      <c r="A23" s="7">
        <v>21000</v>
      </c>
      <c r="B23" s="3">
        <f>inputs!$C$3-MAX(0,MIN((calculations!A23-inputs!$B$8)*0.5,inputs!$C$3))</f>
        <v>12570</v>
      </c>
      <c r="C23" s="3">
        <f>MIN(MAX(0, (calculations!A23-B23)*inputs!$B$3),inputs!$B$3*(inputs!$C$4-B23))</f>
        <v>1686</v>
      </c>
      <c r="D23" s="7">
        <f>MIN(MAX(0, (calculations!A23-inputs!$C$4)*inputs!$B$4),inputs!$B$4*(inputs!$C$5-inputs!$C$4))</f>
        <v>0</v>
      </c>
      <c r="E23" s="7">
        <f>MAX(0, (calculations!A23-inputs!$C$5)*inputs!$B$5)</f>
        <v>0</v>
      </c>
      <c r="F23" s="7">
        <f>MAX(0,inputs!$B$13*(MIN(calculations!A23,inputs!$C$14)-inputs!$C$13))+MAX(0,inputs!$B$14*(calculations!A23-inputs!$C$14))</f>
        <v>1116.9750000000001</v>
      </c>
      <c r="G23" s="6">
        <f>MAX(MIN((calculations!A23-inputs!$B$21)/10000,100%),0) * inputs!$B$18</f>
        <v>0</v>
      </c>
      <c r="H23" s="3">
        <f>SUM(C23:G23)</f>
        <v>2802.9750000000004</v>
      </c>
      <c r="I23" s="1">
        <f>(H24-H23)/1000</f>
        <v>0.33250000000000002</v>
      </c>
    </row>
    <row r="24" spans="1:9" x14ac:dyDescent="0.2">
      <c r="A24" s="7">
        <v>22000</v>
      </c>
      <c r="B24" s="3">
        <f>inputs!$C$3-MAX(0,MIN((calculations!A24-inputs!$B$8)*0.5,inputs!$C$3))</f>
        <v>12570</v>
      </c>
      <c r="C24" s="3">
        <f>MIN(MAX(0, (calculations!A24-B24)*inputs!$B$3),inputs!$B$3*(inputs!$C$4-B24))</f>
        <v>1886</v>
      </c>
      <c r="D24" s="7">
        <f>MIN(MAX(0, (calculations!A24-inputs!$C$4)*inputs!$B$4),inputs!$B$4*(inputs!$C$5-inputs!$C$4))</f>
        <v>0</v>
      </c>
      <c r="E24" s="7">
        <f>MAX(0, (calculations!A24-inputs!$C$5)*inputs!$B$5)</f>
        <v>0</v>
      </c>
      <c r="F24" s="7">
        <f>MAX(0,inputs!$B$13*(MIN(calculations!A24,inputs!$C$14)-inputs!$C$13))+MAX(0,inputs!$B$14*(calculations!A24-inputs!$C$14))</f>
        <v>1249.4750000000001</v>
      </c>
      <c r="G24" s="6">
        <f>MAX(MIN((calculations!A24-inputs!$B$21)/10000,100%),0) * inputs!$B$18</f>
        <v>0</v>
      </c>
      <c r="H24" s="3">
        <f>SUM(C24:G24)</f>
        <v>3135.4750000000004</v>
      </c>
      <c r="I24" s="1">
        <f>(H25-H24)/1000</f>
        <v>0.33250000000000002</v>
      </c>
    </row>
    <row r="25" spans="1:9" x14ac:dyDescent="0.2">
      <c r="A25" s="7">
        <v>23000</v>
      </c>
      <c r="B25" s="3">
        <f>inputs!$C$3-MAX(0,MIN((calculations!A25-inputs!$B$8)*0.5,inputs!$C$3))</f>
        <v>12570</v>
      </c>
      <c r="C25" s="3">
        <f>MIN(MAX(0, (calculations!A25-B25)*inputs!$B$3),inputs!$B$3*(inputs!$C$4-B25))</f>
        <v>2086</v>
      </c>
      <c r="D25" s="7">
        <f>MIN(MAX(0, (calculations!A25-inputs!$C$4)*inputs!$B$4),inputs!$B$4*(inputs!$C$5-inputs!$C$4))</f>
        <v>0</v>
      </c>
      <c r="E25" s="7">
        <f>MAX(0, (calculations!A25-inputs!$C$5)*inputs!$B$5)</f>
        <v>0</v>
      </c>
      <c r="F25" s="7">
        <f>MAX(0,inputs!$B$13*(MIN(calculations!A25,inputs!$C$14)-inputs!$C$13))+MAX(0,inputs!$B$14*(calculations!A25-inputs!$C$14))</f>
        <v>1381.9750000000001</v>
      </c>
      <c r="G25" s="6">
        <f>MAX(MIN((calculations!A25-inputs!$B$21)/10000,100%),0) * inputs!$B$18</f>
        <v>0</v>
      </c>
      <c r="H25" s="3">
        <f>SUM(C25:G25)</f>
        <v>3467.9750000000004</v>
      </c>
      <c r="I25" s="1">
        <f>(H26-H25)/1000</f>
        <v>0.33250000000000002</v>
      </c>
    </row>
    <row r="26" spans="1:9" x14ac:dyDescent="0.2">
      <c r="A26" s="7">
        <v>24000</v>
      </c>
      <c r="B26" s="3">
        <f>inputs!$C$3-MAX(0,MIN((calculations!A26-inputs!$B$8)*0.5,inputs!$C$3))</f>
        <v>12570</v>
      </c>
      <c r="C26" s="3">
        <f>MIN(MAX(0, (calculations!A26-B26)*inputs!$B$3),inputs!$B$3*(inputs!$C$4-B26))</f>
        <v>2286</v>
      </c>
      <c r="D26" s="7">
        <f>MIN(MAX(0, (calculations!A26-inputs!$C$4)*inputs!$B$4),inputs!$B$4*(inputs!$C$5-inputs!$C$4))</f>
        <v>0</v>
      </c>
      <c r="E26" s="7">
        <f>MAX(0, (calculations!A26-inputs!$C$5)*inputs!$B$5)</f>
        <v>0</v>
      </c>
      <c r="F26" s="7">
        <f>MAX(0,inputs!$B$13*(MIN(calculations!A26,inputs!$C$14)-inputs!$C$13))+MAX(0,inputs!$B$14*(calculations!A26-inputs!$C$14))</f>
        <v>1514.4750000000001</v>
      </c>
      <c r="G26" s="6">
        <f>MAX(MIN((calculations!A26-inputs!$B$21)/10000,100%),0) * inputs!$B$18</f>
        <v>0</v>
      </c>
      <c r="H26" s="3">
        <f>SUM(C26:G26)</f>
        <v>3800.4750000000004</v>
      </c>
      <c r="I26" s="1">
        <f>(H27-H26)/1000</f>
        <v>0.33250000000000002</v>
      </c>
    </row>
    <row r="27" spans="1:9" x14ac:dyDescent="0.2">
      <c r="A27" s="7">
        <v>25000</v>
      </c>
      <c r="B27" s="3">
        <f>inputs!$C$3-MAX(0,MIN((calculations!A27-inputs!$B$8)*0.5,inputs!$C$3))</f>
        <v>12570</v>
      </c>
      <c r="C27" s="3">
        <f>MIN(MAX(0, (calculations!A27-B27)*inputs!$B$3),inputs!$B$3*(inputs!$C$4-B27))</f>
        <v>2486</v>
      </c>
      <c r="D27" s="7">
        <f>MIN(MAX(0, (calculations!A27-inputs!$C$4)*inputs!$B$4),inputs!$B$4*(inputs!$C$5-inputs!$C$4))</f>
        <v>0</v>
      </c>
      <c r="E27" s="7">
        <f>MAX(0, (calculations!A27-inputs!$C$5)*inputs!$B$5)</f>
        <v>0</v>
      </c>
      <c r="F27" s="7">
        <f>MAX(0,inputs!$B$13*(MIN(calculations!A27,inputs!$C$14)-inputs!$C$13))+MAX(0,inputs!$B$14*(calculations!A27-inputs!$C$14))</f>
        <v>1646.9750000000001</v>
      </c>
      <c r="G27" s="6">
        <f>MAX(MIN((calculations!A27-inputs!$B$21)/10000,100%),0) * inputs!$B$18</f>
        <v>0</v>
      </c>
      <c r="H27" s="3">
        <f>SUM(C27:G27)</f>
        <v>4132.9750000000004</v>
      </c>
      <c r="I27" s="1">
        <f>(H28-H27)/1000</f>
        <v>0.33250000000000002</v>
      </c>
    </row>
    <row r="28" spans="1:9" x14ac:dyDescent="0.2">
      <c r="A28" s="7">
        <v>26000</v>
      </c>
      <c r="B28" s="3">
        <f>inputs!$C$3-MAX(0,MIN((calculations!A28-inputs!$B$8)*0.5,inputs!$C$3))</f>
        <v>12570</v>
      </c>
      <c r="C28" s="3">
        <f>MIN(MAX(0, (calculations!A28-B28)*inputs!$B$3),inputs!$B$3*(inputs!$C$4-B28))</f>
        <v>2686</v>
      </c>
      <c r="D28" s="7">
        <f>MIN(MAX(0, (calculations!A28-inputs!$C$4)*inputs!$B$4),inputs!$B$4*(inputs!$C$5-inputs!$C$4))</f>
        <v>0</v>
      </c>
      <c r="E28" s="7">
        <f>MAX(0, (calculations!A28-inputs!$C$5)*inputs!$B$5)</f>
        <v>0</v>
      </c>
      <c r="F28" s="7">
        <f>MAX(0,inputs!$B$13*(MIN(calculations!A28,inputs!$C$14)-inputs!$C$13))+MAX(0,inputs!$B$14*(calculations!A28-inputs!$C$14))</f>
        <v>1779.4750000000001</v>
      </c>
      <c r="G28" s="6">
        <f>MAX(MIN((calculations!A28-inputs!$B$21)/10000,100%),0) * inputs!$B$18</f>
        <v>0</v>
      </c>
      <c r="H28" s="3">
        <f>SUM(C28:G28)</f>
        <v>4465.4750000000004</v>
      </c>
      <c r="I28" s="1">
        <f>(H29-H28)/1000</f>
        <v>0.33250000000000002</v>
      </c>
    </row>
    <row r="29" spans="1:9" x14ac:dyDescent="0.2">
      <c r="A29" s="7">
        <v>27000</v>
      </c>
      <c r="B29" s="3">
        <f>inputs!$C$3-MAX(0,MIN((calculations!A29-inputs!$B$8)*0.5,inputs!$C$3))</f>
        <v>12570</v>
      </c>
      <c r="C29" s="3">
        <f>MIN(MAX(0, (calculations!A29-B29)*inputs!$B$3),inputs!$B$3*(inputs!$C$4-B29))</f>
        <v>2886</v>
      </c>
      <c r="D29" s="7">
        <f>MIN(MAX(0, (calculations!A29-inputs!$C$4)*inputs!$B$4),inputs!$B$4*(inputs!$C$5-inputs!$C$4))</f>
        <v>0</v>
      </c>
      <c r="E29" s="7">
        <f>MAX(0, (calculations!A29-inputs!$C$5)*inputs!$B$5)</f>
        <v>0</v>
      </c>
      <c r="F29" s="7">
        <f>MAX(0,inputs!$B$13*(MIN(calculations!A29,inputs!$C$14)-inputs!$C$13))+MAX(0,inputs!$B$14*(calculations!A29-inputs!$C$14))</f>
        <v>1911.9750000000001</v>
      </c>
      <c r="G29" s="6">
        <f>MAX(MIN((calculations!A29-inputs!$B$21)/10000,100%),0) * inputs!$B$18</f>
        <v>0</v>
      </c>
      <c r="H29" s="3">
        <f>SUM(C29:G29)</f>
        <v>4797.9750000000004</v>
      </c>
      <c r="I29" s="1">
        <f>(H30-H29)/1000</f>
        <v>0.33250000000000002</v>
      </c>
    </row>
    <row r="30" spans="1:9" x14ac:dyDescent="0.2">
      <c r="A30" s="7">
        <v>28000</v>
      </c>
      <c r="B30" s="3">
        <f>inputs!$C$3-MAX(0,MIN((calculations!A30-inputs!$B$8)*0.5,inputs!$C$3))</f>
        <v>12570</v>
      </c>
      <c r="C30" s="3">
        <f>MIN(MAX(0, (calculations!A30-B30)*inputs!$B$3),inputs!$B$3*(inputs!$C$4-B30))</f>
        <v>3086</v>
      </c>
      <c r="D30" s="7">
        <f>MIN(MAX(0, (calculations!A30-inputs!$C$4)*inputs!$B$4),inputs!$B$4*(inputs!$C$5-inputs!$C$4))</f>
        <v>0</v>
      </c>
      <c r="E30" s="7">
        <f>MAX(0, (calculations!A30-inputs!$C$5)*inputs!$B$5)</f>
        <v>0</v>
      </c>
      <c r="F30" s="7">
        <f>MAX(0,inputs!$B$13*(MIN(calculations!A30,inputs!$C$14)-inputs!$C$13))+MAX(0,inputs!$B$14*(calculations!A30-inputs!$C$14))</f>
        <v>2044.4750000000001</v>
      </c>
      <c r="G30" s="6">
        <f>MAX(MIN((calculations!A30-inputs!$B$21)/10000,100%),0) * inputs!$B$18</f>
        <v>0</v>
      </c>
      <c r="H30" s="3">
        <f>SUM(C30:G30)</f>
        <v>5130.4750000000004</v>
      </c>
      <c r="I30" s="1">
        <f>(H31-H30)/1000</f>
        <v>0.33250000000000002</v>
      </c>
    </row>
    <row r="31" spans="1:9" x14ac:dyDescent="0.2">
      <c r="A31" s="7">
        <v>29000</v>
      </c>
      <c r="B31" s="3">
        <f>inputs!$C$3-MAX(0,MIN((calculations!A31-inputs!$B$8)*0.5,inputs!$C$3))</f>
        <v>12570</v>
      </c>
      <c r="C31" s="3">
        <f>MIN(MAX(0, (calculations!A31-B31)*inputs!$B$3),inputs!$B$3*(inputs!$C$4-B31))</f>
        <v>3286</v>
      </c>
      <c r="D31" s="7">
        <f>MIN(MAX(0, (calculations!A31-inputs!$C$4)*inputs!$B$4),inputs!$B$4*(inputs!$C$5-inputs!$C$4))</f>
        <v>0</v>
      </c>
      <c r="E31" s="7">
        <f>MAX(0, (calculations!A31-inputs!$C$5)*inputs!$B$5)</f>
        <v>0</v>
      </c>
      <c r="F31" s="7">
        <f>MAX(0,inputs!$B$13*(MIN(calculations!A31,inputs!$C$14)-inputs!$C$13))+MAX(0,inputs!$B$14*(calculations!A31-inputs!$C$14))</f>
        <v>2176.9749999999999</v>
      </c>
      <c r="G31" s="6">
        <f>MAX(MIN((calculations!A31-inputs!$B$21)/10000,100%),0) * inputs!$B$18</f>
        <v>0</v>
      </c>
      <c r="H31" s="3">
        <f>SUM(C31:G31)</f>
        <v>5462.9750000000004</v>
      </c>
      <c r="I31" s="1">
        <f>(H32-H31)/1000</f>
        <v>0.33250000000000002</v>
      </c>
    </row>
    <row r="32" spans="1:9" x14ac:dyDescent="0.2">
      <c r="A32" s="7">
        <v>30000</v>
      </c>
      <c r="B32" s="3">
        <f>inputs!$C$3-MAX(0,MIN((calculations!A32-inputs!$B$8)*0.5,inputs!$C$3))</f>
        <v>12570</v>
      </c>
      <c r="C32" s="3">
        <f>MIN(MAX(0, (calculations!A32-B32)*inputs!$B$3),inputs!$B$3*(inputs!$C$4-B32))</f>
        <v>3486</v>
      </c>
      <c r="D32" s="7">
        <f>MIN(MAX(0, (calculations!A32-inputs!$C$4)*inputs!$B$4),inputs!$B$4*(inputs!$C$5-inputs!$C$4))</f>
        <v>0</v>
      </c>
      <c r="E32" s="7">
        <f>MAX(0, (calculations!A32-inputs!$C$5)*inputs!$B$5)</f>
        <v>0</v>
      </c>
      <c r="F32" s="7">
        <f>MAX(0,inputs!$B$13*(MIN(calculations!A32,inputs!$C$14)-inputs!$C$13))+MAX(0,inputs!$B$14*(calculations!A32-inputs!$C$14))</f>
        <v>2309.4749999999999</v>
      </c>
      <c r="G32" s="6">
        <f>MAX(MIN((calculations!A32-inputs!$B$21)/10000,100%),0) * inputs!$B$18</f>
        <v>0</v>
      </c>
      <c r="H32" s="3">
        <f>SUM(C32:G32)</f>
        <v>5795.4750000000004</v>
      </c>
      <c r="I32" s="1">
        <f>(H33-H32)/1000</f>
        <v>0.33250000000000002</v>
      </c>
    </row>
    <row r="33" spans="1:9" x14ac:dyDescent="0.2">
      <c r="A33" s="7">
        <v>31000</v>
      </c>
      <c r="B33" s="3">
        <f>inputs!$C$3-MAX(0,MIN((calculations!A33-inputs!$B$8)*0.5,inputs!$C$3))</f>
        <v>12570</v>
      </c>
      <c r="C33" s="3">
        <f>MIN(MAX(0, (calculations!A33-B33)*inputs!$B$3),inputs!$B$3*(inputs!$C$4-B33))</f>
        <v>3686</v>
      </c>
      <c r="D33" s="7">
        <f>MIN(MAX(0, (calculations!A33-inputs!$C$4)*inputs!$B$4),inputs!$B$4*(inputs!$C$5-inputs!$C$4))</f>
        <v>0</v>
      </c>
      <c r="E33" s="7">
        <f>MAX(0, (calculations!A33-inputs!$C$5)*inputs!$B$5)</f>
        <v>0</v>
      </c>
      <c r="F33" s="7">
        <f>MAX(0,inputs!$B$13*(MIN(calculations!A33,inputs!$C$14)-inputs!$C$13))+MAX(0,inputs!$B$14*(calculations!A33-inputs!$C$14))</f>
        <v>2441.9749999999999</v>
      </c>
      <c r="G33" s="6">
        <f>MAX(MIN((calculations!A33-inputs!$B$21)/10000,100%),0) * inputs!$B$18</f>
        <v>0</v>
      </c>
      <c r="H33" s="3">
        <f>SUM(C33:G33)</f>
        <v>6127.9750000000004</v>
      </c>
      <c r="I33" s="1">
        <f>(H34-H33)/1000</f>
        <v>0.33250000000000002</v>
      </c>
    </row>
    <row r="34" spans="1:9" x14ac:dyDescent="0.2">
      <c r="A34" s="7">
        <v>32000</v>
      </c>
      <c r="B34" s="3">
        <f>inputs!$C$3-MAX(0,MIN((calculations!A34-inputs!$B$8)*0.5,inputs!$C$3))</f>
        <v>12570</v>
      </c>
      <c r="C34" s="3">
        <f>MIN(MAX(0, (calculations!A34-B34)*inputs!$B$3),inputs!$B$3*(inputs!$C$4-B34))</f>
        <v>3886</v>
      </c>
      <c r="D34" s="7">
        <f>MIN(MAX(0, (calculations!A34-inputs!$C$4)*inputs!$B$4),inputs!$B$4*(inputs!$C$5-inputs!$C$4))</f>
        <v>0</v>
      </c>
      <c r="E34" s="7">
        <f>MAX(0, (calculations!A34-inputs!$C$5)*inputs!$B$5)</f>
        <v>0</v>
      </c>
      <c r="F34" s="7">
        <f>MAX(0,inputs!$B$13*(MIN(calculations!A34,inputs!$C$14)-inputs!$C$13))+MAX(0,inputs!$B$14*(calculations!A34-inputs!$C$14))</f>
        <v>2574.4749999999999</v>
      </c>
      <c r="G34" s="6">
        <f>MAX(MIN((calculations!A34-inputs!$B$21)/10000,100%),0) * inputs!$B$18</f>
        <v>0</v>
      </c>
      <c r="H34" s="3">
        <f>SUM(C34:G34)</f>
        <v>6460.4750000000004</v>
      </c>
      <c r="I34" s="1">
        <f>(H35-H34)/1000</f>
        <v>0.33250000000000002</v>
      </c>
    </row>
    <row r="35" spans="1:9" x14ac:dyDescent="0.2">
      <c r="A35" s="7">
        <v>33000</v>
      </c>
      <c r="B35" s="3">
        <f>inputs!$C$3-MAX(0,MIN((calculations!A35-inputs!$B$8)*0.5,inputs!$C$3))</f>
        <v>12570</v>
      </c>
      <c r="C35" s="3">
        <f>MIN(MAX(0, (calculations!A35-B35)*inputs!$B$3),inputs!$B$3*(inputs!$C$4-B35))</f>
        <v>4086</v>
      </c>
      <c r="D35" s="7">
        <f>MIN(MAX(0, (calculations!A35-inputs!$C$4)*inputs!$B$4),inputs!$B$4*(inputs!$C$5-inputs!$C$4))</f>
        <v>0</v>
      </c>
      <c r="E35" s="7">
        <f>MAX(0, (calculations!A35-inputs!$C$5)*inputs!$B$5)</f>
        <v>0</v>
      </c>
      <c r="F35" s="7">
        <f>MAX(0,inputs!$B$13*(MIN(calculations!A35,inputs!$C$14)-inputs!$C$13))+MAX(0,inputs!$B$14*(calculations!A35-inputs!$C$14))</f>
        <v>2706.9749999999999</v>
      </c>
      <c r="G35" s="6">
        <f>MAX(MIN((calculations!A35-inputs!$B$21)/10000,100%),0) * inputs!$B$18</f>
        <v>0</v>
      </c>
      <c r="H35" s="3">
        <f>SUM(C35:G35)</f>
        <v>6792.9750000000004</v>
      </c>
      <c r="I35" s="1">
        <f>(H36-H35)/1000</f>
        <v>0.33250000000000002</v>
      </c>
    </row>
    <row r="36" spans="1:9" x14ac:dyDescent="0.2">
      <c r="A36" s="7">
        <v>34000</v>
      </c>
      <c r="B36" s="3">
        <f>inputs!$C$3-MAX(0,MIN((calculations!A36-inputs!$B$8)*0.5,inputs!$C$3))</f>
        <v>12570</v>
      </c>
      <c r="C36" s="3">
        <f>MIN(MAX(0, (calculations!A36-B36)*inputs!$B$3),inputs!$B$3*(inputs!$C$4-B36))</f>
        <v>4286</v>
      </c>
      <c r="D36" s="7">
        <f>MIN(MAX(0, (calculations!A36-inputs!$C$4)*inputs!$B$4),inputs!$B$4*(inputs!$C$5-inputs!$C$4))</f>
        <v>0</v>
      </c>
      <c r="E36" s="7">
        <f>MAX(0, (calculations!A36-inputs!$C$5)*inputs!$B$5)</f>
        <v>0</v>
      </c>
      <c r="F36" s="7">
        <f>MAX(0,inputs!$B$13*(MIN(calculations!A36,inputs!$C$14)-inputs!$C$13))+MAX(0,inputs!$B$14*(calculations!A36-inputs!$C$14))</f>
        <v>2839.4750000000004</v>
      </c>
      <c r="G36" s="6">
        <f>MAX(MIN((calculations!A36-inputs!$B$21)/10000,100%),0) * inputs!$B$18</f>
        <v>0</v>
      </c>
      <c r="H36" s="3">
        <f>SUM(C36:G36)</f>
        <v>7125.4750000000004</v>
      </c>
      <c r="I36" s="1">
        <f>(H37-H36)/1000</f>
        <v>0.33250000000000002</v>
      </c>
    </row>
    <row r="37" spans="1:9" x14ac:dyDescent="0.2">
      <c r="A37" s="7">
        <v>35000</v>
      </c>
      <c r="B37" s="3">
        <f>inputs!$C$3-MAX(0,MIN((calculations!A37-inputs!$B$8)*0.5,inputs!$C$3))</f>
        <v>12570</v>
      </c>
      <c r="C37" s="3">
        <f>MIN(MAX(0, (calculations!A37-B37)*inputs!$B$3),inputs!$B$3*(inputs!$C$4-B37))</f>
        <v>4486</v>
      </c>
      <c r="D37" s="7">
        <f>MIN(MAX(0, (calculations!A37-inputs!$C$4)*inputs!$B$4),inputs!$B$4*(inputs!$C$5-inputs!$C$4))</f>
        <v>0</v>
      </c>
      <c r="E37" s="7">
        <f>MAX(0, (calculations!A37-inputs!$C$5)*inputs!$B$5)</f>
        <v>0</v>
      </c>
      <c r="F37" s="7">
        <f>MAX(0,inputs!$B$13*(MIN(calculations!A37,inputs!$C$14)-inputs!$C$13))+MAX(0,inputs!$B$14*(calculations!A37-inputs!$C$14))</f>
        <v>2971.9750000000004</v>
      </c>
      <c r="G37" s="6">
        <f>MAX(MIN((calculations!A37-inputs!$B$21)/10000,100%),0) * inputs!$B$18</f>
        <v>0</v>
      </c>
      <c r="H37" s="3">
        <f>SUM(C37:G37)</f>
        <v>7457.9750000000004</v>
      </c>
      <c r="I37" s="1">
        <f>(H38-H37)/1000</f>
        <v>0.33250000000000002</v>
      </c>
    </row>
    <row r="38" spans="1:9" x14ac:dyDescent="0.2">
      <c r="A38" s="7">
        <v>36000</v>
      </c>
      <c r="B38" s="3">
        <f>inputs!$C$3-MAX(0,MIN((calculations!A38-inputs!$B$8)*0.5,inputs!$C$3))</f>
        <v>12570</v>
      </c>
      <c r="C38" s="3">
        <f>MIN(MAX(0, (calculations!A38-B38)*inputs!$B$3),inputs!$B$3*(inputs!$C$4-B38))</f>
        <v>4686</v>
      </c>
      <c r="D38" s="7">
        <f>MIN(MAX(0, (calculations!A38-inputs!$C$4)*inputs!$B$4),inputs!$B$4*(inputs!$C$5-inputs!$C$4))</f>
        <v>0</v>
      </c>
      <c r="E38" s="7">
        <f>MAX(0, (calculations!A38-inputs!$C$5)*inputs!$B$5)</f>
        <v>0</v>
      </c>
      <c r="F38" s="7">
        <f>MAX(0,inputs!$B$13*(MIN(calculations!A38,inputs!$C$14)-inputs!$C$13))+MAX(0,inputs!$B$14*(calculations!A38-inputs!$C$14))</f>
        <v>3104.4750000000004</v>
      </c>
      <c r="G38" s="6">
        <f>MAX(MIN((calculations!A38-inputs!$B$21)/10000,100%),0) * inputs!$B$18</f>
        <v>0</v>
      </c>
      <c r="H38" s="3">
        <f>SUM(C38:G38)</f>
        <v>7790.4750000000004</v>
      </c>
      <c r="I38" s="1">
        <f>(H39-H38)/1000</f>
        <v>0.33250000000000002</v>
      </c>
    </row>
    <row r="39" spans="1:9" x14ac:dyDescent="0.2">
      <c r="A39" s="7">
        <v>37000</v>
      </c>
      <c r="B39" s="3">
        <f>inputs!$C$3-MAX(0,MIN((calculations!A39-inputs!$B$8)*0.5,inputs!$C$3))</f>
        <v>12570</v>
      </c>
      <c r="C39" s="3">
        <f>MIN(MAX(0, (calculations!A39-B39)*inputs!$B$3),inputs!$B$3*(inputs!$C$4-B39))</f>
        <v>4886</v>
      </c>
      <c r="D39" s="7">
        <f>MIN(MAX(0, (calculations!A39-inputs!$C$4)*inputs!$B$4),inputs!$B$4*(inputs!$C$5-inputs!$C$4))</f>
        <v>0</v>
      </c>
      <c r="E39" s="7">
        <f>MAX(0, (calculations!A39-inputs!$C$5)*inputs!$B$5)</f>
        <v>0</v>
      </c>
      <c r="F39" s="7">
        <f>MAX(0,inputs!$B$13*(MIN(calculations!A39,inputs!$C$14)-inputs!$C$13))+MAX(0,inputs!$B$14*(calculations!A39-inputs!$C$14))</f>
        <v>3236.9750000000004</v>
      </c>
      <c r="G39" s="6">
        <f>MAX(MIN((calculations!A39-inputs!$B$21)/10000,100%),0) * inputs!$B$18</f>
        <v>0</v>
      </c>
      <c r="H39" s="3">
        <f>SUM(C39:G39)</f>
        <v>8122.9750000000004</v>
      </c>
      <c r="I39" s="1">
        <f>(H40-H39)/1000</f>
        <v>0.33250000000000002</v>
      </c>
    </row>
    <row r="40" spans="1:9" x14ac:dyDescent="0.2">
      <c r="A40" s="7">
        <v>38000</v>
      </c>
      <c r="B40" s="3">
        <f>inputs!$C$3-MAX(0,MIN((calculations!A40-inputs!$B$8)*0.5,inputs!$C$3))</f>
        <v>12570</v>
      </c>
      <c r="C40" s="3">
        <f>MIN(MAX(0, (calculations!A40-B40)*inputs!$B$3),inputs!$B$3*(inputs!$C$4-B40))</f>
        <v>5086</v>
      </c>
      <c r="D40" s="7">
        <f>MIN(MAX(0, (calculations!A40-inputs!$C$4)*inputs!$B$4),inputs!$B$4*(inputs!$C$5-inputs!$C$4))</f>
        <v>0</v>
      </c>
      <c r="E40" s="7">
        <f>MAX(0, (calculations!A40-inputs!$C$5)*inputs!$B$5)</f>
        <v>0</v>
      </c>
      <c r="F40" s="7">
        <f>MAX(0,inputs!$B$13*(MIN(calculations!A40,inputs!$C$14)-inputs!$C$13))+MAX(0,inputs!$B$14*(calculations!A40-inputs!$C$14))</f>
        <v>3369.4750000000004</v>
      </c>
      <c r="G40" s="6">
        <f>MAX(MIN((calculations!A40-inputs!$B$21)/10000,100%),0) * inputs!$B$18</f>
        <v>0</v>
      </c>
      <c r="H40" s="3">
        <f>SUM(C40:G40)</f>
        <v>8455.4750000000004</v>
      </c>
      <c r="I40" s="1">
        <f>(H41-H40)/1000</f>
        <v>0.33250000000000002</v>
      </c>
    </row>
    <row r="41" spans="1:9" x14ac:dyDescent="0.2">
      <c r="A41" s="7">
        <v>39000</v>
      </c>
      <c r="B41" s="3">
        <f>inputs!$C$3-MAX(0,MIN((calculations!A41-inputs!$B$8)*0.5,inputs!$C$3))</f>
        <v>12570</v>
      </c>
      <c r="C41" s="3">
        <f>MIN(MAX(0, (calculations!A41-B41)*inputs!$B$3),inputs!$B$3*(inputs!$C$4-B41))</f>
        <v>5286</v>
      </c>
      <c r="D41" s="7">
        <f>MIN(MAX(0, (calculations!A41-inputs!$C$4)*inputs!$B$4),inputs!$B$4*(inputs!$C$5-inputs!$C$4))</f>
        <v>0</v>
      </c>
      <c r="E41" s="7">
        <f>MAX(0, (calculations!A41-inputs!$C$5)*inputs!$B$5)</f>
        <v>0</v>
      </c>
      <c r="F41" s="7">
        <f>MAX(0,inputs!$B$13*(MIN(calculations!A41,inputs!$C$14)-inputs!$C$13))+MAX(0,inputs!$B$14*(calculations!A41-inputs!$C$14))</f>
        <v>3501.9750000000004</v>
      </c>
      <c r="G41" s="6">
        <f>MAX(MIN((calculations!A41-inputs!$B$21)/10000,100%),0) * inputs!$B$18</f>
        <v>0</v>
      </c>
      <c r="H41" s="3">
        <f>SUM(C41:G41)</f>
        <v>8787.9750000000004</v>
      </c>
      <c r="I41" s="1">
        <f>(H42-H41)/1000</f>
        <v>0.33250000000000002</v>
      </c>
    </row>
    <row r="42" spans="1:9" x14ac:dyDescent="0.2">
      <c r="A42" s="7">
        <v>40000</v>
      </c>
      <c r="B42" s="3">
        <f>inputs!$C$3-MAX(0,MIN((calculations!A42-inputs!$B$8)*0.5,inputs!$C$3))</f>
        <v>12570</v>
      </c>
      <c r="C42" s="3">
        <f>MIN(MAX(0, (calculations!A42-B42)*inputs!$B$3),inputs!$B$3*(inputs!$C$4-B42))</f>
        <v>5486</v>
      </c>
      <c r="D42" s="7">
        <f>MIN(MAX(0, (calculations!A42-inputs!$C$4)*inputs!$B$4),inputs!$B$4*(inputs!$C$5-inputs!$C$4))</f>
        <v>0</v>
      </c>
      <c r="E42" s="7">
        <f>MAX(0, (calculations!A42-inputs!$C$5)*inputs!$B$5)</f>
        <v>0</v>
      </c>
      <c r="F42" s="7">
        <f>MAX(0,inputs!$B$13*(MIN(calculations!A42,inputs!$C$14)-inputs!$C$13))+MAX(0,inputs!$B$14*(calculations!A42-inputs!$C$14))</f>
        <v>3634.4750000000004</v>
      </c>
      <c r="G42" s="6">
        <f>MAX(MIN((calculations!A42-inputs!$B$21)/10000,100%),0) * inputs!$B$18</f>
        <v>0</v>
      </c>
      <c r="H42" s="3">
        <f>SUM(C42:G42)</f>
        <v>9120.4750000000004</v>
      </c>
      <c r="I42" s="1">
        <f>(H43-H42)/1000</f>
        <v>0.33250000000000002</v>
      </c>
    </row>
    <row r="43" spans="1:9" x14ac:dyDescent="0.2">
      <c r="A43" s="7">
        <v>41000</v>
      </c>
      <c r="B43" s="3">
        <f>inputs!$C$3-MAX(0,MIN((calculations!A43-inputs!$B$8)*0.5,inputs!$C$3))</f>
        <v>12570</v>
      </c>
      <c r="C43" s="3">
        <f>MIN(MAX(0, (calculations!A43-B43)*inputs!$B$3),inputs!$B$3*(inputs!$C$4-B43))</f>
        <v>5686</v>
      </c>
      <c r="D43" s="7">
        <f>MIN(MAX(0, (calculations!A43-inputs!$C$4)*inputs!$B$4),inputs!$B$4*(inputs!$C$5-inputs!$C$4))</f>
        <v>0</v>
      </c>
      <c r="E43" s="7">
        <f>MAX(0, (calculations!A43-inputs!$C$5)*inputs!$B$5)</f>
        <v>0</v>
      </c>
      <c r="F43" s="7">
        <f>MAX(0,inputs!$B$13*(MIN(calculations!A43,inputs!$C$14)-inputs!$C$13))+MAX(0,inputs!$B$14*(calculations!A43-inputs!$C$14))</f>
        <v>3766.9750000000004</v>
      </c>
      <c r="G43" s="6">
        <f>MAX(MIN((calculations!A43-inputs!$B$21)/10000,100%),0) * inputs!$B$18</f>
        <v>0</v>
      </c>
      <c r="H43" s="3">
        <f>SUM(C43:G43)</f>
        <v>9452.9750000000004</v>
      </c>
      <c r="I43" s="1">
        <f>(H44-H43)/1000</f>
        <v>0.33250000000000002</v>
      </c>
    </row>
    <row r="44" spans="1:9" x14ac:dyDescent="0.2">
      <c r="A44" s="7">
        <v>42000</v>
      </c>
      <c r="B44" s="3">
        <f>inputs!$C$3-MAX(0,MIN((calculations!A44-inputs!$B$8)*0.5,inputs!$C$3))</f>
        <v>12570</v>
      </c>
      <c r="C44" s="3">
        <f>MIN(MAX(0, (calculations!A44-B44)*inputs!$B$3),inputs!$B$3*(inputs!$C$4-B44))</f>
        <v>5886</v>
      </c>
      <c r="D44" s="7">
        <f>MIN(MAX(0, (calculations!A44-inputs!$C$4)*inputs!$B$4),inputs!$B$4*(inputs!$C$5-inputs!$C$4))</f>
        <v>0</v>
      </c>
      <c r="E44" s="7">
        <f>MAX(0, (calculations!A44-inputs!$C$5)*inputs!$B$5)</f>
        <v>0</v>
      </c>
      <c r="F44" s="7">
        <f>MAX(0,inputs!$B$13*(MIN(calculations!A44,inputs!$C$14)-inputs!$C$13))+MAX(0,inputs!$B$14*(calculations!A44-inputs!$C$14))</f>
        <v>3899.4750000000004</v>
      </c>
      <c r="G44" s="6">
        <f>MAX(MIN((calculations!A44-inputs!$B$21)/10000,100%),0) * inputs!$B$18</f>
        <v>0</v>
      </c>
      <c r="H44" s="3">
        <f>SUM(C44:G44)</f>
        <v>9785.4750000000004</v>
      </c>
      <c r="I44" s="1">
        <f>(H45-H44)/1000</f>
        <v>0.33250000000000002</v>
      </c>
    </row>
    <row r="45" spans="1:9" x14ac:dyDescent="0.2">
      <c r="A45" s="7">
        <v>43000</v>
      </c>
      <c r="B45" s="3">
        <f>inputs!$C$3-MAX(0,MIN((calculations!A45-inputs!$B$8)*0.5,inputs!$C$3))</f>
        <v>12570</v>
      </c>
      <c r="C45" s="3">
        <f>MIN(MAX(0, (calculations!A45-B45)*inputs!$B$3),inputs!$B$3*(inputs!$C$4-B45))</f>
        <v>6086</v>
      </c>
      <c r="D45" s="7">
        <f>MIN(MAX(0, (calculations!A45-inputs!$C$4)*inputs!$B$4),inputs!$B$4*(inputs!$C$5-inputs!$C$4))</f>
        <v>0</v>
      </c>
      <c r="E45" s="7">
        <f>MAX(0, (calculations!A45-inputs!$C$5)*inputs!$B$5)</f>
        <v>0</v>
      </c>
      <c r="F45" s="7">
        <f>MAX(0,inputs!$B$13*(MIN(calculations!A45,inputs!$C$14)-inputs!$C$13))+MAX(0,inputs!$B$14*(calculations!A45-inputs!$C$14))</f>
        <v>4031.9750000000004</v>
      </c>
      <c r="G45" s="6">
        <f>MAX(MIN((calculations!A45-inputs!$B$21)/10000,100%),0) * inputs!$B$18</f>
        <v>0</v>
      </c>
      <c r="H45" s="3">
        <f>SUM(C45:G45)</f>
        <v>10117.975</v>
      </c>
      <c r="I45" s="1">
        <f>(H46-H45)/1000</f>
        <v>0.33250000000000002</v>
      </c>
    </row>
    <row r="46" spans="1:9" x14ac:dyDescent="0.2">
      <c r="A46" s="7">
        <v>44000</v>
      </c>
      <c r="B46" s="3">
        <f>inputs!$C$3-MAX(0,MIN((calculations!A46-inputs!$B$8)*0.5,inputs!$C$3))</f>
        <v>12570</v>
      </c>
      <c r="C46" s="3">
        <f>MIN(MAX(0, (calculations!A46-B46)*inputs!$B$3),inputs!$B$3*(inputs!$C$4-B46))</f>
        <v>6286</v>
      </c>
      <c r="D46" s="7">
        <f>MIN(MAX(0, (calculations!A46-inputs!$C$4)*inputs!$B$4),inputs!$B$4*(inputs!$C$5-inputs!$C$4))</f>
        <v>0</v>
      </c>
      <c r="E46" s="7">
        <f>MAX(0, (calculations!A46-inputs!$C$5)*inputs!$B$5)</f>
        <v>0</v>
      </c>
      <c r="F46" s="7">
        <f>MAX(0,inputs!$B$13*(MIN(calculations!A46,inputs!$C$14)-inputs!$C$13))+MAX(0,inputs!$B$14*(calculations!A46-inputs!$C$14))</f>
        <v>4164.4750000000004</v>
      </c>
      <c r="G46" s="6">
        <f>MAX(MIN((calculations!A46-inputs!$B$21)/10000,100%),0) * inputs!$B$18</f>
        <v>0</v>
      </c>
      <c r="H46" s="3">
        <f>SUM(C46:G46)</f>
        <v>10450.475</v>
      </c>
      <c r="I46" s="1">
        <f>(H47-H46)/1000</f>
        <v>0.33250000000000002</v>
      </c>
    </row>
    <row r="47" spans="1:9" x14ac:dyDescent="0.2">
      <c r="A47" s="7">
        <v>45000</v>
      </c>
      <c r="B47" s="3">
        <f>inputs!$C$3-MAX(0,MIN((calculations!A47-inputs!$B$8)*0.5,inputs!$C$3))</f>
        <v>12570</v>
      </c>
      <c r="C47" s="3">
        <f>MIN(MAX(0, (calculations!A47-B47)*inputs!$B$3),inputs!$B$3*(inputs!$C$4-B47))</f>
        <v>6486</v>
      </c>
      <c r="D47" s="7">
        <f>MIN(MAX(0, (calculations!A47-inputs!$C$4)*inputs!$B$4),inputs!$B$4*(inputs!$C$5-inputs!$C$4))</f>
        <v>0</v>
      </c>
      <c r="E47" s="7">
        <f>MAX(0, (calculations!A47-inputs!$C$5)*inputs!$B$5)</f>
        <v>0</v>
      </c>
      <c r="F47" s="7">
        <f>MAX(0,inputs!$B$13*(MIN(calculations!A47,inputs!$C$14)-inputs!$C$13))+MAX(0,inputs!$B$14*(calculations!A47-inputs!$C$14))</f>
        <v>4296.9750000000004</v>
      </c>
      <c r="G47" s="6">
        <f>MAX(MIN((calculations!A47-inputs!$B$21)/10000,100%),0) * inputs!$B$18</f>
        <v>0</v>
      </c>
      <c r="H47" s="3">
        <f>SUM(C47:G47)</f>
        <v>10782.975</v>
      </c>
      <c r="I47" s="1">
        <f>(H48-H47)/1000</f>
        <v>0.33250000000000002</v>
      </c>
    </row>
    <row r="48" spans="1:9" x14ac:dyDescent="0.2">
      <c r="A48" s="7">
        <v>46000</v>
      </c>
      <c r="B48" s="3">
        <f>inputs!$C$3-MAX(0,MIN((calculations!A48-inputs!$B$8)*0.5,inputs!$C$3))</f>
        <v>12570</v>
      </c>
      <c r="C48" s="3">
        <f>MIN(MAX(0, (calculations!A48-B48)*inputs!$B$3),inputs!$B$3*(inputs!$C$4-B48))</f>
        <v>6686</v>
      </c>
      <c r="D48" s="7">
        <f>MIN(MAX(0, (calculations!A48-inputs!$C$4)*inputs!$B$4),inputs!$B$4*(inputs!$C$5-inputs!$C$4))</f>
        <v>0</v>
      </c>
      <c r="E48" s="7">
        <f>MAX(0, (calculations!A48-inputs!$C$5)*inputs!$B$5)</f>
        <v>0</v>
      </c>
      <c r="F48" s="7">
        <f>MAX(0,inputs!$B$13*(MIN(calculations!A48,inputs!$C$14)-inputs!$C$13))+MAX(0,inputs!$B$14*(calculations!A48-inputs!$C$14))</f>
        <v>4429.4750000000004</v>
      </c>
      <c r="G48" s="6">
        <f>MAX(MIN((calculations!A48-inputs!$B$21)/10000,100%),0) * inputs!$B$18</f>
        <v>0</v>
      </c>
      <c r="H48" s="3">
        <f>SUM(C48:G48)</f>
        <v>11115.475</v>
      </c>
      <c r="I48" s="1">
        <f>(H49-H48)/1000</f>
        <v>0.33250000000000002</v>
      </c>
    </row>
    <row r="49" spans="1:11" x14ac:dyDescent="0.2">
      <c r="A49" s="7">
        <v>47000</v>
      </c>
      <c r="B49" s="3">
        <f>inputs!$C$3-MAX(0,MIN((calculations!A49-inputs!$B$8)*0.5,inputs!$C$3))</f>
        <v>12570</v>
      </c>
      <c r="C49" s="3">
        <f>MIN(MAX(0, (calculations!A49-B49)*inputs!$B$3),inputs!$B$3*(inputs!$C$4-B49))</f>
        <v>6886</v>
      </c>
      <c r="D49" s="7">
        <f>MIN(MAX(0, (calculations!A49-inputs!$C$4)*inputs!$B$4),inputs!$B$4*(inputs!$C$5-inputs!$C$4))</f>
        <v>0</v>
      </c>
      <c r="E49" s="7">
        <f>MAX(0, (calculations!A49-inputs!$C$5)*inputs!$B$5)</f>
        <v>0</v>
      </c>
      <c r="F49" s="7">
        <f>MAX(0,inputs!$B$13*(MIN(calculations!A49,inputs!$C$14)-inputs!$C$13))+MAX(0,inputs!$B$14*(calculations!A49-inputs!$C$14))</f>
        <v>4561.9750000000004</v>
      </c>
      <c r="G49" s="6">
        <f>MAX(MIN((calculations!A49-inputs!$B$21)/10000,100%),0) * inputs!$B$18</f>
        <v>0</v>
      </c>
      <c r="H49" s="3">
        <f>SUM(C49:G49)</f>
        <v>11447.975</v>
      </c>
      <c r="I49" s="1">
        <f>(H50-H49)/1000</f>
        <v>0.33250000000000002</v>
      </c>
    </row>
    <row r="50" spans="1:11" x14ac:dyDescent="0.2">
      <c r="A50" s="7">
        <v>48000</v>
      </c>
      <c r="B50" s="3">
        <f>inputs!$C$3-MAX(0,MIN((calculations!A50-inputs!$B$8)*0.5,inputs!$C$3))</f>
        <v>12570</v>
      </c>
      <c r="C50" s="3">
        <f>MIN(MAX(0, (calculations!A50-B50)*inputs!$B$3),inputs!$B$3*(inputs!$C$4-B50))</f>
        <v>7086</v>
      </c>
      <c r="D50" s="7">
        <f>MIN(MAX(0, (calculations!A50-inputs!$C$4)*inputs!$B$4),inputs!$B$4*(inputs!$C$5-inputs!$C$4))</f>
        <v>0</v>
      </c>
      <c r="E50" s="7">
        <f>MAX(0, (calculations!A50-inputs!$C$5)*inputs!$B$5)</f>
        <v>0</v>
      </c>
      <c r="F50" s="7">
        <f>MAX(0,inputs!$B$13*(MIN(calculations!A50,inputs!$C$14)-inputs!$C$13))+MAX(0,inputs!$B$14*(calculations!A50-inputs!$C$14))</f>
        <v>4694.4750000000004</v>
      </c>
      <c r="G50" s="6">
        <f>MAX(MIN((calculations!A50-inputs!$B$21)/10000,100%),0) * inputs!$B$18</f>
        <v>0</v>
      </c>
      <c r="H50" s="3">
        <f>SUM(C50:G50)</f>
        <v>11780.475</v>
      </c>
      <c r="I50" s="1">
        <f>(H51-H50)/1000</f>
        <v>0.33250000000000002</v>
      </c>
    </row>
    <row r="51" spans="1:11" x14ac:dyDescent="0.2">
      <c r="A51" s="7">
        <v>49000</v>
      </c>
      <c r="B51" s="3">
        <f>inputs!$C$3-MAX(0,MIN((calculations!A51-inputs!$B$8)*0.5,inputs!$C$3))</f>
        <v>12570</v>
      </c>
      <c r="C51" s="3">
        <f>MIN(MAX(0, (calculations!A51-B51)*inputs!$B$3),inputs!$B$3*(inputs!$C$4-B51))</f>
        <v>7286</v>
      </c>
      <c r="D51" s="7">
        <f>MIN(MAX(0, (calculations!A51-inputs!$C$4)*inputs!$B$4),inputs!$B$4*(inputs!$C$5-inputs!$C$4))</f>
        <v>0</v>
      </c>
      <c r="E51" s="7">
        <f>MAX(0, (calculations!A51-inputs!$C$5)*inputs!$B$5)</f>
        <v>0</v>
      </c>
      <c r="F51" s="7">
        <f>MAX(0,inputs!$B$13*(MIN(calculations!A51,inputs!$C$14)-inputs!$C$13))+MAX(0,inputs!$B$14*(calculations!A51-inputs!$C$14))</f>
        <v>4826.9750000000004</v>
      </c>
      <c r="G51" s="6">
        <f>MAX(MIN((calculations!A51-inputs!$B$21)/10000,100%),0) * inputs!$B$18</f>
        <v>0</v>
      </c>
      <c r="H51" s="3">
        <f>SUM(C51:G51)</f>
        <v>12112.975</v>
      </c>
      <c r="I51" s="1">
        <f>(H52-H51)/1000</f>
        <v>0.33250000000000002</v>
      </c>
    </row>
    <row r="52" spans="1:11" x14ac:dyDescent="0.2">
      <c r="A52" s="7">
        <v>50000</v>
      </c>
      <c r="B52" s="3">
        <f>inputs!$C$3-MAX(0,MIN((calculations!A52-inputs!$B$8)*0.5,inputs!$C$3))</f>
        <v>12570</v>
      </c>
      <c r="C52" s="3">
        <f>MIN(MAX(0, (calculations!A52-B52)*inputs!$B$3),inputs!$B$3*(inputs!$C$4-B52))</f>
        <v>7486</v>
      </c>
      <c r="D52" s="7">
        <f>MIN(MAX(0, (calculations!A52-inputs!$C$4)*inputs!$B$4),inputs!$B$4*(inputs!$C$5-inputs!$C$4))</f>
        <v>0</v>
      </c>
      <c r="E52" s="7">
        <f>MAX(0, (calculations!A52-inputs!$C$5)*inputs!$B$5)</f>
        <v>0</v>
      </c>
      <c r="F52" s="7">
        <f>MAX(0,inputs!$B$13*(MIN(calculations!A52,inputs!$C$14)-inputs!$C$13))+MAX(0,inputs!$B$14*(calculations!A52-inputs!$C$14))</f>
        <v>4959.4750000000004</v>
      </c>
      <c r="G52" s="6">
        <f>MAX(MIN((calculations!A52-inputs!$B$21)/10000,100%),0) * inputs!$B$18</f>
        <v>0</v>
      </c>
      <c r="H52" s="3">
        <f>SUM(C52:G52)</f>
        <v>12445.475</v>
      </c>
      <c r="I52" s="1">
        <f>(H53-H52)/1000</f>
        <v>0.66001499999999946</v>
      </c>
      <c r="J52" s="3"/>
      <c r="K52" s="7"/>
    </row>
    <row r="53" spans="1:11" x14ac:dyDescent="0.2">
      <c r="A53" s="7">
        <v>51000</v>
      </c>
      <c r="B53" s="3">
        <f>inputs!$C$3-MAX(0,MIN((calculations!A53-inputs!$B$8)*0.5,inputs!$C$3))</f>
        <v>12570</v>
      </c>
      <c r="C53" s="3">
        <f>MIN(MAX(0, (calculations!A53-B53)*inputs!$B$3),inputs!$B$3*(inputs!$C$4-B53))</f>
        <v>7540</v>
      </c>
      <c r="D53" s="7">
        <f>MIN(MAX(0, (calculations!A53-inputs!$C$4)*inputs!$B$4),inputs!$B$4*(inputs!$C$5-inputs!$C$4))</f>
        <v>292</v>
      </c>
      <c r="E53" s="7">
        <f>MAX(0, (calculations!A53-inputs!$C$5)*inputs!$B$5)</f>
        <v>0</v>
      </c>
      <c r="F53" s="7">
        <f>MAX(0,inputs!$B$13*(MIN(calculations!A53,inputs!$C$14)-inputs!$C$13))+MAX(0,inputs!$B$14*(calculations!A53-inputs!$C$14))</f>
        <v>5009.8500000000004</v>
      </c>
      <c r="G53" s="6">
        <f>MAX(MIN((calculations!A53-inputs!$B$21)/10000,100%),0) * inputs!$B$18</f>
        <v>263.64000000000004</v>
      </c>
      <c r="H53" s="3">
        <f>SUM(C53:G53)</f>
        <v>13105.49</v>
      </c>
      <c r="I53" s="1">
        <f>(H54-H53)/1000</f>
        <v>0.68364000000000125</v>
      </c>
      <c r="J53" s="3"/>
    </row>
    <row r="54" spans="1:11" x14ac:dyDescent="0.2">
      <c r="A54" s="7">
        <v>52000</v>
      </c>
      <c r="B54" s="3">
        <f>inputs!$C$3-MAX(0,MIN((calculations!A54-inputs!$B$8)*0.5,inputs!$C$3))</f>
        <v>12570</v>
      </c>
      <c r="C54" s="3">
        <f>MIN(MAX(0, (calculations!A54-B54)*inputs!$B$3),inputs!$B$3*(inputs!$C$4-B54))</f>
        <v>7540</v>
      </c>
      <c r="D54" s="7">
        <f>MIN(MAX(0, (calculations!A54-inputs!$C$4)*inputs!$B$4),inputs!$B$4*(inputs!$C$5-inputs!$C$4))</f>
        <v>692</v>
      </c>
      <c r="E54" s="7">
        <f>MAX(0, (calculations!A54-inputs!$C$5)*inputs!$B$5)</f>
        <v>0</v>
      </c>
      <c r="F54" s="7">
        <f>MAX(0,inputs!$B$13*(MIN(calculations!A54,inputs!$C$14)-inputs!$C$13))+MAX(0,inputs!$B$14*(calculations!A54-inputs!$C$14))</f>
        <v>5029.8500000000004</v>
      </c>
      <c r="G54" s="6">
        <f>MAX(MIN((calculations!A54-inputs!$B$21)/10000,100%),0) * inputs!$B$18</f>
        <v>527.28000000000009</v>
      </c>
      <c r="H54" s="3">
        <f>SUM(C54:G54)</f>
        <v>13789.130000000001</v>
      </c>
      <c r="I54" s="1">
        <f>(H55-H54)/1000</f>
        <v>0.68363999999999947</v>
      </c>
      <c r="J54" s="3"/>
    </row>
    <row r="55" spans="1:11" x14ac:dyDescent="0.2">
      <c r="A55" s="7">
        <v>53000</v>
      </c>
      <c r="B55" s="3">
        <f>inputs!$C$3-MAX(0,MIN((calculations!A55-inputs!$B$8)*0.5,inputs!$C$3))</f>
        <v>12570</v>
      </c>
      <c r="C55" s="3">
        <f>MIN(MAX(0, (calculations!A55-B55)*inputs!$B$3),inputs!$B$3*(inputs!$C$4-B55))</f>
        <v>7540</v>
      </c>
      <c r="D55" s="7">
        <f>MIN(MAX(0, (calculations!A55-inputs!$C$4)*inputs!$B$4),inputs!$B$4*(inputs!$C$5-inputs!$C$4))</f>
        <v>1092</v>
      </c>
      <c r="E55" s="7">
        <f>MAX(0, (calculations!A55-inputs!$C$5)*inputs!$B$5)</f>
        <v>0</v>
      </c>
      <c r="F55" s="7">
        <f>MAX(0,inputs!$B$13*(MIN(calculations!A55,inputs!$C$14)-inputs!$C$13))+MAX(0,inputs!$B$14*(calculations!A55-inputs!$C$14))</f>
        <v>5049.8500000000004</v>
      </c>
      <c r="G55" s="6">
        <f>MAX(MIN((calculations!A55-inputs!$B$21)/10000,100%),0) * inputs!$B$18</f>
        <v>790.92</v>
      </c>
      <c r="H55" s="3">
        <f>SUM(C55:G55)</f>
        <v>14472.77</v>
      </c>
      <c r="I55" s="1">
        <f>(H56-H55)/1000</f>
        <v>0.68363999999999947</v>
      </c>
      <c r="J55" s="3"/>
    </row>
    <row r="56" spans="1:11" x14ac:dyDescent="0.2">
      <c r="A56" s="7">
        <v>54000</v>
      </c>
      <c r="B56" s="3">
        <f>inputs!$C$3-MAX(0,MIN((calculations!A56-inputs!$B$8)*0.5,inputs!$C$3))</f>
        <v>12570</v>
      </c>
      <c r="C56" s="3">
        <f>MIN(MAX(0, (calculations!A56-B56)*inputs!$B$3),inputs!$B$3*(inputs!$C$4-B56))</f>
        <v>7540</v>
      </c>
      <c r="D56" s="7">
        <f>MIN(MAX(0, (calculations!A56-inputs!$C$4)*inputs!$B$4),inputs!$B$4*(inputs!$C$5-inputs!$C$4))</f>
        <v>1492</v>
      </c>
      <c r="E56" s="7">
        <f>MAX(0, (calculations!A56-inputs!$C$5)*inputs!$B$5)</f>
        <v>0</v>
      </c>
      <c r="F56" s="7">
        <f>MAX(0,inputs!$B$13*(MIN(calculations!A56,inputs!$C$14)-inputs!$C$13))+MAX(0,inputs!$B$14*(calculations!A56-inputs!$C$14))</f>
        <v>5069.8500000000004</v>
      </c>
      <c r="G56" s="6">
        <f>MAX(MIN((calculations!A56-inputs!$B$21)/10000,100%),0) * inputs!$B$18</f>
        <v>1054.5600000000002</v>
      </c>
      <c r="H56" s="3">
        <f>SUM(C56:G56)</f>
        <v>15156.41</v>
      </c>
      <c r="I56" s="1">
        <f>(H57-H56)/1000</f>
        <v>0.68364000000000125</v>
      </c>
      <c r="J56" s="3"/>
    </row>
    <row r="57" spans="1:11" x14ac:dyDescent="0.2">
      <c r="A57" s="7">
        <v>55000</v>
      </c>
      <c r="B57" s="3">
        <f>inputs!$C$3-MAX(0,MIN((calculations!A57-inputs!$B$8)*0.5,inputs!$C$3))</f>
        <v>12570</v>
      </c>
      <c r="C57" s="3">
        <f>MIN(MAX(0, (calculations!A57-B57)*inputs!$B$3),inputs!$B$3*(inputs!$C$4-B57))</f>
        <v>7540</v>
      </c>
      <c r="D57" s="7">
        <f>MIN(MAX(0, (calculations!A57-inputs!$C$4)*inputs!$B$4),inputs!$B$4*(inputs!$C$5-inputs!$C$4))</f>
        <v>1892</v>
      </c>
      <c r="E57" s="7">
        <f>MAX(0, (calculations!A57-inputs!$C$5)*inputs!$B$5)</f>
        <v>0</v>
      </c>
      <c r="F57" s="7">
        <f>MAX(0,inputs!$B$13*(MIN(calculations!A57,inputs!$C$14)-inputs!$C$13))+MAX(0,inputs!$B$14*(calculations!A57-inputs!$C$14))</f>
        <v>5089.8500000000004</v>
      </c>
      <c r="G57" s="6">
        <f>MAX(MIN((calculations!A57-inputs!$B$21)/10000,100%),0) * inputs!$B$18</f>
        <v>1318.2</v>
      </c>
      <c r="H57" s="3">
        <f>SUM(C57:G57)</f>
        <v>15840.050000000001</v>
      </c>
      <c r="I57" s="1">
        <f>(H58-H57)/1000</f>
        <v>0.68363999999999758</v>
      </c>
      <c r="J57" s="3"/>
    </row>
    <row r="58" spans="1:11" x14ac:dyDescent="0.2">
      <c r="A58" s="7">
        <v>56000</v>
      </c>
      <c r="B58" s="3">
        <f>inputs!$C$3-MAX(0,MIN((calculations!A58-inputs!$B$8)*0.5,inputs!$C$3))</f>
        <v>12570</v>
      </c>
      <c r="C58" s="3">
        <f>MIN(MAX(0, (calculations!A58-B58)*inputs!$B$3),inputs!$B$3*(inputs!$C$4-B58))</f>
        <v>7540</v>
      </c>
      <c r="D58" s="7">
        <f>MIN(MAX(0, (calculations!A58-inputs!$C$4)*inputs!$B$4),inputs!$B$4*(inputs!$C$5-inputs!$C$4))</f>
        <v>2292</v>
      </c>
      <c r="E58" s="7">
        <f>MAX(0, (calculations!A58-inputs!$C$5)*inputs!$B$5)</f>
        <v>0</v>
      </c>
      <c r="F58" s="7">
        <f>MAX(0,inputs!$B$13*(MIN(calculations!A58,inputs!$C$14)-inputs!$C$13))+MAX(0,inputs!$B$14*(calculations!A58-inputs!$C$14))</f>
        <v>5109.8500000000004</v>
      </c>
      <c r="G58" s="6">
        <f>MAX(MIN((calculations!A58-inputs!$B$21)/10000,100%),0) * inputs!$B$18</f>
        <v>1581.84</v>
      </c>
      <c r="H58" s="3">
        <f>SUM(C58:G58)</f>
        <v>16523.689999999999</v>
      </c>
      <c r="I58" s="1">
        <f>(H59-H58)/1000</f>
        <v>0.68364000000000302</v>
      </c>
      <c r="J58" s="3"/>
    </row>
    <row r="59" spans="1:11" x14ac:dyDescent="0.2">
      <c r="A59" s="7">
        <v>57000</v>
      </c>
      <c r="B59" s="3">
        <f>inputs!$C$3-MAX(0,MIN((calculations!A59-inputs!$B$8)*0.5,inputs!$C$3))</f>
        <v>12570</v>
      </c>
      <c r="C59" s="3">
        <f>MIN(MAX(0, (calculations!A59-B59)*inputs!$B$3),inputs!$B$3*(inputs!$C$4-B59))</f>
        <v>7540</v>
      </c>
      <c r="D59" s="7">
        <f>MIN(MAX(0, (calculations!A59-inputs!$C$4)*inputs!$B$4),inputs!$B$4*(inputs!$C$5-inputs!$C$4))</f>
        <v>2692</v>
      </c>
      <c r="E59" s="7">
        <f>MAX(0, (calculations!A59-inputs!$C$5)*inputs!$B$5)</f>
        <v>0</v>
      </c>
      <c r="F59" s="7">
        <f>MAX(0,inputs!$B$13*(MIN(calculations!A59,inputs!$C$14)-inputs!$C$13))+MAX(0,inputs!$B$14*(calculations!A59-inputs!$C$14))</f>
        <v>5129.8500000000004</v>
      </c>
      <c r="G59" s="6">
        <f>MAX(MIN((calculations!A59-inputs!$B$21)/10000,100%),0) * inputs!$B$18</f>
        <v>1845.48</v>
      </c>
      <c r="H59" s="3">
        <f>SUM(C59:G59)</f>
        <v>17207.330000000002</v>
      </c>
      <c r="I59" s="1">
        <f>(H60-H59)/1000</f>
        <v>0.68363999999999947</v>
      </c>
      <c r="J59" s="3"/>
    </row>
    <row r="60" spans="1:11" x14ac:dyDescent="0.2">
      <c r="A60" s="7">
        <v>58000</v>
      </c>
      <c r="B60" s="3">
        <f>inputs!$C$3-MAX(0,MIN((calculations!A60-inputs!$B$8)*0.5,inputs!$C$3))</f>
        <v>12570</v>
      </c>
      <c r="C60" s="3">
        <f>MIN(MAX(0, (calculations!A60-B60)*inputs!$B$3),inputs!$B$3*(inputs!$C$4-B60))</f>
        <v>7540</v>
      </c>
      <c r="D60" s="7">
        <f>MIN(MAX(0, (calculations!A60-inputs!$C$4)*inputs!$B$4),inputs!$B$4*(inputs!$C$5-inputs!$C$4))</f>
        <v>3092</v>
      </c>
      <c r="E60" s="7">
        <f>MAX(0, (calculations!A60-inputs!$C$5)*inputs!$B$5)</f>
        <v>0</v>
      </c>
      <c r="F60" s="7">
        <f>MAX(0,inputs!$B$13*(MIN(calculations!A60,inputs!$C$14)-inputs!$C$13))+MAX(0,inputs!$B$14*(calculations!A60-inputs!$C$14))</f>
        <v>5149.8500000000004</v>
      </c>
      <c r="G60" s="6">
        <f>MAX(MIN((calculations!A60-inputs!$B$21)/10000,100%),0) * inputs!$B$18</f>
        <v>2109.1200000000003</v>
      </c>
      <c r="H60" s="3">
        <f>SUM(C60:G60)</f>
        <v>17890.97</v>
      </c>
      <c r="I60" s="1">
        <f>(H61-H60)/1000</f>
        <v>0.68363999999999947</v>
      </c>
      <c r="J60" s="3"/>
    </row>
    <row r="61" spans="1:11" x14ac:dyDescent="0.2">
      <c r="A61" s="7">
        <v>59000</v>
      </c>
      <c r="B61" s="3">
        <f>inputs!$C$3-MAX(0,MIN((calculations!A61-inputs!$B$8)*0.5,inputs!$C$3))</f>
        <v>12570</v>
      </c>
      <c r="C61" s="3">
        <f>MIN(MAX(0, (calculations!A61-B61)*inputs!$B$3),inputs!$B$3*(inputs!$C$4-B61))</f>
        <v>7540</v>
      </c>
      <c r="D61" s="7">
        <f>MIN(MAX(0, (calculations!A61-inputs!$C$4)*inputs!$B$4),inputs!$B$4*(inputs!$C$5-inputs!$C$4))</f>
        <v>3492</v>
      </c>
      <c r="E61" s="7">
        <f>MAX(0, (calculations!A61-inputs!$C$5)*inputs!$B$5)</f>
        <v>0</v>
      </c>
      <c r="F61" s="7">
        <f>MAX(0,inputs!$B$13*(MIN(calculations!A61,inputs!$C$14)-inputs!$C$13))+MAX(0,inputs!$B$14*(calculations!A61-inputs!$C$14))</f>
        <v>5169.8500000000004</v>
      </c>
      <c r="G61" s="6">
        <f>MAX(MIN((calculations!A61-inputs!$B$21)/10000,100%),0) * inputs!$B$18</f>
        <v>2372.7600000000002</v>
      </c>
      <c r="H61" s="3">
        <f>SUM(C61:G61)</f>
        <v>18574.61</v>
      </c>
      <c r="I61" s="1">
        <f>(H62-H61)/1000</f>
        <v>0.68363999999999947</v>
      </c>
      <c r="J61" s="3"/>
    </row>
    <row r="62" spans="1:11" x14ac:dyDescent="0.2">
      <c r="A62" s="7">
        <v>60000</v>
      </c>
      <c r="B62" s="3">
        <f>inputs!$C$3-MAX(0,MIN((calculations!A62-inputs!$B$8)*0.5,inputs!$C$3))</f>
        <v>12570</v>
      </c>
      <c r="C62" s="3">
        <f>MIN(MAX(0, (calculations!A62-B62)*inputs!$B$3),inputs!$B$3*(inputs!$C$4-B62))</f>
        <v>7540</v>
      </c>
      <c r="D62" s="7">
        <f>MIN(MAX(0, (calculations!A62-inputs!$C$4)*inputs!$B$4),inputs!$B$4*(inputs!$C$5-inputs!$C$4))</f>
        <v>3892</v>
      </c>
      <c r="E62" s="7">
        <f>MAX(0, (calculations!A62-inputs!$C$5)*inputs!$B$5)</f>
        <v>0</v>
      </c>
      <c r="F62" s="7">
        <f>MAX(0,inputs!$B$13*(MIN(calculations!A62,inputs!$C$14)-inputs!$C$13))+MAX(0,inputs!$B$14*(calculations!A62-inputs!$C$14))</f>
        <v>5189.8500000000004</v>
      </c>
      <c r="G62" s="6">
        <f>MAX(MIN((calculations!A62-inputs!$B$21)/10000,100%),0) * inputs!$B$18</f>
        <v>2636.4</v>
      </c>
      <c r="H62" s="3">
        <f>SUM(C62:G62)</f>
        <v>19258.25</v>
      </c>
      <c r="I62" s="1">
        <f>(H63-H62)/1000</f>
        <v>0.42</v>
      </c>
      <c r="J62" s="3"/>
    </row>
    <row r="63" spans="1:11" x14ac:dyDescent="0.2">
      <c r="A63" s="7">
        <v>61000</v>
      </c>
      <c r="B63" s="3">
        <f>inputs!$C$3-MAX(0,MIN((calculations!A63-inputs!$B$8)*0.5,inputs!$C$3))</f>
        <v>12570</v>
      </c>
      <c r="C63" s="3">
        <f>MIN(MAX(0, (calculations!A63-B63)*inputs!$B$3),inputs!$B$3*(inputs!$C$4-B63))</f>
        <v>7540</v>
      </c>
      <c r="D63" s="7">
        <f>MIN(MAX(0, (calculations!A63-inputs!$C$4)*inputs!$B$4),inputs!$B$4*(inputs!$C$5-inputs!$C$4))</f>
        <v>4292</v>
      </c>
      <c r="E63" s="7">
        <f>MAX(0, (calculations!A63-inputs!$C$5)*inputs!$B$5)</f>
        <v>0</v>
      </c>
      <c r="F63" s="7">
        <f>MAX(0,inputs!$B$13*(MIN(calculations!A63,inputs!$C$14)-inputs!$C$13))+MAX(0,inputs!$B$14*(calculations!A63-inputs!$C$14))</f>
        <v>5209.8500000000004</v>
      </c>
      <c r="G63" s="6">
        <f>MAX(MIN((calculations!A63-inputs!$B$21)/10000,100%),0) * inputs!$B$18</f>
        <v>2636.4</v>
      </c>
      <c r="H63" s="3">
        <f>SUM(C63:G63)</f>
        <v>19678.25</v>
      </c>
      <c r="I63" s="1">
        <f>(H64-H63)/1000</f>
        <v>0.42</v>
      </c>
    </row>
    <row r="64" spans="1:11" x14ac:dyDescent="0.2">
      <c r="A64" s="7">
        <v>62000</v>
      </c>
      <c r="B64" s="3">
        <f>inputs!$C$3-MAX(0,MIN((calculations!A64-inputs!$B$8)*0.5,inputs!$C$3))</f>
        <v>12570</v>
      </c>
      <c r="C64" s="3">
        <f>MIN(MAX(0, (calculations!A64-B64)*inputs!$B$3),inputs!$B$3*(inputs!$C$4-B64))</f>
        <v>7540</v>
      </c>
      <c r="D64" s="7">
        <f>MIN(MAX(0, (calculations!A64-inputs!$C$4)*inputs!$B$4),inputs!$B$4*(inputs!$C$5-inputs!$C$4))</f>
        <v>4692</v>
      </c>
      <c r="E64" s="7">
        <f>MAX(0, (calculations!A64-inputs!$C$5)*inputs!$B$5)</f>
        <v>0</v>
      </c>
      <c r="F64" s="7">
        <f>MAX(0,inputs!$B$13*(MIN(calculations!A64,inputs!$C$14)-inputs!$C$13))+MAX(0,inputs!$B$14*(calculations!A64-inputs!$C$14))</f>
        <v>5229.8500000000004</v>
      </c>
      <c r="G64" s="6">
        <f>MAX(MIN((calculations!A64-inputs!$B$21)/10000,100%),0) * inputs!$B$18</f>
        <v>2636.4</v>
      </c>
      <c r="H64" s="3">
        <f>SUM(C64:G64)</f>
        <v>20098.25</v>
      </c>
      <c r="I64" s="1">
        <f>(H65-H64)/1000</f>
        <v>0.42</v>
      </c>
    </row>
    <row r="65" spans="1:9" x14ac:dyDescent="0.2">
      <c r="A65" s="7">
        <v>63000</v>
      </c>
      <c r="B65" s="3">
        <f>inputs!$C$3-MAX(0,MIN((calculations!A65-inputs!$B$8)*0.5,inputs!$C$3))</f>
        <v>12570</v>
      </c>
      <c r="C65" s="3">
        <f>MIN(MAX(0, (calculations!A65-B65)*inputs!$B$3),inputs!$B$3*(inputs!$C$4-B65))</f>
        <v>7540</v>
      </c>
      <c r="D65" s="7">
        <f>MIN(MAX(0, (calculations!A65-inputs!$C$4)*inputs!$B$4),inputs!$B$4*(inputs!$C$5-inputs!$C$4))</f>
        <v>5092</v>
      </c>
      <c r="E65" s="7">
        <f>MAX(0, (calculations!A65-inputs!$C$5)*inputs!$B$5)</f>
        <v>0</v>
      </c>
      <c r="F65" s="7">
        <f>MAX(0,inputs!$B$13*(MIN(calculations!A65,inputs!$C$14)-inputs!$C$13))+MAX(0,inputs!$B$14*(calculations!A65-inputs!$C$14))</f>
        <v>5249.85</v>
      </c>
      <c r="G65" s="6">
        <f>MAX(MIN((calculations!A65-inputs!$B$21)/10000,100%),0) * inputs!$B$18</f>
        <v>2636.4</v>
      </c>
      <c r="H65" s="3">
        <f>SUM(C65:G65)</f>
        <v>20518.25</v>
      </c>
      <c r="I65" s="1">
        <f>(H66-H65)/1000</f>
        <v>0.42</v>
      </c>
    </row>
    <row r="66" spans="1:9" x14ac:dyDescent="0.2">
      <c r="A66" s="7">
        <v>64000</v>
      </c>
      <c r="B66" s="3">
        <f>inputs!$C$3-MAX(0,MIN((calculations!A66-inputs!$B$8)*0.5,inputs!$C$3))</f>
        <v>12570</v>
      </c>
      <c r="C66" s="3">
        <f>MIN(MAX(0, (calculations!A66-B66)*inputs!$B$3),inputs!$B$3*(inputs!$C$4-B66))</f>
        <v>7540</v>
      </c>
      <c r="D66" s="7">
        <f>MIN(MAX(0, (calculations!A66-inputs!$C$4)*inputs!$B$4),inputs!$B$4*(inputs!$C$5-inputs!$C$4))</f>
        <v>5492</v>
      </c>
      <c r="E66" s="7">
        <f>MAX(0, (calculations!A66-inputs!$C$5)*inputs!$B$5)</f>
        <v>0</v>
      </c>
      <c r="F66" s="7">
        <f>MAX(0,inputs!$B$13*(MIN(calculations!A66,inputs!$C$14)-inputs!$C$13))+MAX(0,inputs!$B$14*(calculations!A66-inputs!$C$14))</f>
        <v>5269.85</v>
      </c>
      <c r="G66" s="6">
        <f>MAX(MIN((calculations!A66-inputs!$B$21)/10000,100%),0) * inputs!$B$18</f>
        <v>2636.4</v>
      </c>
      <c r="H66" s="3">
        <f>SUM(C66:G66)</f>
        <v>20938.25</v>
      </c>
      <c r="I66" s="1">
        <f>(H67-H66)/1000</f>
        <v>0.42</v>
      </c>
    </row>
    <row r="67" spans="1:9" x14ac:dyDescent="0.2">
      <c r="A67" s="7">
        <v>65000</v>
      </c>
      <c r="B67" s="3">
        <f>inputs!$C$3-MAX(0,MIN((calculations!A67-inputs!$B$8)*0.5,inputs!$C$3))</f>
        <v>12570</v>
      </c>
      <c r="C67" s="3">
        <f>MIN(MAX(0, (calculations!A67-B67)*inputs!$B$3),inputs!$B$3*(inputs!$C$4-B67))</f>
        <v>7540</v>
      </c>
      <c r="D67" s="7">
        <f>MIN(MAX(0, (calculations!A67-inputs!$C$4)*inputs!$B$4),inputs!$B$4*(inputs!$C$5-inputs!$C$4))</f>
        <v>5892</v>
      </c>
      <c r="E67" s="7">
        <f>MAX(0, (calculations!A67-inputs!$C$5)*inputs!$B$5)</f>
        <v>0</v>
      </c>
      <c r="F67" s="7">
        <f>MAX(0,inputs!$B$13*(MIN(calculations!A67,inputs!$C$14)-inputs!$C$13))+MAX(0,inputs!$B$14*(calculations!A67-inputs!$C$14))</f>
        <v>5289.85</v>
      </c>
      <c r="G67" s="6">
        <f>MAX(MIN((calculations!A67-inputs!$B$21)/10000,100%),0) * inputs!$B$18</f>
        <v>2636.4</v>
      </c>
      <c r="H67" s="3">
        <f>SUM(C67:G67)</f>
        <v>21358.25</v>
      </c>
      <c r="I67" s="1">
        <f>(H68-H67)/1000</f>
        <v>0.42</v>
      </c>
    </row>
    <row r="68" spans="1:9" x14ac:dyDescent="0.2">
      <c r="A68" s="7">
        <v>66000</v>
      </c>
      <c r="B68" s="3">
        <f>inputs!$C$3-MAX(0,MIN((calculations!A68-inputs!$B$8)*0.5,inputs!$C$3))</f>
        <v>12570</v>
      </c>
      <c r="C68" s="3">
        <f>MIN(MAX(0, (calculations!A68-B68)*inputs!$B$3),inputs!$B$3*(inputs!$C$4-B68))</f>
        <v>7540</v>
      </c>
      <c r="D68" s="7">
        <f>MIN(MAX(0, (calculations!A68-inputs!$C$4)*inputs!$B$4),inputs!$B$4*(inputs!$C$5-inputs!$C$4))</f>
        <v>6292</v>
      </c>
      <c r="E68" s="7">
        <f>MAX(0, (calculations!A68-inputs!$C$5)*inputs!$B$5)</f>
        <v>0</v>
      </c>
      <c r="F68" s="7">
        <f>MAX(0,inputs!$B$13*(MIN(calculations!A68,inputs!$C$14)-inputs!$C$13))+MAX(0,inputs!$B$14*(calculations!A68-inputs!$C$14))</f>
        <v>5309.85</v>
      </c>
      <c r="G68" s="6">
        <f>MAX(MIN((calculations!A68-inputs!$B$21)/10000,100%),0) * inputs!$B$18</f>
        <v>2636.4</v>
      </c>
      <c r="H68" s="3">
        <f>SUM(C68:G68)</f>
        <v>21778.25</v>
      </c>
      <c r="I68" s="1">
        <f>(H69-H68)/1000</f>
        <v>0.42</v>
      </c>
    </row>
    <row r="69" spans="1:9" x14ac:dyDescent="0.2">
      <c r="A69" s="7">
        <v>67000</v>
      </c>
      <c r="B69" s="3">
        <f>inputs!$C$3-MAX(0,MIN((calculations!A69-inputs!$B$8)*0.5,inputs!$C$3))</f>
        <v>12570</v>
      </c>
      <c r="C69" s="3">
        <f>MIN(MAX(0, (calculations!A69-B69)*inputs!$B$3),inputs!$B$3*(inputs!$C$4-B69))</f>
        <v>7540</v>
      </c>
      <c r="D69" s="7">
        <f>MIN(MAX(0, (calculations!A69-inputs!$C$4)*inputs!$B$4),inputs!$B$4*(inputs!$C$5-inputs!$C$4))</f>
        <v>6692</v>
      </c>
      <c r="E69" s="7">
        <f>MAX(0, (calculations!A69-inputs!$C$5)*inputs!$B$5)</f>
        <v>0</v>
      </c>
      <c r="F69" s="7">
        <f>MAX(0,inputs!$B$13*(MIN(calculations!A69,inputs!$C$14)-inputs!$C$13))+MAX(0,inputs!$B$14*(calculations!A69-inputs!$C$14))</f>
        <v>5329.85</v>
      </c>
      <c r="G69" s="6">
        <f>MAX(MIN((calculations!A69-inputs!$B$21)/10000,100%),0) * inputs!$B$18</f>
        <v>2636.4</v>
      </c>
      <c r="H69" s="3">
        <f>SUM(C69:G69)</f>
        <v>22198.25</v>
      </c>
      <c r="I69" s="1">
        <f>(H70-H69)/1000</f>
        <v>0.42</v>
      </c>
    </row>
    <row r="70" spans="1:9" x14ac:dyDescent="0.2">
      <c r="A70" s="7">
        <v>68000</v>
      </c>
      <c r="B70" s="3">
        <f>inputs!$C$3-MAX(0,MIN((calculations!A70-inputs!$B$8)*0.5,inputs!$C$3))</f>
        <v>12570</v>
      </c>
      <c r="C70" s="3">
        <f>MIN(MAX(0, (calculations!A70-B70)*inputs!$B$3),inputs!$B$3*(inputs!$C$4-B70))</f>
        <v>7540</v>
      </c>
      <c r="D70" s="7">
        <f>MIN(MAX(0, (calculations!A70-inputs!$C$4)*inputs!$B$4),inputs!$B$4*(inputs!$C$5-inputs!$C$4))</f>
        <v>7092</v>
      </c>
      <c r="E70" s="7">
        <f>MAX(0, (calculations!A70-inputs!$C$5)*inputs!$B$5)</f>
        <v>0</v>
      </c>
      <c r="F70" s="7">
        <f>MAX(0,inputs!$B$13*(MIN(calculations!A70,inputs!$C$14)-inputs!$C$13))+MAX(0,inputs!$B$14*(calculations!A70-inputs!$C$14))</f>
        <v>5349.85</v>
      </c>
      <c r="G70" s="6">
        <f>MAX(MIN((calculations!A70-inputs!$B$21)/10000,100%),0) * inputs!$B$18</f>
        <v>2636.4</v>
      </c>
      <c r="H70" s="3">
        <f>SUM(C70:G70)</f>
        <v>22618.25</v>
      </c>
      <c r="I70" s="1">
        <f>(H71-H70)/1000</f>
        <v>0.42</v>
      </c>
    </row>
    <row r="71" spans="1:9" x14ac:dyDescent="0.2">
      <c r="A71" s="7">
        <v>69000</v>
      </c>
      <c r="B71" s="3">
        <f>inputs!$C$3-MAX(0,MIN((calculations!A71-inputs!$B$8)*0.5,inputs!$C$3))</f>
        <v>12570</v>
      </c>
      <c r="C71" s="3">
        <f>MIN(MAX(0, (calculations!A71-B71)*inputs!$B$3),inputs!$B$3*(inputs!$C$4-B71))</f>
        <v>7540</v>
      </c>
      <c r="D71" s="7">
        <f>MIN(MAX(0, (calculations!A71-inputs!$C$4)*inputs!$B$4),inputs!$B$4*(inputs!$C$5-inputs!$C$4))</f>
        <v>7492</v>
      </c>
      <c r="E71" s="7">
        <f>MAX(0, (calculations!A71-inputs!$C$5)*inputs!$B$5)</f>
        <v>0</v>
      </c>
      <c r="F71" s="7">
        <f>MAX(0,inputs!$B$13*(MIN(calculations!A71,inputs!$C$14)-inputs!$C$13))+MAX(0,inputs!$B$14*(calculations!A71-inputs!$C$14))</f>
        <v>5369.85</v>
      </c>
      <c r="G71" s="6">
        <f>MAX(MIN((calculations!A71-inputs!$B$21)/10000,100%),0) * inputs!$B$18</f>
        <v>2636.4</v>
      </c>
      <c r="H71" s="3">
        <f>SUM(C71:G71)</f>
        <v>23038.25</v>
      </c>
      <c r="I71" s="1">
        <f>(H72-H71)/1000</f>
        <v>0.42</v>
      </c>
    </row>
    <row r="72" spans="1:9" x14ac:dyDescent="0.2">
      <c r="A72" s="7">
        <v>70000</v>
      </c>
      <c r="B72" s="3">
        <f>inputs!$C$3-MAX(0,MIN((calculations!A72-inputs!$B$8)*0.5,inputs!$C$3))</f>
        <v>12570</v>
      </c>
      <c r="C72" s="3">
        <f>MIN(MAX(0, (calculations!A72-B72)*inputs!$B$3),inputs!$B$3*(inputs!$C$4-B72))</f>
        <v>7540</v>
      </c>
      <c r="D72" s="7">
        <f>MIN(MAX(0, (calculations!A72-inputs!$C$4)*inputs!$B$4),inputs!$B$4*(inputs!$C$5-inputs!$C$4))</f>
        <v>7892</v>
      </c>
      <c r="E72" s="7">
        <f>MAX(0, (calculations!A72-inputs!$C$5)*inputs!$B$5)</f>
        <v>0</v>
      </c>
      <c r="F72" s="7">
        <f>MAX(0,inputs!$B$13*(MIN(calculations!A72,inputs!$C$14)-inputs!$C$13))+MAX(0,inputs!$B$14*(calculations!A72-inputs!$C$14))</f>
        <v>5389.85</v>
      </c>
      <c r="G72" s="6">
        <f>MAX(MIN((calculations!A72-inputs!$B$21)/10000,100%),0) * inputs!$B$18</f>
        <v>2636.4</v>
      </c>
      <c r="H72" s="3">
        <f>SUM(C72:G72)</f>
        <v>23458.25</v>
      </c>
      <c r="I72" s="1">
        <f>(H73-H72)/1000</f>
        <v>0.42</v>
      </c>
    </row>
    <row r="73" spans="1:9" x14ac:dyDescent="0.2">
      <c r="A73" s="7">
        <v>71000</v>
      </c>
      <c r="B73" s="3">
        <f>inputs!$C$3-MAX(0,MIN((calculations!A73-inputs!$B$8)*0.5,inputs!$C$3))</f>
        <v>12570</v>
      </c>
      <c r="C73" s="3">
        <f>MIN(MAX(0, (calculations!A73-B73)*inputs!$B$3),inputs!$B$3*(inputs!$C$4-B73))</f>
        <v>7540</v>
      </c>
      <c r="D73" s="7">
        <f>MIN(MAX(0, (calculations!A73-inputs!$C$4)*inputs!$B$4),inputs!$B$4*(inputs!$C$5-inputs!$C$4))</f>
        <v>8292</v>
      </c>
      <c r="E73" s="7">
        <f>MAX(0, (calculations!A73-inputs!$C$5)*inputs!$B$5)</f>
        <v>0</v>
      </c>
      <c r="F73" s="7">
        <f>MAX(0,inputs!$B$13*(MIN(calculations!A73,inputs!$C$14)-inputs!$C$13))+MAX(0,inputs!$B$14*(calculations!A73-inputs!$C$14))</f>
        <v>5409.85</v>
      </c>
      <c r="G73" s="6">
        <f>MAX(MIN((calculations!A73-inputs!$B$21)/10000,100%),0) * inputs!$B$18</f>
        <v>2636.4</v>
      </c>
      <c r="H73" s="3">
        <f>SUM(C73:G73)</f>
        <v>23878.25</v>
      </c>
      <c r="I73" s="1">
        <f>(H74-H73)/1000</f>
        <v>0.42</v>
      </c>
    </row>
    <row r="74" spans="1:9" x14ac:dyDescent="0.2">
      <c r="A74" s="7">
        <v>72000</v>
      </c>
      <c r="B74" s="3">
        <f>inputs!$C$3-MAX(0,MIN((calculations!A74-inputs!$B$8)*0.5,inputs!$C$3))</f>
        <v>12570</v>
      </c>
      <c r="C74" s="3">
        <f>MIN(MAX(0, (calculations!A74-B74)*inputs!$B$3),inputs!$B$3*(inputs!$C$4-B74))</f>
        <v>7540</v>
      </c>
      <c r="D74" s="7">
        <f>MIN(MAX(0, (calculations!A74-inputs!$C$4)*inputs!$B$4),inputs!$B$4*(inputs!$C$5-inputs!$C$4))</f>
        <v>8692</v>
      </c>
      <c r="E74" s="7">
        <f>MAX(0, (calculations!A74-inputs!$C$5)*inputs!$B$5)</f>
        <v>0</v>
      </c>
      <c r="F74" s="7">
        <f>MAX(0,inputs!$B$13*(MIN(calculations!A74,inputs!$C$14)-inputs!$C$13))+MAX(0,inputs!$B$14*(calculations!A74-inputs!$C$14))</f>
        <v>5429.85</v>
      </c>
      <c r="G74" s="6">
        <f>MAX(MIN((calculations!A74-inputs!$B$21)/10000,100%),0) * inputs!$B$18</f>
        <v>2636.4</v>
      </c>
      <c r="H74" s="3">
        <f>SUM(C74:G74)</f>
        <v>24298.25</v>
      </c>
      <c r="I74" s="1">
        <f>(H75-H74)/1000</f>
        <v>0.42</v>
      </c>
    </row>
    <row r="75" spans="1:9" x14ac:dyDescent="0.2">
      <c r="A75" s="7">
        <v>73000</v>
      </c>
      <c r="B75" s="3">
        <f>inputs!$C$3-MAX(0,MIN((calculations!A75-inputs!$B$8)*0.5,inputs!$C$3))</f>
        <v>12570</v>
      </c>
      <c r="C75" s="3">
        <f>MIN(MAX(0, (calculations!A75-B75)*inputs!$B$3),inputs!$B$3*(inputs!$C$4-B75))</f>
        <v>7540</v>
      </c>
      <c r="D75" s="7">
        <f>MIN(MAX(0, (calculations!A75-inputs!$C$4)*inputs!$B$4),inputs!$B$4*(inputs!$C$5-inputs!$C$4))</f>
        <v>9092</v>
      </c>
      <c r="E75" s="7">
        <f>MAX(0, (calculations!A75-inputs!$C$5)*inputs!$B$5)</f>
        <v>0</v>
      </c>
      <c r="F75" s="7">
        <f>MAX(0,inputs!$B$13*(MIN(calculations!A75,inputs!$C$14)-inputs!$C$13))+MAX(0,inputs!$B$14*(calculations!A75-inputs!$C$14))</f>
        <v>5449.85</v>
      </c>
      <c r="G75" s="6">
        <f>MAX(MIN((calculations!A75-inputs!$B$21)/10000,100%),0) * inputs!$B$18</f>
        <v>2636.4</v>
      </c>
      <c r="H75" s="3">
        <f>SUM(C75:G75)</f>
        <v>24718.25</v>
      </c>
      <c r="I75" s="1">
        <f>(H76-H75)/1000</f>
        <v>0.42</v>
      </c>
    </row>
    <row r="76" spans="1:9" x14ac:dyDescent="0.2">
      <c r="A76" s="7">
        <v>74000</v>
      </c>
      <c r="B76" s="3">
        <f>inputs!$C$3-MAX(0,MIN((calculations!A76-inputs!$B$8)*0.5,inputs!$C$3))</f>
        <v>12570</v>
      </c>
      <c r="C76" s="3">
        <f>MIN(MAX(0, (calculations!A76-B76)*inputs!$B$3),inputs!$B$3*(inputs!$C$4-B76))</f>
        <v>7540</v>
      </c>
      <c r="D76" s="7">
        <f>MIN(MAX(0, (calculations!A76-inputs!$C$4)*inputs!$B$4),inputs!$B$4*(inputs!$C$5-inputs!$C$4))</f>
        <v>9492</v>
      </c>
      <c r="E76" s="7">
        <f>MAX(0, (calculations!A76-inputs!$C$5)*inputs!$B$5)</f>
        <v>0</v>
      </c>
      <c r="F76" s="7">
        <f>MAX(0,inputs!$B$13*(MIN(calculations!A76,inputs!$C$14)-inputs!$C$13))+MAX(0,inputs!$B$14*(calculations!A76-inputs!$C$14))</f>
        <v>5469.85</v>
      </c>
      <c r="G76" s="6">
        <f>MAX(MIN((calculations!A76-inputs!$B$21)/10000,100%),0) * inputs!$B$18</f>
        <v>2636.4</v>
      </c>
      <c r="H76" s="3">
        <f>SUM(C76:G76)</f>
        <v>25138.25</v>
      </c>
      <c r="I76" s="1">
        <f>(H77-H76)/1000</f>
        <v>0.42</v>
      </c>
    </row>
    <row r="77" spans="1:9" x14ac:dyDescent="0.2">
      <c r="A77" s="7">
        <v>75000</v>
      </c>
      <c r="B77" s="3">
        <f>inputs!$C$3-MAX(0,MIN((calculations!A77-inputs!$B$8)*0.5,inputs!$C$3))</f>
        <v>12570</v>
      </c>
      <c r="C77" s="3">
        <f>MIN(MAX(0, (calculations!A77-B77)*inputs!$B$3),inputs!$B$3*(inputs!$C$4-B77))</f>
        <v>7540</v>
      </c>
      <c r="D77" s="7">
        <f>MIN(MAX(0, (calculations!A77-inputs!$C$4)*inputs!$B$4),inputs!$B$4*(inputs!$C$5-inputs!$C$4))</f>
        <v>9892</v>
      </c>
      <c r="E77" s="7">
        <f>MAX(0, (calculations!A77-inputs!$C$5)*inputs!$B$5)</f>
        <v>0</v>
      </c>
      <c r="F77" s="7">
        <f>MAX(0,inputs!$B$13*(MIN(calculations!A77,inputs!$C$14)-inputs!$C$13))+MAX(0,inputs!$B$14*(calculations!A77-inputs!$C$14))</f>
        <v>5489.85</v>
      </c>
      <c r="G77" s="6">
        <f>MAX(MIN((calculations!A77-inputs!$B$21)/10000,100%),0) * inputs!$B$18</f>
        <v>2636.4</v>
      </c>
      <c r="H77" s="3">
        <f>SUM(C77:G77)</f>
        <v>25558.25</v>
      </c>
      <c r="I77" s="1">
        <f>(H78-H77)/1000</f>
        <v>0.42</v>
      </c>
    </row>
    <row r="78" spans="1:9" x14ac:dyDescent="0.2">
      <c r="A78" s="7">
        <v>76000</v>
      </c>
      <c r="B78" s="3">
        <f>inputs!$C$3-MAX(0,MIN((calculations!A78-inputs!$B$8)*0.5,inputs!$C$3))</f>
        <v>12570</v>
      </c>
      <c r="C78" s="3">
        <f>MIN(MAX(0, (calculations!A78-B78)*inputs!$B$3),inputs!$B$3*(inputs!$C$4-B78))</f>
        <v>7540</v>
      </c>
      <c r="D78" s="7">
        <f>MIN(MAX(0, (calculations!A78-inputs!$C$4)*inputs!$B$4),inputs!$B$4*(inputs!$C$5-inputs!$C$4))</f>
        <v>10292</v>
      </c>
      <c r="E78" s="7">
        <f>MAX(0, (calculations!A78-inputs!$C$5)*inputs!$B$5)</f>
        <v>0</v>
      </c>
      <c r="F78" s="7">
        <f>MAX(0,inputs!$B$13*(MIN(calculations!A78,inputs!$C$14)-inputs!$C$13))+MAX(0,inputs!$B$14*(calculations!A78-inputs!$C$14))</f>
        <v>5509.85</v>
      </c>
      <c r="G78" s="6">
        <f>MAX(MIN((calculations!A78-inputs!$B$21)/10000,100%),0) * inputs!$B$18</f>
        <v>2636.4</v>
      </c>
      <c r="H78" s="3">
        <f>SUM(C78:G78)</f>
        <v>25978.25</v>
      </c>
      <c r="I78" s="1">
        <f>(H79-H78)/1000</f>
        <v>0.42</v>
      </c>
    </row>
    <row r="79" spans="1:9" x14ac:dyDescent="0.2">
      <c r="A79" s="7">
        <v>77000</v>
      </c>
      <c r="B79" s="3">
        <f>inputs!$C$3-MAX(0,MIN((calculations!A79-inputs!$B$8)*0.5,inputs!$C$3))</f>
        <v>12570</v>
      </c>
      <c r="C79" s="3">
        <f>MIN(MAX(0, (calculations!A79-B79)*inputs!$B$3),inputs!$B$3*(inputs!$C$4-B79))</f>
        <v>7540</v>
      </c>
      <c r="D79" s="7">
        <f>MIN(MAX(0, (calculations!A79-inputs!$C$4)*inputs!$B$4),inputs!$B$4*(inputs!$C$5-inputs!$C$4))</f>
        <v>10692</v>
      </c>
      <c r="E79" s="7">
        <f>MAX(0, (calculations!A79-inputs!$C$5)*inputs!$B$5)</f>
        <v>0</v>
      </c>
      <c r="F79" s="7">
        <f>MAX(0,inputs!$B$13*(MIN(calculations!A79,inputs!$C$14)-inputs!$C$13))+MAX(0,inputs!$B$14*(calculations!A79-inputs!$C$14))</f>
        <v>5529.85</v>
      </c>
      <c r="G79" s="6">
        <f>MAX(MIN((calculations!A79-inputs!$B$21)/10000,100%),0) * inputs!$B$18</f>
        <v>2636.4</v>
      </c>
      <c r="H79" s="3">
        <f>SUM(C79:G79)</f>
        <v>26398.25</v>
      </c>
      <c r="I79" s="1">
        <f>(H80-H79)/1000</f>
        <v>0.42</v>
      </c>
    </row>
    <row r="80" spans="1:9" x14ac:dyDescent="0.2">
      <c r="A80" s="7">
        <v>78000</v>
      </c>
      <c r="B80" s="3">
        <f>inputs!$C$3-MAX(0,MIN((calculations!A80-inputs!$B$8)*0.5,inputs!$C$3))</f>
        <v>12570</v>
      </c>
      <c r="C80" s="3">
        <f>MIN(MAX(0, (calculations!A80-B80)*inputs!$B$3),inputs!$B$3*(inputs!$C$4-B80))</f>
        <v>7540</v>
      </c>
      <c r="D80" s="7">
        <f>MIN(MAX(0, (calculations!A80-inputs!$C$4)*inputs!$B$4),inputs!$B$4*(inputs!$C$5-inputs!$C$4))</f>
        <v>11092</v>
      </c>
      <c r="E80" s="7">
        <f>MAX(0, (calculations!A80-inputs!$C$5)*inputs!$B$5)</f>
        <v>0</v>
      </c>
      <c r="F80" s="7">
        <f>MAX(0,inputs!$B$13*(MIN(calculations!A80,inputs!$C$14)-inputs!$C$13))+MAX(0,inputs!$B$14*(calculations!A80-inputs!$C$14))</f>
        <v>5549.85</v>
      </c>
      <c r="G80" s="6">
        <f>MAX(MIN((calculations!A80-inputs!$B$21)/10000,100%),0) * inputs!$B$18</f>
        <v>2636.4</v>
      </c>
      <c r="H80" s="3">
        <f>SUM(C80:G80)</f>
        <v>26818.25</v>
      </c>
      <c r="I80" s="1">
        <f>(H81-H80)/1000</f>
        <v>0.42</v>
      </c>
    </row>
    <row r="81" spans="1:9" x14ac:dyDescent="0.2">
      <c r="A81" s="7">
        <v>79000</v>
      </c>
      <c r="B81" s="3">
        <f>inputs!$C$3-MAX(0,MIN((calculations!A81-inputs!$B$8)*0.5,inputs!$C$3))</f>
        <v>12570</v>
      </c>
      <c r="C81" s="3">
        <f>MIN(MAX(0, (calculations!A81-B81)*inputs!$B$3),inputs!$B$3*(inputs!$C$4-B81))</f>
        <v>7540</v>
      </c>
      <c r="D81" s="7">
        <f>MIN(MAX(0, (calculations!A81-inputs!$C$4)*inputs!$B$4),inputs!$B$4*(inputs!$C$5-inputs!$C$4))</f>
        <v>11492</v>
      </c>
      <c r="E81" s="7">
        <f>MAX(0, (calculations!A81-inputs!$C$5)*inputs!$B$5)</f>
        <v>0</v>
      </c>
      <c r="F81" s="7">
        <f>MAX(0,inputs!$B$13*(MIN(calculations!A81,inputs!$C$14)-inputs!$C$13))+MAX(0,inputs!$B$14*(calculations!A81-inputs!$C$14))</f>
        <v>5569.85</v>
      </c>
      <c r="G81" s="6">
        <f>MAX(MIN((calculations!A81-inputs!$B$21)/10000,100%),0) * inputs!$B$18</f>
        <v>2636.4</v>
      </c>
      <c r="H81" s="3">
        <f>SUM(C81:G81)</f>
        <v>27238.25</v>
      </c>
      <c r="I81" s="1">
        <f>(H82-H81)/1000</f>
        <v>0.42</v>
      </c>
    </row>
    <row r="82" spans="1:9" x14ac:dyDescent="0.2">
      <c r="A82" s="7">
        <v>80000</v>
      </c>
      <c r="B82" s="3">
        <f>inputs!$C$3-MAX(0,MIN((calculations!A82-inputs!$B$8)*0.5,inputs!$C$3))</f>
        <v>12570</v>
      </c>
      <c r="C82" s="3">
        <f>MIN(MAX(0, (calculations!A82-B82)*inputs!$B$3),inputs!$B$3*(inputs!$C$4-B82))</f>
        <v>7540</v>
      </c>
      <c r="D82" s="7">
        <f>MIN(MAX(0, (calculations!A82-inputs!$C$4)*inputs!$B$4),inputs!$B$4*(inputs!$C$5-inputs!$C$4))</f>
        <v>11892</v>
      </c>
      <c r="E82" s="7">
        <f>MAX(0, (calculations!A82-inputs!$C$5)*inputs!$B$5)</f>
        <v>0</v>
      </c>
      <c r="F82" s="7">
        <f>MAX(0,inputs!$B$13*(MIN(calculations!A82,inputs!$C$14)-inputs!$C$13))+MAX(0,inputs!$B$14*(calculations!A82-inputs!$C$14))</f>
        <v>5589.85</v>
      </c>
      <c r="G82" s="6">
        <f>MAX(MIN((calculations!A82-inputs!$B$21)/10000,100%),0) * inputs!$B$18</f>
        <v>2636.4</v>
      </c>
      <c r="H82" s="3">
        <f>SUM(C82:G82)</f>
        <v>27658.25</v>
      </c>
      <c r="I82" s="1">
        <f>(H83-H82)/1000</f>
        <v>0.42</v>
      </c>
    </row>
    <row r="83" spans="1:9" x14ac:dyDescent="0.2">
      <c r="A83" s="7">
        <v>81000</v>
      </c>
      <c r="B83" s="3">
        <f>inputs!$C$3-MAX(0,MIN((calculations!A83-inputs!$B$8)*0.5,inputs!$C$3))</f>
        <v>12570</v>
      </c>
      <c r="C83" s="3">
        <f>MIN(MAX(0, (calculations!A83-B83)*inputs!$B$3),inputs!$B$3*(inputs!$C$4-B83))</f>
        <v>7540</v>
      </c>
      <c r="D83" s="7">
        <f>MIN(MAX(0, (calculations!A83-inputs!$C$4)*inputs!$B$4),inputs!$B$4*(inputs!$C$5-inputs!$C$4))</f>
        <v>12292</v>
      </c>
      <c r="E83" s="7">
        <f>MAX(0, (calculations!A83-inputs!$C$5)*inputs!$B$5)</f>
        <v>0</v>
      </c>
      <c r="F83" s="7">
        <f>MAX(0,inputs!$B$13*(MIN(calculations!A83,inputs!$C$14)-inputs!$C$13))+MAX(0,inputs!$B$14*(calculations!A83-inputs!$C$14))</f>
        <v>5609.85</v>
      </c>
      <c r="G83" s="6">
        <f>MAX(MIN((calculations!A83-inputs!$B$21)/10000,100%),0) * inputs!$B$18</f>
        <v>2636.4</v>
      </c>
      <c r="H83" s="3">
        <f>SUM(C83:G83)</f>
        <v>28078.25</v>
      </c>
      <c r="I83" s="1">
        <f>(H84-H83)/1000</f>
        <v>0.42</v>
      </c>
    </row>
    <row r="84" spans="1:9" x14ac:dyDescent="0.2">
      <c r="A84" s="7">
        <v>82000</v>
      </c>
      <c r="B84" s="3">
        <f>inputs!$C$3-MAX(0,MIN((calculations!A84-inputs!$B$8)*0.5,inputs!$C$3))</f>
        <v>12570</v>
      </c>
      <c r="C84" s="3">
        <f>MIN(MAX(0, (calculations!A84-B84)*inputs!$B$3),inputs!$B$3*(inputs!$C$4-B84))</f>
        <v>7540</v>
      </c>
      <c r="D84" s="7">
        <f>MIN(MAX(0, (calculations!A84-inputs!$C$4)*inputs!$B$4),inputs!$B$4*(inputs!$C$5-inputs!$C$4))</f>
        <v>12692</v>
      </c>
      <c r="E84" s="7">
        <f>MAX(0, (calculations!A84-inputs!$C$5)*inputs!$B$5)</f>
        <v>0</v>
      </c>
      <c r="F84" s="7">
        <f>MAX(0,inputs!$B$13*(MIN(calculations!A84,inputs!$C$14)-inputs!$C$13))+MAX(0,inputs!$B$14*(calculations!A84-inputs!$C$14))</f>
        <v>5629.85</v>
      </c>
      <c r="G84" s="6">
        <f>MAX(MIN((calculations!A84-inputs!$B$21)/10000,100%),0) * inputs!$B$18</f>
        <v>2636.4</v>
      </c>
      <c r="H84" s="3">
        <f>SUM(C84:G84)</f>
        <v>28498.25</v>
      </c>
      <c r="I84" s="1">
        <f>(H85-H84)/1000</f>
        <v>0.42</v>
      </c>
    </row>
    <row r="85" spans="1:9" x14ac:dyDescent="0.2">
      <c r="A85" s="7">
        <v>83000</v>
      </c>
      <c r="B85" s="3">
        <f>inputs!$C$3-MAX(0,MIN((calculations!A85-inputs!$B$8)*0.5,inputs!$C$3))</f>
        <v>12570</v>
      </c>
      <c r="C85" s="3">
        <f>MIN(MAX(0, (calculations!A85-B85)*inputs!$B$3),inputs!$B$3*(inputs!$C$4-B85))</f>
        <v>7540</v>
      </c>
      <c r="D85" s="7">
        <f>MIN(MAX(0, (calculations!A85-inputs!$C$4)*inputs!$B$4),inputs!$B$4*(inputs!$C$5-inputs!$C$4))</f>
        <v>13092</v>
      </c>
      <c r="E85" s="7">
        <f>MAX(0, (calculations!A85-inputs!$C$5)*inputs!$B$5)</f>
        <v>0</v>
      </c>
      <c r="F85" s="7">
        <f>MAX(0,inputs!$B$13*(MIN(calculations!A85,inputs!$C$14)-inputs!$C$13))+MAX(0,inputs!$B$14*(calculations!A85-inputs!$C$14))</f>
        <v>5649.85</v>
      </c>
      <c r="G85" s="6">
        <f>MAX(MIN((calculations!A85-inputs!$B$21)/10000,100%),0) * inputs!$B$18</f>
        <v>2636.4</v>
      </c>
      <c r="H85" s="3">
        <f>SUM(C85:G85)</f>
        <v>28918.25</v>
      </c>
      <c r="I85" s="1">
        <f>(H86-H85)/1000</f>
        <v>0.42</v>
      </c>
    </row>
    <row r="86" spans="1:9" x14ac:dyDescent="0.2">
      <c r="A86" s="7">
        <v>84000</v>
      </c>
      <c r="B86" s="3">
        <f>inputs!$C$3-MAX(0,MIN((calculations!A86-inputs!$B$8)*0.5,inputs!$C$3))</f>
        <v>12570</v>
      </c>
      <c r="C86" s="3">
        <f>MIN(MAX(0, (calculations!A86-B86)*inputs!$B$3),inputs!$B$3*(inputs!$C$4-B86))</f>
        <v>7540</v>
      </c>
      <c r="D86" s="7">
        <f>MIN(MAX(0, (calculations!A86-inputs!$C$4)*inputs!$B$4),inputs!$B$4*(inputs!$C$5-inputs!$C$4))</f>
        <v>13492</v>
      </c>
      <c r="E86" s="7">
        <f>MAX(0, (calculations!A86-inputs!$C$5)*inputs!$B$5)</f>
        <v>0</v>
      </c>
      <c r="F86" s="7">
        <f>MAX(0,inputs!$B$13*(MIN(calculations!A86,inputs!$C$14)-inputs!$C$13))+MAX(0,inputs!$B$14*(calculations!A86-inputs!$C$14))</f>
        <v>5669.85</v>
      </c>
      <c r="G86" s="6">
        <f>MAX(MIN((calculations!A86-inputs!$B$21)/10000,100%),0) * inputs!$B$18</f>
        <v>2636.4</v>
      </c>
      <c r="H86" s="3">
        <f>SUM(C86:G86)</f>
        <v>29338.25</v>
      </c>
      <c r="I86" s="1">
        <f>(H87-H86)/1000</f>
        <v>0.42</v>
      </c>
    </row>
    <row r="87" spans="1:9" x14ac:dyDescent="0.2">
      <c r="A87" s="7">
        <v>85000</v>
      </c>
      <c r="B87" s="3">
        <f>inputs!$C$3-MAX(0,MIN((calculations!A87-inputs!$B$8)*0.5,inputs!$C$3))</f>
        <v>12570</v>
      </c>
      <c r="C87" s="3">
        <f>MIN(MAX(0, (calculations!A87-B87)*inputs!$B$3),inputs!$B$3*(inputs!$C$4-B87))</f>
        <v>7540</v>
      </c>
      <c r="D87" s="7">
        <f>MIN(MAX(0, (calculations!A87-inputs!$C$4)*inputs!$B$4),inputs!$B$4*(inputs!$C$5-inputs!$C$4))</f>
        <v>13892</v>
      </c>
      <c r="E87" s="7">
        <f>MAX(0, (calculations!A87-inputs!$C$5)*inputs!$B$5)</f>
        <v>0</v>
      </c>
      <c r="F87" s="7">
        <f>MAX(0,inputs!$B$13*(MIN(calculations!A87,inputs!$C$14)-inputs!$C$13))+MAX(0,inputs!$B$14*(calculations!A87-inputs!$C$14))</f>
        <v>5689.85</v>
      </c>
      <c r="G87" s="6">
        <f>MAX(MIN((calculations!A87-inputs!$B$21)/10000,100%),0) * inputs!$B$18</f>
        <v>2636.4</v>
      </c>
      <c r="H87" s="3">
        <f>SUM(C87:G87)</f>
        <v>29758.25</v>
      </c>
      <c r="I87" s="1">
        <f>(H88-H87)/1000</f>
        <v>0.42</v>
      </c>
    </row>
    <row r="88" spans="1:9" x14ac:dyDescent="0.2">
      <c r="A88" s="7">
        <v>86000</v>
      </c>
      <c r="B88" s="3">
        <f>inputs!$C$3-MAX(0,MIN((calculations!A88-inputs!$B$8)*0.5,inputs!$C$3))</f>
        <v>12570</v>
      </c>
      <c r="C88" s="3">
        <f>MIN(MAX(0, (calculations!A88-B88)*inputs!$B$3),inputs!$B$3*(inputs!$C$4-B88))</f>
        <v>7540</v>
      </c>
      <c r="D88" s="7">
        <f>MIN(MAX(0, (calculations!A88-inputs!$C$4)*inputs!$B$4),inputs!$B$4*(inputs!$C$5-inputs!$C$4))</f>
        <v>14292</v>
      </c>
      <c r="E88" s="7">
        <f>MAX(0, (calculations!A88-inputs!$C$5)*inputs!$B$5)</f>
        <v>0</v>
      </c>
      <c r="F88" s="7">
        <f>MAX(0,inputs!$B$13*(MIN(calculations!A88,inputs!$C$14)-inputs!$C$13))+MAX(0,inputs!$B$14*(calculations!A88-inputs!$C$14))</f>
        <v>5709.85</v>
      </c>
      <c r="G88" s="6">
        <f>MAX(MIN((calculations!A88-inputs!$B$21)/10000,100%),0) * inputs!$B$18</f>
        <v>2636.4</v>
      </c>
      <c r="H88" s="3">
        <f>SUM(C88:G88)</f>
        <v>30178.25</v>
      </c>
      <c r="I88" s="1">
        <f>(H89-H88)/1000</f>
        <v>0.42</v>
      </c>
    </row>
    <row r="89" spans="1:9" x14ac:dyDescent="0.2">
      <c r="A89" s="7">
        <v>87000</v>
      </c>
      <c r="B89" s="3">
        <f>inputs!$C$3-MAX(0,MIN((calculations!A89-inputs!$B$8)*0.5,inputs!$C$3))</f>
        <v>12570</v>
      </c>
      <c r="C89" s="3">
        <f>MIN(MAX(0, (calculations!A89-B89)*inputs!$B$3),inputs!$B$3*(inputs!$C$4-B89))</f>
        <v>7540</v>
      </c>
      <c r="D89" s="7">
        <f>MIN(MAX(0, (calculations!A89-inputs!$C$4)*inputs!$B$4),inputs!$B$4*(inputs!$C$5-inputs!$C$4))</f>
        <v>14692</v>
      </c>
      <c r="E89" s="7">
        <f>MAX(0, (calculations!A89-inputs!$C$5)*inputs!$B$5)</f>
        <v>0</v>
      </c>
      <c r="F89" s="7">
        <f>MAX(0,inputs!$B$13*(MIN(calculations!A89,inputs!$C$14)-inputs!$C$13))+MAX(0,inputs!$B$14*(calculations!A89-inputs!$C$14))</f>
        <v>5729.85</v>
      </c>
      <c r="G89" s="6">
        <f>MAX(MIN((calculations!A89-inputs!$B$21)/10000,100%),0) * inputs!$B$18</f>
        <v>2636.4</v>
      </c>
      <c r="H89" s="3">
        <f>SUM(C89:G89)</f>
        <v>30598.25</v>
      </c>
      <c r="I89" s="1">
        <f>(H90-H89)/1000</f>
        <v>0.42</v>
      </c>
    </row>
    <row r="90" spans="1:9" x14ac:dyDescent="0.2">
      <c r="A90" s="7">
        <v>88000</v>
      </c>
      <c r="B90" s="3">
        <f>inputs!$C$3-MAX(0,MIN((calculations!A90-inputs!$B$8)*0.5,inputs!$C$3))</f>
        <v>12570</v>
      </c>
      <c r="C90" s="3">
        <f>MIN(MAX(0, (calculations!A90-B90)*inputs!$B$3),inputs!$B$3*(inputs!$C$4-B90))</f>
        <v>7540</v>
      </c>
      <c r="D90" s="7">
        <f>MIN(MAX(0, (calculations!A90-inputs!$C$4)*inputs!$B$4),inputs!$B$4*(inputs!$C$5-inputs!$C$4))</f>
        <v>15092</v>
      </c>
      <c r="E90" s="7">
        <f>MAX(0, (calculations!A90-inputs!$C$5)*inputs!$B$5)</f>
        <v>0</v>
      </c>
      <c r="F90" s="7">
        <f>MAX(0,inputs!$B$13*(MIN(calculations!A90,inputs!$C$14)-inputs!$C$13))+MAX(0,inputs!$B$14*(calculations!A90-inputs!$C$14))</f>
        <v>5749.85</v>
      </c>
      <c r="G90" s="6">
        <f>MAX(MIN((calculations!A90-inputs!$B$21)/10000,100%),0) * inputs!$B$18</f>
        <v>2636.4</v>
      </c>
      <c r="H90" s="3">
        <f>SUM(C90:G90)</f>
        <v>31018.25</v>
      </c>
      <c r="I90" s="1">
        <f>(H91-H90)/1000</f>
        <v>0.42</v>
      </c>
    </row>
    <row r="91" spans="1:9" x14ac:dyDescent="0.2">
      <c r="A91" s="7">
        <v>89000</v>
      </c>
      <c r="B91" s="3">
        <f>inputs!$C$3-MAX(0,MIN((calculations!A91-inputs!$B$8)*0.5,inputs!$C$3))</f>
        <v>12570</v>
      </c>
      <c r="C91" s="3">
        <f>MIN(MAX(0, (calculations!A91-B91)*inputs!$B$3),inputs!$B$3*(inputs!$C$4-B91))</f>
        <v>7540</v>
      </c>
      <c r="D91" s="7">
        <f>MIN(MAX(0, (calculations!A91-inputs!$C$4)*inputs!$B$4),inputs!$B$4*(inputs!$C$5-inputs!$C$4))</f>
        <v>15492</v>
      </c>
      <c r="E91" s="7">
        <f>MAX(0, (calculations!A91-inputs!$C$5)*inputs!$B$5)</f>
        <v>0</v>
      </c>
      <c r="F91" s="7">
        <f>MAX(0,inputs!$B$13*(MIN(calculations!A91,inputs!$C$14)-inputs!$C$13))+MAX(0,inputs!$B$14*(calculations!A91-inputs!$C$14))</f>
        <v>5769.85</v>
      </c>
      <c r="G91" s="6">
        <f>MAX(MIN((calculations!A91-inputs!$B$21)/10000,100%),0) * inputs!$B$18</f>
        <v>2636.4</v>
      </c>
      <c r="H91" s="3">
        <f>SUM(C91:G91)</f>
        <v>31438.25</v>
      </c>
      <c r="I91" s="1">
        <f>(H92-H91)/1000</f>
        <v>0.42</v>
      </c>
    </row>
    <row r="92" spans="1:9" x14ac:dyDescent="0.2">
      <c r="A92" s="7">
        <v>90000</v>
      </c>
      <c r="B92" s="3">
        <f>inputs!$C$3-MAX(0,MIN((calculations!A92-inputs!$B$8)*0.5,inputs!$C$3))</f>
        <v>12570</v>
      </c>
      <c r="C92" s="3">
        <f>MIN(MAX(0, (calculations!A92-B92)*inputs!$B$3),inputs!$B$3*(inputs!$C$4-B92))</f>
        <v>7540</v>
      </c>
      <c r="D92" s="7">
        <f>MIN(MAX(0, (calculations!A92-inputs!$C$4)*inputs!$B$4),inputs!$B$4*(inputs!$C$5-inputs!$C$4))</f>
        <v>15892</v>
      </c>
      <c r="E92" s="7">
        <f>MAX(0, (calculations!A92-inputs!$C$5)*inputs!$B$5)</f>
        <v>0</v>
      </c>
      <c r="F92" s="7">
        <f>MAX(0,inputs!$B$13*(MIN(calculations!A92,inputs!$C$14)-inputs!$C$13))+MAX(0,inputs!$B$14*(calculations!A92-inputs!$C$14))</f>
        <v>5789.85</v>
      </c>
      <c r="G92" s="6">
        <f>MAX(MIN((calculations!A92-inputs!$B$21)/10000,100%),0) * inputs!$B$18</f>
        <v>2636.4</v>
      </c>
      <c r="H92" s="3">
        <f>SUM(C92:G92)</f>
        <v>31858.25</v>
      </c>
      <c r="I92" s="1">
        <f>(H93-H92)/1000</f>
        <v>0.42</v>
      </c>
    </row>
    <row r="93" spans="1:9" x14ac:dyDescent="0.2">
      <c r="A93" s="7">
        <v>91000</v>
      </c>
      <c r="B93" s="3">
        <f>inputs!$C$3-MAX(0,MIN((calculations!A93-inputs!$B$8)*0.5,inputs!$C$3))</f>
        <v>12570</v>
      </c>
      <c r="C93" s="3">
        <f>MIN(MAX(0, (calculations!A93-B93)*inputs!$B$3),inputs!$B$3*(inputs!$C$4-B93))</f>
        <v>7540</v>
      </c>
      <c r="D93" s="7">
        <f>MIN(MAX(0, (calculations!A93-inputs!$C$4)*inputs!$B$4),inputs!$B$4*(inputs!$C$5-inputs!$C$4))</f>
        <v>16292</v>
      </c>
      <c r="E93" s="7">
        <f>MAX(0, (calculations!A93-inputs!$C$5)*inputs!$B$5)</f>
        <v>0</v>
      </c>
      <c r="F93" s="7">
        <f>MAX(0,inputs!$B$13*(MIN(calculations!A93,inputs!$C$14)-inputs!$C$13))+MAX(0,inputs!$B$14*(calculations!A93-inputs!$C$14))</f>
        <v>5809.85</v>
      </c>
      <c r="G93" s="6">
        <f>MAX(MIN((calculations!A93-inputs!$B$21)/10000,100%),0) * inputs!$B$18</f>
        <v>2636.4</v>
      </c>
      <c r="H93" s="3">
        <f>SUM(C93:G93)</f>
        <v>32278.25</v>
      </c>
      <c r="I93" s="1">
        <f>(H94-H93)/1000</f>
        <v>0.42</v>
      </c>
    </row>
    <row r="94" spans="1:9" x14ac:dyDescent="0.2">
      <c r="A94" s="7">
        <v>92000</v>
      </c>
      <c r="B94" s="3">
        <f>inputs!$C$3-MAX(0,MIN((calculations!A94-inputs!$B$8)*0.5,inputs!$C$3))</f>
        <v>12570</v>
      </c>
      <c r="C94" s="3">
        <f>MIN(MAX(0, (calculations!A94-B94)*inputs!$B$3),inputs!$B$3*(inputs!$C$4-B94))</f>
        <v>7540</v>
      </c>
      <c r="D94" s="7">
        <f>MIN(MAX(0, (calculations!A94-inputs!$C$4)*inputs!$B$4),inputs!$B$4*(inputs!$C$5-inputs!$C$4))</f>
        <v>16692</v>
      </c>
      <c r="E94" s="7">
        <f>MAX(0, (calculations!A94-inputs!$C$5)*inputs!$B$5)</f>
        <v>0</v>
      </c>
      <c r="F94" s="7">
        <f>MAX(0,inputs!$B$13*(MIN(calculations!A94,inputs!$C$14)-inputs!$C$13))+MAX(0,inputs!$B$14*(calculations!A94-inputs!$C$14))</f>
        <v>5829.85</v>
      </c>
      <c r="G94" s="6">
        <f>MAX(MIN((calculations!A94-inputs!$B$21)/10000,100%),0) * inputs!$B$18</f>
        <v>2636.4</v>
      </c>
      <c r="H94" s="3">
        <f>SUM(C94:G94)</f>
        <v>32698.25</v>
      </c>
      <c r="I94" s="1">
        <f>(H95-H94)/1000</f>
        <v>0.42</v>
      </c>
    </row>
    <row r="95" spans="1:9" x14ac:dyDescent="0.2">
      <c r="A95" s="7">
        <v>93000</v>
      </c>
      <c r="B95" s="3">
        <f>inputs!$C$3-MAX(0,MIN((calculations!A95-inputs!$B$8)*0.5,inputs!$C$3))</f>
        <v>12570</v>
      </c>
      <c r="C95" s="3">
        <f>MIN(MAX(0, (calculations!A95-B95)*inputs!$B$3),inputs!$B$3*(inputs!$C$4-B95))</f>
        <v>7540</v>
      </c>
      <c r="D95" s="7">
        <f>MIN(MAX(0, (calculations!A95-inputs!$C$4)*inputs!$B$4),inputs!$B$4*(inputs!$C$5-inputs!$C$4))</f>
        <v>17092</v>
      </c>
      <c r="E95" s="7">
        <f>MAX(0, (calculations!A95-inputs!$C$5)*inputs!$B$5)</f>
        <v>0</v>
      </c>
      <c r="F95" s="7">
        <f>MAX(0,inputs!$B$13*(MIN(calculations!A95,inputs!$C$14)-inputs!$C$13))+MAX(0,inputs!$B$14*(calculations!A95-inputs!$C$14))</f>
        <v>5849.85</v>
      </c>
      <c r="G95" s="6">
        <f>MAX(MIN((calculations!A95-inputs!$B$21)/10000,100%),0) * inputs!$B$18</f>
        <v>2636.4</v>
      </c>
      <c r="H95" s="3">
        <f>SUM(C95:G95)</f>
        <v>33118.25</v>
      </c>
      <c r="I95" s="1">
        <f>(H96-H95)/1000</f>
        <v>0.42</v>
      </c>
    </row>
    <row r="96" spans="1:9" x14ac:dyDescent="0.2">
      <c r="A96" s="7">
        <v>94000</v>
      </c>
      <c r="B96" s="3">
        <f>inputs!$C$3-MAX(0,MIN((calculations!A96-inputs!$B$8)*0.5,inputs!$C$3))</f>
        <v>12570</v>
      </c>
      <c r="C96" s="3">
        <f>MIN(MAX(0, (calculations!A96-B96)*inputs!$B$3),inputs!$B$3*(inputs!$C$4-B96))</f>
        <v>7540</v>
      </c>
      <c r="D96" s="7">
        <f>MIN(MAX(0, (calculations!A96-inputs!$C$4)*inputs!$B$4),inputs!$B$4*(inputs!$C$5-inputs!$C$4))</f>
        <v>17492</v>
      </c>
      <c r="E96" s="7">
        <f>MAX(0, (calculations!A96-inputs!$C$5)*inputs!$B$5)</f>
        <v>0</v>
      </c>
      <c r="F96" s="7">
        <f>MAX(0,inputs!$B$13*(MIN(calculations!A96,inputs!$C$14)-inputs!$C$13))+MAX(0,inputs!$B$14*(calculations!A96-inputs!$C$14))</f>
        <v>5869.85</v>
      </c>
      <c r="G96" s="6">
        <f>MAX(MIN((calculations!A96-inputs!$B$21)/10000,100%),0) * inputs!$B$18</f>
        <v>2636.4</v>
      </c>
      <c r="H96" s="3">
        <f>SUM(C96:G96)</f>
        <v>33538.25</v>
      </c>
      <c r="I96" s="1">
        <f>(H97-H96)/1000</f>
        <v>0.42</v>
      </c>
    </row>
    <row r="97" spans="1:9" x14ac:dyDescent="0.2">
      <c r="A97" s="7">
        <v>95000</v>
      </c>
      <c r="B97" s="3">
        <f>inputs!$C$3-MAX(0,MIN((calculations!A97-inputs!$B$8)*0.5,inputs!$C$3))</f>
        <v>12570</v>
      </c>
      <c r="C97" s="3">
        <f>MIN(MAX(0, (calculations!A97-B97)*inputs!$B$3),inputs!$B$3*(inputs!$C$4-B97))</f>
        <v>7540</v>
      </c>
      <c r="D97" s="7">
        <f>MIN(MAX(0, (calculations!A97-inputs!$C$4)*inputs!$B$4),inputs!$B$4*(inputs!$C$5-inputs!$C$4))</f>
        <v>17892</v>
      </c>
      <c r="E97" s="7">
        <f>MAX(0, (calculations!A97-inputs!$C$5)*inputs!$B$5)</f>
        <v>0</v>
      </c>
      <c r="F97" s="7">
        <f>MAX(0,inputs!$B$13*(MIN(calculations!A97,inputs!$C$14)-inputs!$C$13))+MAX(0,inputs!$B$14*(calculations!A97-inputs!$C$14))</f>
        <v>5889.85</v>
      </c>
      <c r="G97" s="6">
        <f>MAX(MIN((calculations!A97-inputs!$B$21)/10000,100%),0) * inputs!$B$18</f>
        <v>2636.4</v>
      </c>
      <c r="H97" s="3">
        <f>SUM(C97:G97)</f>
        <v>33958.25</v>
      </c>
      <c r="I97" s="1">
        <f>(H98-H97)/1000</f>
        <v>0.42</v>
      </c>
    </row>
    <row r="98" spans="1:9" x14ac:dyDescent="0.2">
      <c r="A98" s="7">
        <v>96000</v>
      </c>
      <c r="B98" s="3">
        <f>inputs!$C$3-MAX(0,MIN((calculations!A98-inputs!$B$8)*0.5,inputs!$C$3))</f>
        <v>12570</v>
      </c>
      <c r="C98" s="3">
        <f>MIN(MAX(0, (calculations!A98-B98)*inputs!$B$3),inputs!$B$3*(inputs!$C$4-B98))</f>
        <v>7540</v>
      </c>
      <c r="D98" s="7">
        <f>MIN(MAX(0, (calculations!A98-inputs!$C$4)*inputs!$B$4),inputs!$B$4*(inputs!$C$5-inputs!$C$4))</f>
        <v>18292</v>
      </c>
      <c r="E98" s="7">
        <f>MAX(0, (calculations!A98-inputs!$C$5)*inputs!$B$5)</f>
        <v>0</v>
      </c>
      <c r="F98" s="7">
        <f>MAX(0,inputs!$B$13*(MIN(calculations!A98,inputs!$C$14)-inputs!$C$13))+MAX(0,inputs!$B$14*(calculations!A98-inputs!$C$14))</f>
        <v>5909.85</v>
      </c>
      <c r="G98" s="6">
        <f>MAX(MIN((calculations!A98-inputs!$B$21)/10000,100%),0) * inputs!$B$18</f>
        <v>2636.4</v>
      </c>
      <c r="H98" s="3">
        <f>SUM(C98:G98)</f>
        <v>34378.25</v>
      </c>
      <c r="I98" s="1">
        <f>(H99-H98)/1000</f>
        <v>0.42</v>
      </c>
    </row>
    <row r="99" spans="1:9" x14ac:dyDescent="0.2">
      <c r="A99" s="7">
        <v>97000</v>
      </c>
      <c r="B99" s="3">
        <f>inputs!$C$3-MAX(0,MIN((calculations!A99-inputs!$B$8)*0.5,inputs!$C$3))</f>
        <v>12570</v>
      </c>
      <c r="C99" s="3">
        <f>MIN(MAX(0, (calculations!A99-B99)*inputs!$B$3),inputs!$B$3*(inputs!$C$4-B99))</f>
        <v>7540</v>
      </c>
      <c r="D99" s="7">
        <f>MIN(MAX(0, (calculations!A99-inputs!$C$4)*inputs!$B$4),inputs!$B$4*(inputs!$C$5-inputs!$C$4))</f>
        <v>18692</v>
      </c>
      <c r="E99" s="7">
        <f>MAX(0, (calculations!A99-inputs!$C$5)*inputs!$B$5)</f>
        <v>0</v>
      </c>
      <c r="F99" s="7">
        <f>MAX(0,inputs!$B$13*(MIN(calculations!A99,inputs!$C$14)-inputs!$C$13))+MAX(0,inputs!$B$14*(calculations!A99-inputs!$C$14))</f>
        <v>5929.85</v>
      </c>
      <c r="G99" s="6">
        <f>MAX(MIN((calculations!A99-inputs!$B$21)/10000,100%),0) * inputs!$B$18</f>
        <v>2636.4</v>
      </c>
      <c r="H99" s="3">
        <f>SUM(C99:G99)</f>
        <v>34798.25</v>
      </c>
      <c r="I99" s="1">
        <f>(H100-H99)/1000</f>
        <v>0.42</v>
      </c>
    </row>
    <row r="100" spans="1:9" x14ac:dyDescent="0.2">
      <c r="A100" s="7">
        <v>98000</v>
      </c>
      <c r="B100" s="3">
        <f>inputs!$C$3-MAX(0,MIN((calculations!A100-inputs!$B$8)*0.5,inputs!$C$3))</f>
        <v>12570</v>
      </c>
      <c r="C100" s="3">
        <f>MIN(MAX(0, (calculations!A100-B100)*inputs!$B$3),inputs!$B$3*(inputs!$C$4-B100))</f>
        <v>7540</v>
      </c>
      <c r="D100" s="7">
        <f>MIN(MAX(0, (calculations!A100-inputs!$C$4)*inputs!$B$4),inputs!$B$4*(inputs!$C$5-inputs!$C$4))</f>
        <v>19092</v>
      </c>
      <c r="E100" s="7">
        <f>MAX(0, (calculations!A100-inputs!$C$5)*inputs!$B$5)</f>
        <v>0</v>
      </c>
      <c r="F100" s="7">
        <f>MAX(0,inputs!$B$13*(MIN(calculations!A100,inputs!$C$14)-inputs!$C$13))+MAX(0,inputs!$B$14*(calculations!A100-inputs!$C$14))</f>
        <v>5949.85</v>
      </c>
      <c r="G100" s="6">
        <f>MAX(MIN((calculations!A100-inputs!$B$21)/10000,100%),0) * inputs!$B$18</f>
        <v>2636.4</v>
      </c>
      <c r="H100" s="3">
        <f>SUM(C100:G100)</f>
        <v>35218.25</v>
      </c>
      <c r="I100" s="1">
        <f>(H101-H100)/1000</f>
        <v>0.42</v>
      </c>
    </row>
    <row r="101" spans="1:9" x14ac:dyDescent="0.2">
      <c r="A101" s="7">
        <v>99000</v>
      </c>
      <c r="B101" s="3">
        <f>inputs!$C$3-MAX(0,MIN((calculations!A101-inputs!$B$8)*0.5,inputs!$C$3))</f>
        <v>12570</v>
      </c>
      <c r="C101" s="3">
        <f>MIN(MAX(0, (calculations!A101-B101)*inputs!$B$3),inputs!$B$3*(inputs!$C$4-B101))</f>
        <v>7540</v>
      </c>
      <c r="D101" s="7">
        <f>MIN(MAX(0, (calculations!A101-inputs!$C$4)*inputs!$B$4),inputs!$B$4*(inputs!$C$5-inputs!$C$4))</f>
        <v>19492</v>
      </c>
      <c r="E101" s="7">
        <f>MAX(0, (calculations!A101-inputs!$C$5)*inputs!$B$5)</f>
        <v>0</v>
      </c>
      <c r="F101" s="7">
        <f>MAX(0,inputs!$B$13*(MIN(calculations!A101,inputs!$C$14)-inputs!$C$13))+MAX(0,inputs!$B$14*(calculations!A101-inputs!$C$14))</f>
        <v>5969.85</v>
      </c>
      <c r="G101" s="6">
        <f>MAX(MIN((calculations!A101-inputs!$B$21)/10000,100%),0) * inputs!$B$18</f>
        <v>2636.4</v>
      </c>
      <c r="H101" s="3">
        <f>SUM(C101:G101)</f>
        <v>35638.25</v>
      </c>
      <c r="I101" s="1">
        <f>(H102-H101)/1000</f>
        <v>0.42</v>
      </c>
    </row>
    <row r="102" spans="1:9" x14ac:dyDescent="0.2">
      <c r="A102" s="7">
        <v>100000</v>
      </c>
      <c r="B102" s="3">
        <f>inputs!$C$3-MAX(0,MIN((calculations!A102-inputs!$B$8)*0.5,inputs!$C$3))</f>
        <v>12570</v>
      </c>
      <c r="C102" s="3">
        <f>MIN(MAX(0, (calculations!A102-B102)*inputs!$B$3),inputs!$B$3*(inputs!$C$4-B102))</f>
        <v>7540</v>
      </c>
      <c r="D102" s="7">
        <f>MIN(MAX(0, (calculations!A102-inputs!$C$4)*inputs!$B$4),inputs!$B$4*(inputs!$C$5-inputs!$C$4))</f>
        <v>19892</v>
      </c>
      <c r="E102" s="7">
        <f>MAX(0, (calculations!A102-inputs!$C$5)*inputs!$B$5)</f>
        <v>0</v>
      </c>
      <c r="F102" s="7">
        <f>MAX(0,inputs!$B$13*(MIN(calculations!A102,inputs!$C$14)-inputs!$C$13))+MAX(0,inputs!$B$14*(calculations!A102-inputs!$C$14))</f>
        <v>5989.85</v>
      </c>
      <c r="G102" s="6">
        <f>MAX(MIN((calculations!A102-inputs!$B$21)/10000,100%),0) * inputs!$B$18</f>
        <v>2636.4</v>
      </c>
      <c r="H102" s="3">
        <f>SUM(C102:G102)</f>
        <v>36058.25</v>
      </c>
      <c r="I102" s="1">
        <f>(H103-H102)/1000</f>
        <v>0.52</v>
      </c>
    </row>
    <row r="103" spans="1:9" x14ac:dyDescent="0.2">
      <c r="A103" s="7">
        <v>101000</v>
      </c>
      <c r="B103" s="3">
        <f>inputs!$C$3-MAX(0,MIN((calculations!A103-inputs!$B$8)*0.5,inputs!$C$3))</f>
        <v>12070</v>
      </c>
      <c r="C103" s="3">
        <f>MIN(MAX(0, (calculations!A103-B103)*inputs!$B$3),inputs!$B$3*(inputs!$C$4-B103))</f>
        <v>7640</v>
      </c>
      <c r="D103" s="7">
        <f>MIN(MAX(0, (calculations!A103-inputs!$C$4)*inputs!$B$4),inputs!$B$4*(inputs!$C$5-inputs!$C$4))</f>
        <v>20292</v>
      </c>
      <c r="E103" s="7">
        <f>MAX(0, (calculations!A103-inputs!$C$5)*inputs!$B$5)</f>
        <v>0</v>
      </c>
      <c r="F103" s="7">
        <f>MAX(0,inputs!$B$13*(MIN(calculations!A103,inputs!$C$14)-inputs!$C$13))+MAX(0,inputs!$B$14*(calculations!A103-inputs!$C$14))</f>
        <v>6009.85</v>
      </c>
      <c r="G103" s="6">
        <f>MAX(MIN((calculations!A103-inputs!$B$21)/10000,100%),0) * inputs!$B$18</f>
        <v>2636.4</v>
      </c>
      <c r="H103" s="3">
        <f>SUM(C103:G103)</f>
        <v>36578.25</v>
      </c>
      <c r="I103" s="1">
        <f>(H104-H103)/1000</f>
        <v>0.52</v>
      </c>
    </row>
    <row r="104" spans="1:9" x14ac:dyDescent="0.2">
      <c r="A104" s="7">
        <v>102000</v>
      </c>
      <c r="B104" s="3">
        <f>inputs!$C$3-MAX(0,MIN((calculations!A104-inputs!$B$8)*0.5,inputs!$C$3))</f>
        <v>11570</v>
      </c>
      <c r="C104" s="3">
        <f>MIN(MAX(0, (calculations!A104-B104)*inputs!$B$3),inputs!$B$3*(inputs!$C$4-B104))</f>
        <v>7740</v>
      </c>
      <c r="D104" s="7">
        <f>MIN(MAX(0, (calculations!A104-inputs!$C$4)*inputs!$B$4),inputs!$B$4*(inputs!$C$5-inputs!$C$4))</f>
        <v>20692</v>
      </c>
      <c r="E104" s="7">
        <f>MAX(0, (calculations!A104-inputs!$C$5)*inputs!$B$5)</f>
        <v>0</v>
      </c>
      <c r="F104" s="7">
        <f>MAX(0,inputs!$B$13*(MIN(calculations!A104,inputs!$C$14)-inputs!$C$13))+MAX(0,inputs!$B$14*(calculations!A104-inputs!$C$14))</f>
        <v>6029.85</v>
      </c>
      <c r="G104" s="6">
        <f>MAX(MIN((calculations!A104-inputs!$B$21)/10000,100%),0) * inputs!$B$18</f>
        <v>2636.4</v>
      </c>
      <c r="H104" s="3">
        <f>SUM(C104:G104)</f>
        <v>37098.25</v>
      </c>
      <c r="I104" s="1">
        <f>(H105-H104)/1000</f>
        <v>0.52</v>
      </c>
    </row>
    <row r="105" spans="1:9" x14ac:dyDescent="0.2">
      <c r="A105" s="7">
        <v>103000</v>
      </c>
      <c r="B105" s="3">
        <f>inputs!$C$3-MAX(0,MIN((calculations!A105-inputs!$B$8)*0.5,inputs!$C$3))</f>
        <v>11070</v>
      </c>
      <c r="C105" s="3">
        <f>MIN(MAX(0, (calculations!A105-B105)*inputs!$B$3),inputs!$B$3*(inputs!$C$4-B105))</f>
        <v>7840</v>
      </c>
      <c r="D105" s="7">
        <f>MIN(MAX(0, (calculations!A105-inputs!$C$4)*inputs!$B$4),inputs!$B$4*(inputs!$C$5-inputs!$C$4))</f>
        <v>21092</v>
      </c>
      <c r="E105" s="7">
        <f>MAX(0, (calculations!A105-inputs!$C$5)*inputs!$B$5)</f>
        <v>0</v>
      </c>
      <c r="F105" s="7">
        <f>MAX(0,inputs!$B$13*(MIN(calculations!A105,inputs!$C$14)-inputs!$C$13))+MAX(0,inputs!$B$14*(calculations!A105-inputs!$C$14))</f>
        <v>6049.85</v>
      </c>
      <c r="G105" s="6">
        <f>MAX(MIN((calculations!A105-inputs!$B$21)/10000,100%),0) * inputs!$B$18</f>
        <v>2636.4</v>
      </c>
      <c r="H105" s="3">
        <f>SUM(C105:G105)</f>
        <v>37618.25</v>
      </c>
      <c r="I105" s="1">
        <f>(H106-H105)/1000</f>
        <v>0.52</v>
      </c>
    </row>
    <row r="106" spans="1:9" x14ac:dyDescent="0.2">
      <c r="A106" s="7">
        <v>104000</v>
      </c>
      <c r="B106" s="3">
        <f>inputs!$C$3-MAX(0,MIN((calculations!A106-inputs!$B$8)*0.5,inputs!$C$3))</f>
        <v>10570</v>
      </c>
      <c r="C106" s="3">
        <f>MIN(MAX(0, (calculations!A106-B106)*inputs!$B$3),inputs!$B$3*(inputs!$C$4-B106))</f>
        <v>7940</v>
      </c>
      <c r="D106" s="7">
        <f>MIN(MAX(0, (calculations!A106-inputs!$C$4)*inputs!$B$4),inputs!$B$4*(inputs!$C$5-inputs!$C$4))</f>
        <v>21492</v>
      </c>
      <c r="E106" s="7">
        <f>MAX(0, (calculations!A106-inputs!$C$5)*inputs!$B$5)</f>
        <v>0</v>
      </c>
      <c r="F106" s="7">
        <f>MAX(0,inputs!$B$13*(MIN(calculations!A106,inputs!$C$14)-inputs!$C$13))+MAX(0,inputs!$B$14*(calculations!A106-inputs!$C$14))</f>
        <v>6069.85</v>
      </c>
      <c r="G106" s="6">
        <f>MAX(MIN((calculations!A106-inputs!$B$21)/10000,100%),0) * inputs!$B$18</f>
        <v>2636.4</v>
      </c>
      <c r="H106" s="3">
        <f>SUM(C106:G106)</f>
        <v>38138.25</v>
      </c>
      <c r="I106" s="1">
        <f>(H107-H106)/1000</f>
        <v>0.52</v>
      </c>
    </row>
    <row r="107" spans="1:9" x14ac:dyDescent="0.2">
      <c r="A107" s="7">
        <v>105000</v>
      </c>
      <c r="B107" s="3">
        <f>inputs!$C$3-MAX(0,MIN((calculations!A107-inputs!$B$8)*0.5,inputs!$C$3))</f>
        <v>10070</v>
      </c>
      <c r="C107" s="3">
        <f>MIN(MAX(0, (calculations!A107-B107)*inputs!$B$3),inputs!$B$3*(inputs!$C$4-B107))</f>
        <v>8040</v>
      </c>
      <c r="D107" s="7">
        <f>MIN(MAX(0, (calculations!A107-inputs!$C$4)*inputs!$B$4),inputs!$B$4*(inputs!$C$5-inputs!$C$4))</f>
        <v>21892</v>
      </c>
      <c r="E107" s="7">
        <f>MAX(0, (calculations!A107-inputs!$C$5)*inputs!$B$5)</f>
        <v>0</v>
      </c>
      <c r="F107" s="7">
        <f>MAX(0,inputs!$B$13*(MIN(calculations!A107,inputs!$C$14)-inputs!$C$13))+MAX(0,inputs!$B$14*(calculations!A107-inputs!$C$14))</f>
        <v>6089.85</v>
      </c>
      <c r="G107" s="6">
        <f>MAX(MIN((calculations!A107-inputs!$B$21)/10000,100%),0) * inputs!$B$18</f>
        <v>2636.4</v>
      </c>
      <c r="H107" s="3">
        <f>SUM(C107:G107)</f>
        <v>38658.25</v>
      </c>
      <c r="I107" s="1">
        <f>(H108-H107)/1000</f>
        <v>0.52</v>
      </c>
    </row>
    <row r="108" spans="1:9" x14ac:dyDescent="0.2">
      <c r="A108" s="7">
        <v>106000</v>
      </c>
      <c r="B108" s="3">
        <f>inputs!$C$3-MAX(0,MIN((calculations!A108-inputs!$B$8)*0.5,inputs!$C$3))</f>
        <v>9570</v>
      </c>
      <c r="C108" s="3">
        <f>MIN(MAX(0, (calculations!A108-B108)*inputs!$B$3),inputs!$B$3*(inputs!$C$4-B108))</f>
        <v>8140</v>
      </c>
      <c r="D108" s="7">
        <f>MIN(MAX(0, (calculations!A108-inputs!$C$4)*inputs!$B$4),inputs!$B$4*(inputs!$C$5-inputs!$C$4))</f>
        <v>22292</v>
      </c>
      <c r="E108" s="7">
        <f>MAX(0, (calculations!A108-inputs!$C$5)*inputs!$B$5)</f>
        <v>0</v>
      </c>
      <c r="F108" s="7">
        <f>MAX(0,inputs!$B$13*(MIN(calculations!A108,inputs!$C$14)-inputs!$C$13))+MAX(0,inputs!$B$14*(calculations!A108-inputs!$C$14))</f>
        <v>6109.85</v>
      </c>
      <c r="G108" s="6">
        <f>MAX(MIN((calculations!A108-inputs!$B$21)/10000,100%),0) * inputs!$B$18</f>
        <v>2636.4</v>
      </c>
      <c r="H108" s="3">
        <f>SUM(C108:G108)</f>
        <v>39178.25</v>
      </c>
      <c r="I108" s="1">
        <f>(H109-H108)/1000</f>
        <v>0.52</v>
      </c>
    </row>
    <row r="109" spans="1:9" x14ac:dyDescent="0.2">
      <c r="A109" s="7">
        <v>107000</v>
      </c>
      <c r="B109" s="3">
        <f>inputs!$C$3-MAX(0,MIN((calculations!A109-inputs!$B$8)*0.5,inputs!$C$3))</f>
        <v>9070</v>
      </c>
      <c r="C109" s="3">
        <f>MIN(MAX(0, (calculations!A109-B109)*inputs!$B$3),inputs!$B$3*(inputs!$C$4-B109))</f>
        <v>8240</v>
      </c>
      <c r="D109" s="7">
        <f>MIN(MAX(0, (calculations!A109-inputs!$C$4)*inputs!$B$4),inputs!$B$4*(inputs!$C$5-inputs!$C$4))</f>
        <v>22692</v>
      </c>
      <c r="E109" s="7">
        <f>MAX(0, (calculations!A109-inputs!$C$5)*inputs!$B$5)</f>
        <v>0</v>
      </c>
      <c r="F109" s="7">
        <f>MAX(0,inputs!$B$13*(MIN(calculations!A109,inputs!$C$14)-inputs!$C$13))+MAX(0,inputs!$B$14*(calculations!A109-inputs!$C$14))</f>
        <v>6129.85</v>
      </c>
      <c r="G109" s="6">
        <f>MAX(MIN((calculations!A109-inputs!$B$21)/10000,100%),0) * inputs!$B$18</f>
        <v>2636.4</v>
      </c>
      <c r="H109" s="3">
        <f>SUM(C109:G109)</f>
        <v>39698.25</v>
      </c>
      <c r="I109" s="1">
        <f>(H110-H109)/1000</f>
        <v>0.52</v>
      </c>
    </row>
    <row r="110" spans="1:9" x14ac:dyDescent="0.2">
      <c r="A110" s="7">
        <v>108000</v>
      </c>
      <c r="B110" s="3">
        <f>inputs!$C$3-MAX(0,MIN((calculations!A110-inputs!$B$8)*0.5,inputs!$C$3))</f>
        <v>8570</v>
      </c>
      <c r="C110" s="3">
        <f>MIN(MAX(0, (calculations!A110-B110)*inputs!$B$3),inputs!$B$3*(inputs!$C$4-B110))</f>
        <v>8340</v>
      </c>
      <c r="D110" s="7">
        <f>MIN(MAX(0, (calculations!A110-inputs!$C$4)*inputs!$B$4),inputs!$B$4*(inputs!$C$5-inputs!$C$4))</f>
        <v>23092</v>
      </c>
      <c r="E110" s="7">
        <f>MAX(0, (calculations!A110-inputs!$C$5)*inputs!$B$5)</f>
        <v>0</v>
      </c>
      <c r="F110" s="7">
        <f>MAX(0,inputs!$B$13*(MIN(calculations!A110,inputs!$C$14)-inputs!$C$13))+MAX(0,inputs!$B$14*(calculations!A110-inputs!$C$14))</f>
        <v>6149.85</v>
      </c>
      <c r="G110" s="6">
        <f>MAX(MIN((calculations!A110-inputs!$B$21)/10000,100%),0) * inputs!$B$18</f>
        <v>2636.4</v>
      </c>
      <c r="H110" s="3">
        <f>SUM(C110:G110)</f>
        <v>40218.25</v>
      </c>
      <c r="I110" s="1">
        <f>(H111-H110)/1000</f>
        <v>0.52</v>
      </c>
    </row>
    <row r="111" spans="1:9" x14ac:dyDescent="0.2">
      <c r="A111" s="7">
        <v>109000</v>
      </c>
      <c r="B111" s="3">
        <f>inputs!$C$3-MAX(0,MIN((calculations!A111-inputs!$B$8)*0.5,inputs!$C$3))</f>
        <v>8070</v>
      </c>
      <c r="C111" s="3">
        <f>MIN(MAX(0, (calculations!A111-B111)*inputs!$B$3),inputs!$B$3*(inputs!$C$4-B111))</f>
        <v>8440</v>
      </c>
      <c r="D111" s="7">
        <f>MIN(MAX(0, (calculations!A111-inputs!$C$4)*inputs!$B$4),inputs!$B$4*(inputs!$C$5-inputs!$C$4))</f>
        <v>23492</v>
      </c>
      <c r="E111" s="7">
        <f>MAX(0, (calculations!A111-inputs!$C$5)*inputs!$B$5)</f>
        <v>0</v>
      </c>
      <c r="F111" s="7">
        <f>MAX(0,inputs!$B$13*(MIN(calculations!A111,inputs!$C$14)-inputs!$C$13))+MAX(0,inputs!$B$14*(calculations!A111-inputs!$C$14))</f>
        <v>6169.85</v>
      </c>
      <c r="G111" s="6">
        <f>MAX(MIN((calculations!A111-inputs!$B$21)/10000,100%),0) * inputs!$B$18</f>
        <v>2636.4</v>
      </c>
      <c r="H111" s="3">
        <f>SUM(C111:G111)</f>
        <v>40738.25</v>
      </c>
      <c r="I111" s="1">
        <f>(H112-H111)/1000</f>
        <v>0.52</v>
      </c>
    </row>
    <row r="112" spans="1:9" x14ac:dyDescent="0.2">
      <c r="A112" s="7">
        <v>110000</v>
      </c>
      <c r="B112" s="3">
        <f>inputs!$C$3-MAX(0,MIN((calculations!A112-inputs!$B$8)*0.5,inputs!$C$3))</f>
        <v>7570</v>
      </c>
      <c r="C112" s="3">
        <f>MIN(MAX(0, (calculations!A112-B112)*inputs!$B$3),inputs!$B$3*(inputs!$C$4-B112))</f>
        <v>8540</v>
      </c>
      <c r="D112" s="7">
        <f>MIN(MAX(0, (calculations!A112-inputs!$C$4)*inputs!$B$4),inputs!$B$4*(inputs!$C$5-inputs!$C$4))</f>
        <v>23892</v>
      </c>
      <c r="E112" s="7">
        <f>MAX(0, (calculations!A112-inputs!$C$5)*inputs!$B$5)</f>
        <v>0</v>
      </c>
      <c r="F112" s="7">
        <f>MAX(0,inputs!$B$13*(MIN(calculations!A112,inputs!$C$14)-inputs!$C$13))+MAX(0,inputs!$B$14*(calculations!A112-inputs!$C$14))</f>
        <v>6189.85</v>
      </c>
      <c r="G112" s="6">
        <f>MAX(MIN((calculations!A112-inputs!$B$21)/10000,100%),0) * inputs!$B$18</f>
        <v>2636.4</v>
      </c>
      <c r="H112" s="3">
        <f>SUM(C112:G112)</f>
        <v>41258.25</v>
      </c>
      <c r="I112" s="1">
        <f>(H113-H112)/1000</f>
        <v>0.52</v>
      </c>
    </row>
    <row r="113" spans="1:9" x14ac:dyDescent="0.2">
      <c r="A113" s="7">
        <v>111000</v>
      </c>
      <c r="B113" s="3">
        <f>inputs!$C$3-MAX(0,MIN((calculations!A113-inputs!$B$8)*0.5,inputs!$C$3))</f>
        <v>7070</v>
      </c>
      <c r="C113" s="3">
        <f>MIN(MAX(0, (calculations!A113-B113)*inputs!$B$3),inputs!$B$3*(inputs!$C$4-B113))</f>
        <v>8640</v>
      </c>
      <c r="D113" s="7">
        <f>MIN(MAX(0, (calculations!A113-inputs!$C$4)*inputs!$B$4),inputs!$B$4*(inputs!$C$5-inputs!$C$4))</f>
        <v>24292</v>
      </c>
      <c r="E113" s="7">
        <f>MAX(0, (calculations!A113-inputs!$C$5)*inputs!$B$5)</f>
        <v>0</v>
      </c>
      <c r="F113" s="7">
        <f>MAX(0,inputs!$B$13*(MIN(calculations!A113,inputs!$C$14)-inputs!$C$13))+MAX(0,inputs!$B$14*(calculations!A113-inputs!$C$14))</f>
        <v>6209.85</v>
      </c>
      <c r="G113" s="6">
        <f>MAX(MIN((calculations!A113-inputs!$B$21)/10000,100%),0) * inputs!$B$18</f>
        <v>2636.4</v>
      </c>
      <c r="H113" s="3">
        <f>SUM(C113:G113)</f>
        <v>41778.25</v>
      </c>
      <c r="I113" s="1">
        <f>(H114-H113)/1000</f>
        <v>0.52</v>
      </c>
    </row>
    <row r="114" spans="1:9" x14ac:dyDescent="0.2">
      <c r="A114" s="7">
        <v>112000</v>
      </c>
      <c r="B114" s="3">
        <f>inputs!$C$3-MAX(0,MIN((calculations!A114-inputs!$B$8)*0.5,inputs!$C$3))</f>
        <v>6570</v>
      </c>
      <c r="C114" s="3">
        <f>MIN(MAX(0, (calculations!A114-B114)*inputs!$B$3),inputs!$B$3*(inputs!$C$4-B114))</f>
        <v>8740</v>
      </c>
      <c r="D114" s="7">
        <f>MIN(MAX(0, (calculations!A114-inputs!$C$4)*inputs!$B$4),inputs!$B$4*(inputs!$C$5-inputs!$C$4))</f>
        <v>24692</v>
      </c>
      <c r="E114" s="7">
        <f>MAX(0, (calculations!A114-inputs!$C$5)*inputs!$B$5)</f>
        <v>0</v>
      </c>
      <c r="F114" s="7">
        <f>MAX(0,inputs!$B$13*(MIN(calculations!A114,inputs!$C$14)-inputs!$C$13))+MAX(0,inputs!$B$14*(calculations!A114-inputs!$C$14))</f>
        <v>6229.85</v>
      </c>
      <c r="G114" s="6">
        <f>MAX(MIN((calculations!A114-inputs!$B$21)/10000,100%),0) * inputs!$B$18</f>
        <v>2636.4</v>
      </c>
      <c r="H114" s="3">
        <f>SUM(C114:G114)</f>
        <v>42298.25</v>
      </c>
      <c r="I114" s="1">
        <f>(H115-H114)/1000</f>
        <v>0.52</v>
      </c>
    </row>
    <row r="115" spans="1:9" x14ac:dyDescent="0.2">
      <c r="A115" s="7">
        <v>113000</v>
      </c>
      <c r="B115" s="3">
        <f>inputs!$C$3-MAX(0,MIN((calculations!A115-inputs!$B$8)*0.5,inputs!$C$3))</f>
        <v>6070</v>
      </c>
      <c r="C115" s="3">
        <f>MIN(MAX(0, (calculations!A115-B115)*inputs!$B$3),inputs!$B$3*(inputs!$C$4-B115))</f>
        <v>8840</v>
      </c>
      <c r="D115" s="7">
        <f>MIN(MAX(0, (calculations!A115-inputs!$C$4)*inputs!$B$4),inputs!$B$4*(inputs!$C$5-inputs!$C$4))</f>
        <v>25092</v>
      </c>
      <c r="E115" s="7">
        <f>MAX(0, (calculations!A115-inputs!$C$5)*inputs!$B$5)</f>
        <v>0</v>
      </c>
      <c r="F115" s="7">
        <f>MAX(0,inputs!$B$13*(MIN(calculations!A115,inputs!$C$14)-inputs!$C$13))+MAX(0,inputs!$B$14*(calculations!A115-inputs!$C$14))</f>
        <v>6249.85</v>
      </c>
      <c r="G115" s="6">
        <f>MAX(MIN((calculations!A115-inputs!$B$21)/10000,100%),0) * inputs!$B$18</f>
        <v>2636.4</v>
      </c>
      <c r="H115" s="3">
        <f>SUM(C115:G115)</f>
        <v>42818.25</v>
      </c>
      <c r="I115" s="1">
        <f>(H116-H115)/1000</f>
        <v>0.52</v>
      </c>
    </row>
    <row r="116" spans="1:9" x14ac:dyDescent="0.2">
      <c r="A116" s="7">
        <v>114000</v>
      </c>
      <c r="B116" s="3">
        <f>inputs!$C$3-MAX(0,MIN((calculations!A116-inputs!$B$8)*0.5,inputs!$C$3))</f>
        <v>5570</v>
      </c>
      <c r="C116" s="3">
        <f>MIN(MAX(0, (calculations!A116-B116)*inputs!$B$3),inputs!$B$3*(inputs!$C$4-B116))</f>
        <v>8940</v>
      </c>
      <c r="D116" s="7">
        <f>MIN(MAX(0, (calculations!A116-inputs!$C$4)*inputs!$B$4),inputs!$B$4*(inputs!$C$5-inputs!$C$4))</f>
        <v>25492</v>
      </c>
      <c r="E116" s="7">
        <f>MAX(0, (calculations!A116-inputs!$C$5)*inputs!$B$5)</f>
        <v>0</v>
      </c>
      <c r="F116" s="7">
        <f>MAX(0,inputs!$B$13*(MIN(calculations!A116,inputs!$C$14)-inputs!$C$13))+MAX(0,inputs!$B$14*(calculations!A116-inputs!$C$14))</f>
        <v>6269.85</v>
      </c>
      <c r="G116" s="6">
        <f>MAX(MIN((calculations!A116-inputs!$B$21)/10000,100%),0) * inputs!$B$18</f>
        <v>2636.4</v>
      </c>
      <c r="H116" s="3">
        <f>SUM(C116:G116)</f>
        <v>43338.25</v>
      </c>
      <c r="I116" s="1">
        <f>(H117-H116)/1000</f>
        <v>0.52</v>
      </c>
    </row>
    <row r="117" spans="1:9" x14ac:dyDescent="0.2">
      <c r="A117" s="7">
        <v>115000</v>
      </c>
      <c r="B117" s="3">
        <f>inputs!$C$3-MAX(0,MIN((calculations!A117-inputs!$B$8)*0.5,inputs!$C$3))</f>
        <v>5070</v>
      </c>
      <c r="C117" s="3">
        <f>MIN(MAX(0, (calculations!A117-B117)*inputs!$B$3),inputs!$B$3*(inputs!$C$4-B117))</f>
        <v>9040</v>
      </c>
      <c r="D117" s="7">
        <f>MIN(MAX(0, (calculations!A117-inputs!$C$4)*inputs!$B$4),inputs!$B$4*(inputs!$C$5-inputs!$C$4))</f>
        <v>25892</v>
      </c>
      <c r="E117" s="7">
        <f>MAX(0, (calculations!A117-inputs!$C$5)*inputs!$B$5)</f>
        <v>0</v>
      </c>
      <c r="F117" s="7">
        <f>MAX(0,inputs!$B$13*(MIN(calculations!A117,inputs!$C$14)-inputs!$C$13))+MAX(0,inputs!$B$14*(calculations!A117-inputs!$C$14))</f>
        <v>6289.85</v>
      </c>
      <c r="G117" s="6">
        <f>MAX(MIN((calculations!A117-inputs!$B$21)/10000,100%),0) * inputs!$B$18</f>
        <v>2636.4</v>
      </c>
      <c r="H117" s="3">
        <f>SUM(C117:G117)</f>
        <v>43858.25</v>
      </c>
      <c r="I117" s="1">
        <f>(H118-H117)/1000</f>
        <v>0.52</v>
      </c>
    </row>
    <row r="118" spans="1:9" x14ac:dyDescent="0.2">
      <c r="A118" s="7">
        <v>116000</v>
      </c>
      <c r="B118" s="3">
        <f>inputs!$C$3-MAX(0,MIN((calculations!A118-inputs!$B$8)*0.5,inputs!$C$3))</f>
        <v>4570</v>
      </c>
      <c r="C118" s="3">
        <f>MIN(MAX(0, (calculations!A118-B118)*inputs!$B$3),inputs!$B$3*(inputs!$C$4-B118))</f>
        <v>9140</v>
      </c>
      <c r="D118" s="7">
        <f>MIN(MAX(0, (calculations!A118-inputs!$C$4)*inputs!$B$4),inputs!$B$4*(inputs!$C$5-inputs!$C$4))</f>
        <v>26292</v>
      </c>
      <c r="E118" s="7">
        <f>MAX(0, (calculations!A118-inputs!$C$5)*inputs!$B$5)</f>
        <v>0</v>
      </c>
      <c r="F118" s="7">
        <f>MAX(0,inputs!$B$13*(MIN(calculations!A118,inputs!$C$14)-inputs!$C$13))+MAX(0,inputs!$B$14*(calculations!A118-inputs!$C$14))</f>
        <v>6309.85</v>
      </c>
      <c r="G118" s="6">
        <f>MAX(MIN((calculations!A118-inputs!$B$21)/10000,100%),0) * inputs!$B$18</f>
        <v>2636.4</v>
      </c>
      <c r="H118" s="3">
        <f>SUM(C118:G118)</f>
        <v>44378.25</v>
      </c>
      <c r="I118" s="1">
        <f>(H119-H118)/1000</f>
        <v>0.52</v>
      </c>
    </row>
    <row r="119" spans="1:9" x14ac:dyDescent="0.2">
      <c r="A119" s="7">
        <v>117000</v>
      </c>
      <c r="B119" s="3">
        <f>inputs!$C$3-MAX(0,MIN((calculations!A119-inputs!$B$8)*0.5,inputs!$C$3))</f>
        <v>4070</v>
      </c>
      <c r="C119" s="3">
        <f>MIN(MAX(0, (calculations!A119-B119)*inputs!$B$3),inputs!$B$3*(inputs!$C$4-B119))</f>
        <v>9240</v>
      </c>
      <c r="D119" s="7">
        <f>MIN(MAX(0, (calculations!A119-inputs!$C$4)*inputs!$B$4),inputs!$B$4*(inputs!$C$5-inputs!$C$4))</f>
        <v>26692</v>
      </c>
      <c r="E119" s="7">
        <f>MAX(0, (calculations!A119-inputs!$C$5)*inputs!$B$5)</f>
        <v>0</v>
      </c>
      <c r="F119" s="7">
        <f>MAX(0,inputs!$B$13*(MIN(calculations!A119,inputs!$C$14)-inputs!$C$13))+MAX(0,inputs!$B$14*(calculations!A119-inputs!$C$14))</f>
        <v>6329.85</v>
      </c>
      <c r="G119" s="6">
        <f>MAX(MIN((calculations!A119-inputs!$B$21)/10000,100%),0) * inputs!$B$18</f>
        <v>2636.4</v>
      </c>
      <c r="H119" s="3">
        <f>SUM(C119:G119)</f>
        <v>44898.25</v>
      </c>
      <c r="I119" s="1">
        <f>(H120-H119)/1000</f>
        <v>0.52</v>
      </c>
    </row>
    <row r="120" spans="1:9" x14ac:dyDescent="0.2">
      <c r="A120" s="7">
        <v>118000</v>
      </c>
      <c r="B120" s="3">
        <f>inputs!$C$3-MAX(0,MIN((calculations!A120-inputs!$B$8)*0.5,inputs!$C$3))</f>
        <v>3570</v>
      </c>
      <c r="C120" s="3">
        <f>MIN(MAX(0, (calculations!A120-B120)*inputs!$B$3),inputs!$B$3*(inputs!$C$4-B120))</f>
        <v>9340</v>
      </c>
      <c r="D120" s="7">
        <f>MIN(MAX(0, (calculations!A120-inputs!$C$4)*inputs!$B$4),inputs!$B$4*(inputs!$C$5-inputs!$C$4))</f>
        <v>27092</v>
      </c>
      <c r="E120" s="7">
        <f>MAX(0, (calculations!A120-inputs!$C$5)*inputs!$B$5)</f>
        <v>0</v>
      </c>
      <c r="F120" s="7">
        <f>MAX(0,inputs!$B$13*(MIN(calculations!A120,inputs!$C$14)-inputs!$C$13))+MAX(0,inputs!$B$14*(calculations!A120-inputs!$C$14))</f>
        <v>6349.85</v>
      </c>
      <c r="G120" s="6">
        <f>MAX(MIN((calculations!A120-inputs!$B$21)/10000,100%),0) * inputs!$B$18</f>
        <v>2636.4</v>
      </c>
      <c r="H120" s="3">
        <f>SUM(C120:G120)</f>
        <v>45418.25</v>
      </c>
      <c r="I120" s="1">
        <f>(H121-H120)/1000</f>
        <v>0.52</v>
      </c>
    </row>
    <row r="121" spans="1:9" x14ac:dyDescent="0.2">
      <c r="A121" s="7">
        <v>119000</v>
      </c>
      <c r="B121" s="3">
        <f>inputs!$C$3-MAX(0,MIN((calculations!A121-inputs!$B$8)*0.5,inputs!$C$3))</f>
        <v>3070</v>
      </c>
      <c r="C121" s="3">
        <f>MIN(MAX(0, (calculations!A121-B121)*inputs!$B$3),inputs!$B$3*(inputs!$C$4-B121))</f>
        <v>9440</v>
      </c>
      <c r="D121" s="7">
        <f>MIN(MAX(0, (calculations!A121-inputs!$C$4)*inputs!$B$4),inputs!$B$4*(inputs!$C$5-inputs!$C$4))</f>
        <v>27492</v>
      </c>
      <c r="E121" s="7">
        <f>MAX(0, (calculations!A121-inputs!$C$5)*inputs!$B$5)</f>
        <v>0</v>
      </c>
      <c r="F121" s="7">
        <f>MAX(0,inputs!$B$13*(MIN(calculations!A121,inputs!$C$14)-inputs!$C$13))+MAX(0,inputs!$B$14*(calculations!A121-inputs!$C$14))</f>
        <v>6369.85</v>
      </c>
      <c r="G121" s="6">
        <f>MAX(MIN((calculations!A121-inputs!$B$21)/10000,100%),0) * inputs!$B$18</f>
        <v>2636.4</v>
      </c>
      <c r="H121" s="3">
        <f>SUM(C121:G121)</f>
        <v>45938.25</v>
      </c>
      <c r="I121" s="1">
        <f>(H122-H121)/1000</f>
        <v>0.52</v>
      </c>
    </row>
    <row r="122" spans="1:9" x14ac:dyDescent="0.2">
      <c r="A122" s="7">
        <v>120000</v>
      </c>
      <c r="B122" s="3">
        <f>inputs!$C$3-MAX(0,MIN((calculations!A122-inputs!$B$8)*0.5,inputs!$C$3))</f>
        <v>2570</v>
      </c>
      <c r="C122" s="3">
        <f>MIN(MAX(0, (calculations!A122-B122)*inputs!$B$3),inputs!$B$3*(inputs!$C$4-B122))</f>
        <v>9540</v>
      </c>
      <c r="D122" s="7">
        <f>MIN(MAX(0, (calculations!A122-inputs!$C$4)*inputs!$B$4),inputs!$B$4*(inputs!$C$5-inputs!$C$4))</f>
        <v>27892</v>
      </c>
      <c r="E122" s="7">
        <f>MAX(0, (calculations!A122-inputs!$C$5)*inputs!$B$5)</f>
        <v>0</v>
      </c>
      <c r="F122" s="7">
        <f>MAX(0,inputs!$B$13*(MIN(calculations!A122,inputs!$C$14)-inputs!$C$13))+MAX(0,inputs!$B$14*(calculations!A122-inputs!$C$14))</f>
        <v>6389.85</v>
      </c>
      <c r="G122" s="6">
        <f>MAX(MIN((calculations!A122-inputs!$B$21)/10000,100%),0) * inputs!$B$18</f>
        <v>2636.4</v>
      </c>
      <c r="H122" s="3">
        <f>SUM(C122:G122)</f>
        <v>46458.25</v>
      </c>
      <c r="I122" s="1">
        <f>(H123-H122)/1000</f>
        <v>0.52</v>
      </c>
    </row>
    <row r="123" spans="1:9" x14ac:dyDescent="0.2">
      <c r="A123" s="7">
        <v>121000</v>
      </c>
      <c r="B123" s="3">
        <f>inputs!$C$3-MAX(0,MIN((calculations!A123-inputs!$B$8)*0.5,inputs!$C$3))</f>
        <v>2070</v>
      </c>
      <c r="C123" s="3">
        <f>MIN(MAX(0, (calculations!A123-B123)*inputs!$B$3),inputs!$B$3*(inputs!$C$4-B123))</f>
        <v>9640</v>
      </c>
      <c r="D123" s="7">
        <f>MIN(MAX(0, (calculations!A123-inputs!$C$4)*inputs!$B$4),inputs!$B$4*(inputs!$C$5-inputs!$C$4))</f>
        <v>28292</v>
      </c>
      <c r="E123" s="7">
        <f>MAX(0, (calculations!A123-inputs!$C$5)*inputs!$B$5)</f>
        <v>0</v>
      </c>
      <c r="F123" s="7">
        <f>MAX(0,inputs!$B$13*(MIN(calculations!A123,inputs!$C$14)-inputs!$C$13))+MAX(0,inputs!$B$14*(calculations!A123-inputs!$C$14))</f>
        <v>6409.85</v>
      </c>
      <c r="G123" s="6">
        <f>MAX(MIN((calculations!A123-inputs!$B$21)/10000,100%),0) * inputs!$B$18</f>
        <v>2636.4</v>
      </c>
      <c r="H123" s="3">
        <f>SUM(C123:G123)</f>
        <v>46978.25</v>
      </c>
      <c r="I123" s="1">
        <f>(H124-H123)/1000</f>
        <v>0.52</v>
      </c>
    </row>
    <row r="124" spans="1:9" x14ac:dyDescent="0.2">
      <c r="A124" s="7">
        <v>122000</v>
      </c>
      <c r="B124" s="3">
        <f>inputs!$C$3-MAX(0,MIN((calculations!A124-inputs!$B$8)*0.5,inputs!$C$3))</f>
        <v>1570</v>
      </c>
      <c r="C124" s="3">
        <f>MIN(MAX(0, (calculations!A124-B124)*inputs!$B$3),inputs!$B$3*(inputs!$C$4-B124))</f>
        <v>9740</v>
      </c>
      <c r="D124" s="7">
        <f>MIN(MAX(0, (calculations!A124-inputs!$C$4)*inputs!$B$4),inputs!$B$4*(inputs!$C$5-inputs!$C$4))</f>
        <v>28692</v>
      </c>
      <c r="E124" s="7">
        <f>MAX(0, (calculations!A124-inputs!$C$5)*inputs!$B$5)</f>
        <v>0</v>
      </c>
      <c r="F124" s="7">
        <f>MAX(0,inputs!$B$13*(MIN(calculations!A124,inputs!$C$14)-inputs!$C$13))+MAX(0,inputs!$B$14*(calculations!A124-inputs!$C$14))</f>
        <v>6429.85</v>
      </c>
      <c r="G124" s="6">
        <f>MAX(MIN((calculations!A124-inputs!$B$21)/10000,100%),0) * inputs!$B$18</f>
        <v>2636.4</v>
      </c>
      <c r="H124" s="3">
        <f>SUM(C124:G124)</f>
        <v>47498.25</v>
      </c>
      <c r="I124" s="1">
        <f>(H125-H124)/1000</f>
        <v>0.52</v>
      </c>
    </row>
    <row r="125" spans="1:9" x14ac:dyDescent="0.2">
      <c r="A125" s="7">
        <v>123000</v>
      </c>
      <c r="B125" s="3">
        <f>inputs!$C$3-MAX(0,MIN((calculations!A125-inputs!$B$8)*0.5,inputs!$C$3))</f>
        <v>1070</v>
      </c>
      <c r="C125" s="3">
        <f>MIN(MAX(0, (calculations!A125-B125)*inputs!$B$3),inputs!$B$3*(inputs!$C$4-B125))</f>
        <v>9840</v>
      </c>
      <c r="D125" s="7">
        <f>MIN(MAX(0, (calculations!A125-inputs!$C$4)*inputs!$B$4),inputs!$B$4*(inputs!$C$5-inputs!$C$4))</f>
        <v>29092</v>
      </c>
      <c r="E125" s="7">
        <f>MAX(0, (calculations!A125-inputs!$C$5)*inputs!$B$5)</f>
        <v>0</v>
      </c>
      <c r="F125" s="7">
        <f>MAX(0,inputs!$B$13*(MIN(calculations!A125,inputs!$C$14)-inputs!$C$13))+MAX(0,inputs!$B$14*(calculations!A125-inputs!$C$14))</f>
        <v>6449.85</v>
      </c>
      <c r="G125" s="6">
        <f>MAX(MIN((calculations!A125-inputs!$B$21)/10000,100%),0) * inputs!$B$18</f>
        <v>2636.4</v>
      </c>
      <c r="H125" s="3">
        <f>SUM(C125:G125)</f>
        <v>48018.25</v>
      </c>
      <c r="I125" s="1">
        <f>(H126-H125)/1000</f>
        <v>0.52</v>
      </c>
    </row>
    <row r="126" spans="1:9" x14ac:dyDescent="0.2">
      <c r="A126" s="7">
        <v>124000</v>
      </c>
      <c r="B126" s="3">
        <f>inputs!$C$3-MAX(0,MIN((calculations!A126-inputs!$B$8)*0.5,inputs!$C$3))</f>
        <v>570</v>
      </c>
      <c r="C126" s="3">
        <f>MIN(MAX(0, (calculations!A126-B126)*inputs!$B$3),inputs!$B$3*(inputs!$C$4-B126))</f>
        <v>9940</v>
      </c>
      <c r="D126" s="7">
        <f>MIN(MAX(0, (calculations!A126-inputs!$C$4)*inputs!$B$4),inputs!$B$4*(inputs!$C$5-inputs!$C$4))</f>
        <v>29492</v>
      </c>
      <c r="E126" s="7">
        <f>MAX(0, (calculations!A126-inputs!$C$5)*inputs!$B$5)</f>
        <v>0</v>
      </c>
      <c r="F126" s="7">
        <f>MAX(0,inputs!$B$13*(MIN(calculations!A126,inputs!$C$14)-inputs!$C$13))+MAX(0,inputs!$B$14*(calculations!A126-inputs!$C$14))</f>
        <v>6469.85</v>
      </c>
      <c r="G126" s="6">
        <f>MAX(MIN((calculations!A126-inputs!$B$21)/10000,100%),0) * inputs!$B$18</f>
        <v>2636.4</v>
      </c>
      <c r="H126" s="3">
        <f>SUM(C126:G126)</f>
        <v>48538.25</v>
      </c>
      <c r="I126" s="1">
        <f>(H127-H126)/1000</f>
        <v>0.52</v>
      </c>
    </row>
    <row r="127" spans="1:9" x14ac:dyDescent="0.2">
      <c r="A127" s="7">
        <v>125000</v>
      </c>
      <c r="B127" s="3">
        <f>inputs!$C$3-MAX(0,MIN((calculations!A127-inputs!$B$8)*0.5,inputs!$C$3))</f>
        <v>70</v>
      </c>
      <c r="C127" s="3">
        <f>MIN(MAX(0, (calculations!A127-B127)*inputs!$B$3),inputs!$B$3*(inputs!$C$4-B127))</f>
        <v>10040</v>
      </c>
      <c r="D127" s="7">
        <f>MIN(MAX(0, (calculations!A127-inputs!$C$4)*inputs!$B$4),inputs!$B$4*(inputs!$C$5-inputs!$C$4))</f>
        <v>29892</v>
      </c>
      <c r="E127" s="7">
        <f>MAX(0, (calculations!A127-inputs!$C$5)*inputs!$B$5)</f>
        <v>0</v>
      </c>
      <c r="F127" s="7">
        <f>MAX(0,inputs!$B$13*(MIN(calculations!A127,inputs!$C$14)-inputs!$C$13))+MAX(0,inputs!$B$14*(calculations!A127-inputs!$C$14))</f>
        <v>6489.85</v>
      </c>
      <c r="G127" s="6">
        <f>MAX(MIN((calculations!A127-inputs!$B$21)/10000,100%),0) * inputs!$B$18</f>
        <v>2636.4</v>
      </c>
      <c r="H127" s="3">
        <f>SUM(C127:G127)</f>
        <v>49058.25</v>
      </c>
      <c r="I127" s="1">
        <f>(H128-H127)/1000</f>
        <v>0.434</v>
      </c>
    </row>
    <row r="128" spans="1:9" x14ac:dyDescent="0.2">
      <c r="A128" s="7">
        <v>126000</v>
      </c>
      <c r="B128" s="3">
        <f>inputs!$C$3-MAX(0,MIN((calculations!A128-inputs!$B$8)*0.5,inputs!$C$3))</f>
        <v>0</v>
      </c>
      <c r="C128" s="3">
        <f>MIN(MAX(0, (calculations!A128-B128)*inputs!$B$3),inputs!$B$3*(inputs!$C$4-B128))</f>
        <v>10054</v>
      </c>
      <c r="D128" s="7">
        <f>MIN(MAX(0, (calculations!A128-inputs!$C$4)*inputs!$B$4),inputs!$B$4*(inputs!$C$5-inputs!$C$4))</f>
        <v>30292</v>
      </c>
      <c r="E128" s="7">
        <f>MAX(0, (calculations!A128-inputs!$C$5)*inputs!$B$5)</f>
        <v>0</v>
      </c>
      <c r="F128" s="7">
        <f>MAX(0,inputs!$B$13*(MIN(calculations!A128,inputs!$C$14)-inputs!$C$13))+MAX(0,inputs!$B$14*(calculations!A128-inputs!$C$14))</f>
        <v>6509.85</v>
      </c>
      <c r="G128" s="6">
        <f>MAX(MIN((calculations!A128-inputs!$B$21)/10000,100%),0) * inputs!$B$18</f>
        <v>2636.4</v>
      </c>
      <c r="H128" s="3">
        <f>SUM(C128:G128)</f>
        <v>49492.25</v>
      </c>
      <c r="I128" s="1">
        <f>(H129-H128)/1000</f>
        <v>0.42</v>
      </c>
    </row>
    <row r="129" spans="1:9" x14ac:dyDescent="0.2">
      <c r="A129" s="7">
        <v>127000</v>
      </c>
      <c r="B129" s="3">
        <f>inputs!$C$3-MAX(0,MIN((calculations!A129-inputs!$B$8)*0.5,inputs!$C$3))</f>
        <v>0</v>
      </c>
      <c r="C129" s="3">
        <f>MIN(MAX(0, (calculations!A129-B129)*inputs!$B$3),inputs!$B$3*(inputs!$C$4-B129))</f>
        <v>10054</v>
      </c>
      <c r="D129" s="7">
        <f>MIN(MAX(0, (calculations!A129-inputs!$C$4)*inputs!$B$4),inputs!$B$4*(inputs!$C$5-inputs!$C$4))</f>
        <v>30692</v>
      </c>
      <c r="E129" s="7">
        <f>MAX(0, (calculations!A129-inputs!$C$5)*inputs!$B$5)</f>
        <v>0</v>
      </c>
      <c r="F129" s="7">
        <f>MAX(0,inputs!$B$13*(MIN(calculations!A129,inputs!$C$14)-inputs!$C$13))+MAX(0,inputs!$B$14*(calculations!A129-inputs!$C$14))</f>
        <v>6529.85</v>
      </c>
      <c r="G129" s="6">
        <f>MAX(MIN((calculations!A129-inputs!$B$21)/10000,100%),0) * inputs!$B$18</f>
        <v>2636.4</v>
      </c>
      <c r="H129" s="3">
        <f>SUM(C129:G129)</f>
        <v>49912.25</v>
      </c>
      <c r="I129" s="1">
        <f>(H130-H129)/1000</f>
        <v>0.42</v>
      </c>
    </row>
    <row r="130" spans="1:9" x14ac:dyDescent="0.2">
      <c r="A130" s="7">
        <v>128000</v>
      </c>
      <c r="B130" s="3">
        <f>inputs!$C$3-MAX(0,MIN((calculations!A130-inputs!$B$8)*0.5,inputs!$C$3))</f>
        <v>0</v>
      </c>
      <c r="C130" s="3">
        <f>MIN(MAX(0, (calculations!A130-B130)*inputs!$B$3),inputs!$B$3*(inputs!$C$4-B130))</f>
        <v>10054</v>
      </c>
      <c r="D130" s="7">
        <f>MIN(MAX(0, (calculations!A130-inputs!$C$4)*inputs!$B$4),inputs!$B$4*(inputs!$C$5-inputs!$C$4))</f>
        <v>31092</v>
      </c>
      <c r="E130" s="7">
        <f>MAX(0, (calculations!A130-inputs!$C$5)*inputs!$B$5)</f>
        <v>0</v>
      </c>
      <c r="F130" s="7">
        <f>MAX(0,inputs!$B$13*(MIN(calculations!A130,inputs!$C$14)-inputs!$C$13))+MAX(0,inputs!$B$14*(calculations!A130-inputs!$C$14))</f>
        <v>6549.85</v>
      </c>
      <c r="G130" s="6">
        <f>MAX(MIN((calculations!A130-inputs!$B$21)/10000,100%),0) * inputs!$B$18</f>
        <v>2636.4</v>
      </c>
      <c r="H130" s="3">
        <f>SUM(C130:G130)</f>
        <v>50332.25</v>
      </c>
      <c r="I130" s="1">
        <f>(H131-H130)/1000</f>
        <v>0.42</v>
      </c>
    </row>
    <row r="131" spans="1:9" x14ac:dyDescent="0.2">
      <c r="A131" s="7">
        <v>129000</v>
      </c>
      <c r="B131" s="3">
        <f>inputs!$C$3-MAX(0,MIN((calculations!A131-inputs!$B$8)*0.5,inputs!$C$3))</f>
        <v>0</v>
      </c>
      <c r="C131" s="3">
        <f>MIN(MAX(0, (calculations!A131-B131)*inputs!$B$3),inputs!$B$3*(inputs!$C$4-B131))</f>
        <v>10054</v>
      </c>
      <c r="D131" s="7">
        <f>MIN(MAX(0, (calculations!A131-inputs!$C$4)*inputs!$B$4),inputs!$B$4*(inputs!$C$5-inputs!$C$4))</f>
        <v>31492</v>
      </c>
      <c r="E131" s="7">
        <f>MAX(0, (calculations!A131-inputs!$C$5)*inputs!$B$5)</f>
        <v>0</v>
      </c>
      <c r="F131" s="7">
        <f>MAX(0,inputs!$B$13*(MIN(calculations!A131,inputs!$C$14)-inputs!$C$13))+MAX(0,inputs!$B$14*(calculations!A131-inputs!$C$14))</f>
        <v>6569.85</v>
      </c>
      <c r="G131" s="6">
        <f>MAX(MIN((calculations!A131-inputs!$B$21)/10000,100%),0) * inputs!$B$18</f>
        <v>2636.4</v>
      </c>
      <c r="H131" s="3">
        <f>SUM(C131:G131)</f>
        <v>50752.25</v>
      </c>
      <c r="I131" s="1">
        <f>(H132-H131)/1000</f>
        <v>0.42</v>
      </c>
    </row>
    <row r="132" spans="1:9" x14ac:dyDescent="0.2">
      <c r="A132" s="7">
        <v>130000</v>
      </c>
      <c r="B132" s="3">
        <f>inputs!$C$3-MAX(0,MIN((calculations!A132-inputs!$B$8)*0.5,inputs!$C$3))</f>
        <v>0</v>
      </c>
      <c r="C132" s="3">
        <f>MIN(MAX(0, (calculations!A132-B132)*inputs!$B$3),inputs!$B$3*(inputs!$C$4-B132))</f>
        <v>10054</v>
      </c>
      <c r="D132" s="7">
        <f>MIN(MAX(0, (calculations!A132-inputs!$C$4)*inputs!$B$4),inputs!$B$4*(inputs!$C$5-inputs!$C$4))</f>
        <v>31892</v>
      </c>
      <c r="E132" s="7">
        <f>MAX(0, (calculations!A132-inputs!$C$5)*inputs!$B$5)</f>
        <v>0</v>
      </c>
      <c r="F132" s="7">
        <f>MAX(0,inputs!$B$13*(MIN(calculations!A132,inputs!$C$14)-inputs!$C$13))+MAX(0,inputs!$B$14*(calculations!A132-inputs!$C$14))</f>
        <v>6589.85</v>
      </c>
      <c r="G132" s="6">
        <f>MAX(MIN((calculations!A132-inputs!$B$21)/10000,100%),0) * inputs!$B$18</f>
        <v>2636.4</v>
      </c>
      <c r="H132" s="3">
        <f>SUM(C132:G132)</f>
        <v>51172.25</v>
      </c>
      <c r="I132" s="1">
        <f>(H133-H132)/1000</f>
        <v>0.42</v>
      </c>
    </row>
    <row r="133" spans="1:9" x14ac:dyDescent="0.2">
      <c r="A133" s="7">
        <v>131000</v>
      </c>
      <c r="B133" s="3">
        <f>inputs!$C$3-MAX(0,MIN((calculations!A133-inputs!$B$8)*0.5,inputs!$C$3))</f>
        <v>0</v>
      </c>
      <c r="C133" s="3">
        <f>MIN(MAX(0, (calculations!A133-B133)*inputs!$B$3),inputs!$B$3*(inputs!$C$4-B133))</f>
        <v>10054</v>
      </c>
      <c r="D133" s="7">
        <f>MIN(MAX(0, (calculations!A133-inputs!$C$4)*inputs!$B$4),inputs!$B$4*(inputs!$C$5-inputs!$C$4))</f>
        <v>32292</v>
      </c>
      <c r="E133" s="7">
        <f>MAX(0, (calculations!A133-inputs!$C$5)*inputs!$B$5)</f>
        <v>0</v>
      </c>
      <c r="F133" s="7">
        <f>MAX(0,inputs!$B$13*(MIN(calculations!A133,inputs!$C$14)-inputs!$C$13))+MAX(0,inputs!$B$14*(calculations!A133-inputs!$C$14))</f>
        <v>6609.85</v>
      </c>
      <c r="G133" s="6">
        <f>MAX(MIN((calculations!A133-inputs!$B$21)/10000,100%),0) * inputs!$B$18</f>
        <v>2636.4</v>
      </c>
      <c r="H133" s="3">
        <f>SUM(C133:G133)</f>
        <v>51592.25</v>
      </c>
      <c r="I133" s="1">
        <f>(H134-H133)/1000</f>
        <v>0.42</v>
      </c>
    </row>
    <row r="134" spans="1:9" x14ac:dyDescent="0.2">
      <c r="A134" s="7">
        <v>132000</v>
      </c>
      <c r="B134" s="3">
        <f>inputs!$C$3-MAX(0,MIN((calculations!A134-inputs!$B$8)*0.5,inputs!$C$3))</f>
        <v>0</v>
      </c>
      <c r="C134" s="3">
        <f>MIN(MAX(0, (calculations!A134-B134)*inputs!$B$3),inputs!$B$3*(inputs!$C$4-B134))</f>
        <v>10054</v>
      </c>
      <c r="D134" s="7">
        <f>MIN(MAX(0, (calculations!A134-inputs!$C$4)*inputs!$B$4),inputs!$B$4*(inputs!$C$5-inputs!$C$4))</f>
        <v>32692</v>
      </c>
      <c r="E134" s="7">
        <f>MAX(0, (calculations!A134-inputs!$C$5)*inputs!$B$5)</f>
        <v>0</v>
      </c>
      <c r="F134" s="7">
        <f>MAX(0,inputs!$B$13*(MIN(calculations!A134,inputs!$C$14)-inputs!$C$13))+MAX(0,inputs!$B$14*(calculations!A134-inputs!$C$14))</f>
        <v>6629.85</v>
      </c>
      <c r="G134" s="6">
        <f>MAX(MIN((calculations!A134-inputs!$B$21)/10000,100%),0) * inputs!$B$18</f>
        <v>2636.4</v>
      </c>
      <c r="H134" s="3">
        <f>SUM(C134:G134)</f>
        <v>52012.25</v>
      </c>
      <c r="I134" s="1">
        <f>(H135-H134)/1000</f>
        <v>0.42</v>
      </c>
    </row>
    <row r="135" spans="1:9" x14ac:dyDescent="0.2">
      <c r="A135" s="7">
        <v>133000</v>
      </c>
      <c r="B135" s="3">
        <f>inputs!$C$3-MAX(0,MIN((calculations!A135-inputs!$B$8)*0.5,inputs!$C$3))</f>
        <v>0</v>
      </c>
      <c r="C135" s="3">
        <f>MIN(MAX(0, (calculations!A135-B135)*inputs!$B$3),inputs!$B$3*(inputs!$C$4-B135))</f>
        <v>10054</v>
      </c>
      <c r="D135" s="7">
        <f>MIN(MAX(0, (calculations!A135-inputs!$C$4)*inputs!$B$4),inputs!$B$4*(inputs!$C$5-inputs!$C$4))</f>
        <v>33092</v>
      </c>
      <c r="E135" s="7">
        <f>MAX(0, (calculations!A135-inputs!$C$5)*inputs!$B$5)</f>
        <v>0</v>
      </c>
      <c r="F135" s="7">
        <f>MAX(0,inputs!$B$13*(MIN(calculations!A135,inputs!$C$14)-inputs!$C$13))+MAX(0,inputs!$B$14*(calculations!A135-inputs!$C$14))</f>
        <v>6649.85</v>
      </c>
      <c r="G135" s="6">
        <f>MAX(MIN((calculations!A135-inputs!$B$21)/10000,100%),0) * inputs!$B$18</f>
        <v>2636.4</v>
      </c>
      <c r="H135" s="3">
        <f>SUM(C135:G135)</f>
        <v>52432.25</v>
      </c>
      <c r="I135" s="1">
        <f>(H136-H135)/1000</f>
        <v>0.42</v>
      </c>
    </row>
    <row r="136" spans="1:9" x14ac:dyDescent="0.2">
      <c r="A136" s="7">
        <v>134000</v>
      </c>
      <c r="B136" s="3">
        <f>inputs!$C$3-MAX(0,MIN((calculations!A136-inputs!$B$8)*0.5,inputs!$C$3))</f>
        <v>0</v>
      </c>
      <c r="C136" s="3">
        <f>MIN(MAX(0, (calculations!A136-B136)*inputs!$B$3),inputs!$B$3*(inputs!$C$4-B136))</f>
        <v>10054</v>
      </c>
      <c r="D136" s="7">
        <f>MIN(MAX(0, (calculations!A136-inputs!$C$4)*inputs!$B$4),inputs!$B$4*(inputs!$C$5-inputs!$C$4))</f>
        <v>33492</v>
      </c>
      <c r="E136" s="7">
        <f>MAX(0, (calculations!A136-inputs!$C$5)*inputs!$B$5)</f>
        <v>0</v>
      </c>
      <c r="F136" s="7">
        <f>MAX(0,inputs!$B$13*(MIN(calculations!A136,inputs!$C$14)-inputs!$C$13))+MAX(0,inputs!$B$14*(calculations!A136-inputs!$C$14))</f>
        <v>6669.85</v>
      </c>
      <c r="G136" s="6">
        <f>MAX(MIN((calculations!A136-inputs!$B$21)/10000,100%),0) * inputs!$B$18</f>
        <v>2636.4</v>
      </c>
      <c r="H136" s="3">
        <f>SUM(C136:G136)</f>
        <v>52852.25</v>
      </c>
      <c r="I136" s="1">
        <f>(H137-H136)/1000</f>
        <v>0.42</v>
      </c>
    </row>
    <row r="137" spans="1:9" x14ac:dyDescent="0.2">
      <c r="A137" s="7">
        <v>135000</v>
      </c>
      <c r="B137" s="3">
        <f>inputs!$C$3-MAX(0,MIN((calculations!A137-inputs!$B$8)*0.5,inputs!$C$3))</f>
        <v>0</v>
      </c>
      <c r="C137" s="3">
        <f>MIN(MAX(0, (calculations!A137-B137)*inputs!$B$3),inputs!$B$3*(inputs!$C$4-B137))</f>
        <v>10054</v>
      </c>
      <c r="D137" s="7">
        <f>MIN(MAX(0, (calculations!A137-inputs!$C$4)*inputs!$B$4),inputs!$B$4*(inputs!$C$5-inputs!$C$4))</f>
        <v>33892</v>
      </c>
      <c r="E137" s="7">
        <f>MAX(0, (calculations!A137-inputs!$C$5)*inputs!$B$5)</f>
        <v>0</v>
      </c>
      <c r="F137" s="7">
        <f>MAX(0,inputs!$B$13*(MIN(calculations!A137,inputs!$C$14)-inputs!$C$13))+MAX(0,inputs!$B$14*(calculations!A137-inputs!$C$14))</f>
        <v>6689.85</v>
      </c>
      <c r="G137" s="6">
        <f>MAX(MIN((calculations!A137-inputs!$B$21)/10000,100%),0) * inputs!$B$18</f>
        <v>2636.4</v>
      </c>
      <c r="H137" s="3">
        <f>SUM(C137:G137)</f>
        <v>53272.25</v>
      </c>
      <c r="I137" s="1">
        <f>(H138-H137)/1000</f>
        <v>0.42</v>
      </c>
    </row>
    <row r="138" spans="1:9" x14ac:dyDescent="0.2">
      <c r="A138" s="7">
        <v>136000</v>
      </c>
      <c r="B138" s="3">
        <f>inputs!$C$3-MAX(0,MIN((calculations!A138-inputs!$B$8)*0.5,inputs!$C$3))</f>
        <v>0</v>
      </c>
      <c r="C138" s="3">
        <f>MIN(MAX(0, (calculations!A138-B138)*inputs!$B$3),inputs!$B$3*(inputs!$C$4-B138))</f>
        <v>10054</v>
      </c>
      <c r="D138" s="7">
        <f>MIN(MAX(0, (calculations!A138-inputs!$C$4)*inputs!$B$4),inputs!$B$4*(inputs!$C$5-inputs!$C$4))</f>
        <v>34292</v>
      </c>
      <c r="E138" s="7">
        <f>MAX(0, (calculations!A138-inputs!$C$5)*inputs!$B$5)</f>
        <v>0</v>
      </c>
      <c r="F138" s="7">
        <f>MAX(0,inputs!$B$13*(MIN(calculations!A138,inputs!$C$14)-inputs!$C$13))+MAX(0,inputs!$B$14*(calculations!A138-inputs!$C$14))</f>
        <v>6709.85</v>
      </c>
      <c r="G138" s="6">
        <f>MAX(MIN((calculations!A138-inputs!$B$21)/10000,100%),0) * inputs!$B$18</f>
        <v>2636.4</v>
      </c>
      <c r="H138" s="3">
        <f>SUM(C138:G138)</f>
        <v>53692.25</v>
      </c>
      <c r="I138" s="1">
        <f>(H139-H138)/1000</f>
        <v>0.42</v>
      </c>
    </row>
    <row r="139" spans="1:9" x14ac:dyDescent="0.2">
      <c r="A139" s="7">
        <v>137000</v>
      </c>
      <c r="B139" s="3">
        <f>inputs!$C$3-MAX(0,MIN((calculations!A139-inputs!$B$8)*0.5,inputs!$C$3))</f>
        <v>0</v>
      </c>
      <c r="C139" s="3">
        <f>MIN(MAX(0, (calculations!A139-B139)*inputs!$B$3),inputs!$B$3*(inputs!$C$4-B139))</f>
        <v>10054</v>
      </c>
      <c r="D139" s="7">
        <f>MIN(MAX(0, (calculations!A139-inputs!$C$4)*inputs!$B$4),inputs!$B$4*(inputs!$C$5-inputs!$C$4))</f>
        <v>34692</v>
      </c>
      <c r="E139" s="7">
        <f>MAX(0, (calculations!A139-inputs!$C$5)*inputs!$B$5)</f>
        <v>0</v>
      </c>
      <c r="F139" s="7">
        <f>MAX(0,inputs!$B$13*(MIN(calculations!A139,inputs!$C$14)-inputs!$C$13))+MAX(0,inputs!$B$14*(calculations!A139-inputs!$C$14))</f>
        <v>6729.85</v>
      </c>
      <c r="G139" s="6">
        <f>MAX(MIN((calculations!A139-inputs!$B$21)/10000,100%),0) * inputs!$B$18</f>
        <v>2636.4</v>
      </c>
      <c r="H139" s="3">
        <f>SUM(C139:G139)</f>
        <v>54112.25</v>
      </c>
      <c r="I139" s="1">
        <f>(H140-H139)/1000</f>
        <v>0.42</v>
      </c>
    </row>
    <row r="140" spans="1:9" x14ac:dyDescent="0.2">
      <c r="A140" s="7">
        <v>138000</v>
      </c>
      <c r="B140" s="3">
        <f>inputs!$C$3-MAX(0,MIN((calculations!A140-inputs!$B$8)*0.5,inputs!$C$3))</f>
        <v>0</v>
      </c>
      <c r="C140" s="3">
        <f>MIN(MAX(0, (calculations!A140-B140)*inputs!$B$3),inputs!$B$3*(inputs!$C$4-B140))</f>
        <v>10054</v>
      </c>
      <c r="D140" s="7">
        <f>MIN(MAX(0, (calculations!A140-inputs!$C$4)*inputs!$B$4),inputs!$B$4*(inputs!$C$5-inputs!$C$4))</f>
        <v>35092</v>
      </c>
      <c r="E140" s="7">
        <f>MAX(0, (calculations!A140-inputs!$C$5)*inputs!$B$5)</f>
        <v>0</v>
      </c>
      <c r="F140" s="7">
        <f>MAX(0,inputs!$B$13*(MIN(calculations!A140,inputs!$C$14)-inputs!$C$13))+MAX(0,inputs!$B$14*(calculations!A140-inputs!$C$14))</f>
        <v>6749.85</v>
      </c>
      <c r="G140" s="6">
        <f>MAX(MIN((calculations!A140-inputs!$B$21)/10000,100%),0) * inputs!$B$18</f>
        <v>2636.4</v>
      </c>
      <c r="H140" s="3">
        <f>SUM(C140:G140)</f>
        <v>54532.25</v>
      </c>
      <c r="I140" s="1">
        <f>(H141-H140)/1000</f>
        <v>0.42</v>
      </c>
    </row>
    <row r="141" spans="1:9" x14ac:dyDescent="0.2">
      <c r="A141" s="7">
        <v>139000</v>
      </c>
      <c r="B141" s="3">
        <f>inputs!$C$3-MAX(0,MIN((calculations!A141-inputs!$B$8)*0.5,inputs!$C$3))</f>
        <v>0</v>
      </c>
      <c r="C141" s="3">
        <f>MIN(MAX(0, (calculations!A141-B141)*inputs!$B$3),inputs!$B$3*(inputs!$C$4-B141))</f>
        <v>10054</v>
      </c>
      <c r="D141" s="7">
        <f>MIN(MAX(0, (calculations!A141-inputs!$C$4)*inputs!$B$4),inputs!$B$4*(inputs!$C$5-inputs!$C$4))</f>
        <v>35492</v>
      </c>
      <c r="E141" s="7">
        <f>MAX(0, (calculations!A141-inputs!$C$5)*inputs!$B$5)</f>
        <v>0</v>
      </c>
      <c r="F141" s="7">
        <f>MAX(0,inputs!$B$13*(MIN(calculations!A141,inputs!$C$14)-inputs!$C$13))+MAX(0,inputs!$B$14*(calculations!A141-inputs!$C$14))</f>
        <v>6769.85</v>
      </c>
      <c r="G141" s="6">
        <f>MAX(MIN((calculations!A141-inputs!$B$21)/10000,100%),0) * inputs!$B$18</f>
        <v>2636.4</v>
      </c>
      <c r="H141" s="3">
        <f>SUM(C141:G141)</f>
        <v>54952.25</v>
      </c>
      <c r="I141" s="1">
        <f>(H142-H141)/1000</f>
        <v>0.42</v>
      </c>
    </row>
    <row r="142" spans="1:9" x14ac:dyDescent="0.2">
      <c r="A142" s="7">
        <v>140000</v>
      </c>
      <c r="B142" s="3">
        <f>inputs!$C$3-MAX(0,MIN((calculations!A142-inputs!$B$8)*0.5,inputs!$C$3))</f>
        <v>0</v>
      </c>
      <c r="C142" s="3">
        <f>MIN(MAX(0, (calculations!A142-B142)*inputs!$B$3),inputs!$B$3*(inputs!$C$4-B142))</f>
        <v>10054</v>
      </c>
      <c r="D142" s="7">
        <f>MIN(MAX(0, (calculations!A142-inputs!$C$4)*inputs!$B$4),inputs!$B$4*(inputs!$C$5-inputs!$C$4))</f>
        <v>35892</v>
      </c>
      <c r="E142" s="7">
        <f>MAX(0, (calculations!A142-inputs!$C$5)*inputs!$B$5)</f>
        <v>0</v>
      </c>
      <c r="F142" s="7">
        <f>MAX(0,inputs!$B$13*(MIN(calculations!A142,inputs!$C$14)-inputs!$C$13))+MAX(0,inputs!$B$14*(calculations!A142-inputs!$C$14))</f>
        <v>6789.85</v>
      </c>
      <c r="G142" s="6">
        <f>MAX(MIN((calculations!A142-inputs!$B$21)/10000,100%),0) * inputs!$B$18</f>
        <v>2636.4</v>
      </c>
      <c r="H142" s="3">
        <f>SUM(C142:G142)</f>
        <v>55372.25</v>
      </c>
      <c r="I142" s="1">
        <f>(H143-H142)/1000</f>
        <v>0.42</v>
      </c>
    </row>
    <row r="143" spans="1:9" x14ac:dyDescent="0.2">
      <c r="A143" s="7">
        <v>141000</v>
      </c>
      <c r="B143" s="3">
        <f>inputs!$C$3-MAX(0,MIN((calculations!A143-inputs!$B$8)*0.5,inputs!$C$3))</f>
        <v>0</v>
      </c>
      <c r="C143" s="3">
        <f>MIN(MAX(0, (calculations!A143-B143)*inputs!$B$3),inputs!$B$3*(inputs!$C$4-B143))</f>
        <v>10054</v>
      </c>
      <c r="D143" s="7">
        <f>MIN(MAX(0, (calculations!A143-inputs!$C$4)*inputs!$B$4),inputs!$B$4*(inputs!$C$5-inputs!$C$4))</f>
        <v>36292</v>
      </c>
      <c r="E143" s="7">
        <f>MAX(0, (calculations!A143-inputs!$C$5)*inputs!$B$5)</f>
        <v>0</v>
      </c>
      <c r="F143" s="7">
        <f>MAX(0,inputs!$B$13*(MIN(calculations!A143,inputs!$C$14)-inputs!$C$13))+MAX(0,inputs!$B$14*(calculations!A143-inputs!$C$14))</f>
        <v>6809.85</v>
      </c>
      <c r="G143" s="6">
        <f>MAX(MIN((calculations!A143-inputs!$B$21)/10000,100%),0) * inputs!$B$18</f>
        <v>2636.4</v>
      </c>
      <c r="H143" s="3">
        <f>SUM(C143:G143)</f>
        <v>55792.25</v>
      </c>
      <c r="I143" s="1">
        <f>(H144-H143)/1000</f>
        <v>0.42</v>
      </c>
    </row>
    <row r="144" spans="1:9" x14ac:dyDescent="0.2">
      <c r="A144" s="7">
        <v>142000</v>
      </c>
      <c r="B144" s="3">
        <f>inputs!$C$3-MAX(0,MIN((calculations!A144-inputs!$B$8)*0.5,inputs!$C$3))</f>
        <v>0</v>
      </c>
      <c r="C144" s="3">
        <f>MIN(MAX(0, (calculations!A144-B144)*inputs!$B$3),inputs!$B$3*(inputs!$C$4-B144))</f>
        <v>10054</v>
      </c>
      <c r="D144" s="7">
        <f>MIN(MAX(0, (calculations!A144-inputs!$C$4)*inputs!$B$4),inputs!$B$4*(inputs!$C$5-inputs!$C$4))</f>
        <v>36692</v>
      </c>
      <c r="E144" s="7">
        <f>MAX(0, (calculations!A144-inputs!$C$5)*inputs!$B$5)</f>
        <v>0</v>
      </c>
      <c r="F144" s="7">
        <f>MAX(0,inputs!$B$13*(MIN(calculations!A144,inputs!$C$14)-inputs!$C$13))+MAX(0,inputs!$B$14*(calculations!A144-inputs!$C$14))</f>
        <v>6829.85</v>
      </c>
      <c r="G144" s="6">
        <f>MAX(MIN((calculations!A144-inputs!$B$21)/10000,100%),0) * inputs!$B$18</f>
        <v>2636.4</v>
      </c>
      <c r="H144" s="3">
        <f>SUM(C144:G144)</f>
        <v>56212.25</v>
      </c>
      <c r="I144" s="1">
        <f>(H145-H144)/1000</f>
        <v>0.42</v>
      </c>
    </row>
    <row r="145" spans="1:9" x14ac:dyDescent="0.2">
      <c r="A145" s="7">
        <v>143000</v>
      </c>
      <c r="B145" s="3">
        <f>inputs!$C$3-MAX(0,MIN((calculations!A145-inputs!$B$8)*0.5,inputs!$C$3))</f>
        <v>0</v>
      </c>
      <c r="C145" s="3">
        <f>MIN(MAX(0, (calculations!A145-B145)*inputs!$B$3),inputs!$B$3*(inputs!$C$4-B145))</f>
        <v>10054</v>
      </c>
      <c r="D145" s="7">
        <f>MIN(MAX(0, (calculations!A145-inputs!$C$4)*inputs!$B$4),inputs!$B$4*(inputs!$C$5-inputs!$C$4))</f>
        <v>37092</v>
      </c>
      <c r="E145" s="7">
        <f>MAX(0, (calculations!A145-inputs!$C$5)*inputs!$B$5)</f>
        <v>0</v>
      </c>
      <c r="F145" s="7">
        <f>MAX(0,inputs!$B$13*(MIN(calculations!A145,inputs!$C$14)-inputs!$C$13))+MAX(0,inputs!$B$14*(calculations!A145-inputs!$C$14))</f>
        <v>6849.85</v>
      </c>
      <c r="G145" s="6">
        <f>MAX(MIN((calculations!A145-inputs!$B$21)/10000,100%),0) * inputs!$B$18</f>
        <v>2636.4</v>
      </c>
      <c r="H145" s="3">
        <f>SUM(C145:G145)</f>
        <v>56632.25</v>
      </c>
      <c r="I145" s="1">
        <f>(H146-H145)/1000</f>
        <v>0.42</v>
      </c>
    </row>
    <row r="146" spans="1:9" x14ac:dyDescent="0.2">
      <c r="A146" s="7">
        <v>144000</v>
      </c>
      <c r="B146" s="3">
        <f>inputs!$C$3-MAX(0,MIN((calculations!A146-inputs!$B$8)*0.5,inputs!$C$3))</f>
        <v>0</v>
      </c>
      <c r="C146" s="3">
        <f>MIN(MAX(0, (calculations!A146-B146)*inputs!$B$3),inputs!$B$3*(inputs!$C$4-B146))</f>
        <v>10054</v>
      </c>
      <c r="D146" s="7">
        <f>MIN(MAX(0, (calculations!A146-inputs!$C$4)*inputs!$B$4),inputs!$B$4*(inputs!$C$5-inputs!$C$4))</f>
        <v>37492</v>
      </c>
      <c r="E146" s="7">
        <f>MAX(0, (calculations!A146-inputs!$C$5)*inputs!$B$5)</f>
        <v>0</v>
      </c>
      <c r="F146" s="7">
        <f>MAX(0,inputs!$B$13*(MIN(calculations!A146,inputs!$C$14)-inputs!$C$13))+MAX(0,inputs!$B$14*(calculations!A146-inputs!$C$14))</f>
        <v>6869.85</v>
      </c>
      <c r="G146" s="6">
        <f>MAX(MIN((calculations!A146-inputs!$B$21)/10000,100%),0) * inputs!$B$18</f>
        <v>2636.4</v>
      </c>
      <c r="H146" s="3">
        <f>SUM(C146:G146)</f>
        <v>57052.25</v>
      </c>
      <c r="I146" s="1">
        <f>(H147-H146)/1000</f>
        <v>0.42</v>
      </c>
    </row>
    <row r="147" spans="1:9" x14ac:dyDescent="0.2">
      <c r="A147" s="7">
        <v>145000</v>
      </c>
      <c r="B147" s="3">
        <f>inputs!$C$3-MAX(0,MIN((calculations!A147-inputs!$B$8)*0.5,inputs!$C$3))</f>
        <v>0</v>
      </c>
      <c r="C147" s="3">
        <f>MIN(MAX(0, (calculations!A147-B147)*inputs!$B$3),inputs!$B$3*(inputs!$C$4-B147))</f>
        <v>10054</v>
      </c>
      <c r="D147" s="7">
        <f>MIN(MAX(0, (calculations!A147-inputs!$C$4)*inputs!$B$4),inputs!$B$4*(inputs!$C$5-inputs!$C$4))</f>
        <v>37892</v>
      </c>
      <c r="E147" s="7">
        <f>MAX(0, (calculations!A147-inputs!$C$5)*inputs!$B$5)</f>
        <v>0</v>
      </c>
      <c r="F147" s="7">
        <f>MAX(0,inputs!$B$13*(MIN(calculations!A147,inputs!$C$14)-inputs!$C$13))+MAX(0,inputs!$B$14*(calculations!A147-inputs!$C$14))</f>
        <v>6889.85</v>
      </c>
      <c r="G147" s="6">
        <f>MAX(MIN((calculations!A147-inputs!$B$21)/10000,100%),0) * inputs!$B$18</f>
        <v>2636.4</v>
      </c>
      <c r="H147" s="3">
        <f>SUM(C147:G147)</f>
        <v>57472.25</v>
      </c>
      <c r="I147" s="1">
        <f>(H148-H147)/1000</f>
        <v>0.42</v>
      </c>
    </row>
    <row r="148" spans="1:9" x14ac:dyDescent="0.2">
      <c r="A148" s="7">
        <v>146000</v>
      </c>
      <c r="B148" s="3">
        <f>inputs!$C$3-MAX(0,MIN((calculations!A148-inputs!$B$8)*0.5,inputs!$C$3))</f>
        <v>0</v>
      </c>
      <c r="C148" s="3">
        <f>MIN(MAX(0, (calculations!A148-B148)*inputs!$B$3),inputs!$B$3*(inputs!$C$4-B148))</f>
        <v>10054</v>
      </c>
      <c r="D148" s="7">
        <f>MIN(MAX(0, (calculations!A148-inputs!$C$4)*inputs!$B$4),inputs!$B$4*(inputs!$C$5-inputs!$C$4))</f>
        <v>38292</v>
      </c>
      <c r="E148" s="7">
        <f>MAX(0, (calculations!A148-inputs!$C$5)*inputs!$B$5)</f>
        <v>0</v>
      </c>
      <c r="F148" s="7">
        <f>MAX(0,inputs!$B$13*(MIN(calculations!A148,inputs!$C$14)-inputs!$C$13))+MAX(0,inputs!$B$14*(calculations!A148-inputs!$C$14))</f>
        <v>6909.85</v>
      </c>
      <c r="G148" s="6">
        <f>MAX(MIN((calculations!A148-inputs!$B$21)/10000,100%),0) * inputs!$B$18</f>
        <v>2636.4</v>
      </c>
      <c r="H148" s="3">
        <f>SUM(C148:G148)</f>
        <v>57892.25</v>
      </c>
      <c r="I148" s="1">
        <f>(H149-H148)/1000</f>
        <v>0.42</v>
      </c>
    </row>
    <row r="149" spans="1:9" x14ac:dyDescent="0.2">
      <c r="A149" s="7">
        <v>147000</v>
      </c>
      <c r="B149" s="3">
        <f>inputs!$C$3-MAX(0,MIN((calculations!A149-inputs!$B$8)*0.5,inputs!$C$3))</f>
        <v>0</v>
      </c>
      <c r="C149" s="3">
        <f>MIN(MAX(0, (calculations!A149-B149)*inputs!$B$3),inputs!$B$3*(inputs!$C$4-B149))</f>
        <v>10054</v>
      </c>
      <c r="D149" s="7">
        <f>MIN(MAX(0, (calculations!A149-inputs!$C$4)*inputs!$B$4),inputs!$B$4*(inputs!$C$5-inputs!$C$4))</f>
        <v>38692</v>
      </c>
      <c r="E149" s="7">
        <f>MAX(0, (calculations!A149-inputs!$C$5)*inputs!$B$5)</f>
        <v>0</v>
      </c>
      <c r="F149" s="7">
        <f>MAX(0,inputs!$B$13*(MIN(calculations!A149,inputs!$C$14)-inputs!$C$13))+MAX(0,inputs!$B$14*(calculations!A149-inputs!$C$14))</f>
        <v>6929.85</v>
      </c>
      <c r="G149" s="6">
        <f>MAX(MIN((calculations!A149-inputs!$B$21)/10000,100%),0) * inputs!$B$18</f>
        <v>2636.4</v>
      </c>
      <c r="H149" s="3">
        <f>SUM(C149:G149)</f>
        <v>58312.25</v>
      </c>
      <c r="I149" s="1">
        <f>(H150-H149)/1000</f>
        <v>0.42</v>
      </c>
    </row>
    <row r="150" spans="1:9" x14ac:dyDescent="0.2">
      <c r="A150" s="7">
        <v>148000</v>
      </c>
      <c r="B150" s="3">
        <f>inputs!$C$3-MAX(0,MIN((calculations!A150-inputs!$B$8)*0.5,inputs!$C$3))</f>
        <v>0</v>
      </c>
      <c r="C150" s="3">
        <f>MIN(MAX(0, (calculations!A150-B150)*inputs!$B$3),inputs!$B$3*(inputs!$C$4-B150))</f>
        <v>10054</v>
      </c>
      <c r="D150" s="7">
        <f>MIN(MAX(0, (calculations!A150-inputs!$C$4)*inputs!$B$4),inputs!$B$4*(inputs!$C$5-inputs!$C$4))</f>
        <v>39092</v>
      </c>
      <c r="E150" s="7">
        <f>MAX(0, (calculations!A150-inputs!$C$5)*inputs!$B$5)</f>
        <v>0</v>
      </c>
      <c r="F150" s="7">
        <f>MAX(0,inputs!$B$13*(MIN(calculations!A150,inputs!$C$14)-inputs!$C$13))+MAX(0,inputs!$B$14*(calculations!A150-inputs!$C$14))</f>
        <v>6949.85</v>
      </c>
      <c r="G150" s="6">
        <f>MAX(MIN((calculations!A150-inputs!$B$21)/10000,100%),0) * inputs!$B$18</f>
        <v>2636.4</v>
      </c>
      <c r="H150" s="3">
        <f>SUM(C150:G150)</f>
        <v>58732.25</v>
      </c>
      <c r="I150" s="1">
        <f>(H151-H150)/1000</f>
        <v>0.42</v>
      </c>
    </row>
    <row r="151" spans="1:9" x14ac:dyDescent="0.2">
      <c r="A151" s="7">
        <v>149000</v>
      </c>
      <c r="B151" s="3">
        <f>inputs!$C$3-MAX(0,MIN((calculations!A151-inputs!$B$8)*0.5,inputs!$C$3))</f>
        <v>0</v>
      </c>
      <c r="C151" s="3">
        <f>MIN(MAX(0, (calculations!A151-B151)*inputs!$B$3),inputs!$B$3*(inputs!$C$4-B151))</f>
        <v>10054</v>
      </c>
      <c r="D151" s="7">
        <f>MIN(MAX(0, (calculations!A151-inputs!$C$4)*inputs!$B$4),inputs!$B$4*(inputs!$C$5-inputs!$C$4))</f>
        <v>39492</v>
      </c>
      <c r="E151" s="7">
        <f>MAX(0, (calculations!A151-inputs!$C$5)*inputs!$B$5)</f>
        <v>0</v>
      </c>
      <c r="F151" s="7">
        <f>MAX(0,inputs!$B$13*(MIN(calculations!A151,inputs!$C$14)-inputs!$C$13))+MAX(0,inputs!$B$14*(calculations!A151-inputs!$C$14))</f>
        <v>6969.85</v>
      </c>
      <c r="G151" s="6">
        <f>MAX(MIN((calculations!A151-inputs!$B$21)/10000,100%),0) * inputs!$B$18</f>
        <v>2636.4</v>
      </c>
      <c r="H151" s="3">
        <f>SUM(C151:G151)</f>
        <v>59152.25</v>
      </c>
      <c r="I151" s="1">
        <f>(H152-H151)/1000</f>
        <v>0.42</v>
      </c>
    </row>
    <row r="152" spans="1:9" x14ac:dyDescent="0.2">
      <c r="A152" s="7">
        <v>150000</v>
      </c>
      <c r="B152" s="3">
        <f>inputs!$C$3-MAX(0,MIN((calculations!A152-inputs!$B$8)*0.5,inputs!$C$3))</f>
        <v>0</v>
      </c>
      <c r="C152" s="3">
        <f>MIN(MAX(0, (calculations!A152-B152)*inputs!$B$3),inputs!$B$3*(inputs!$C$4-B152))</f>
        <v>10054</v>
      </c>
      <c r="D152" s="7">
        <f>MIN(MAX(0, (calculations!A152-inputs!$C$4)*inputs!$B$4),inputs!$B$4*(inputs!$C$5-inputs!$C$4))</f>
        <v>39892</v>
      </c>
      <c r="E152" s="7">
        <f>MAX(0, (calculations!A152-inputs!$C$5)*inputs!$B$5)</f>
        <v>0</v>
      </c>
      <c r="F152" s="7">
        <f>MAX(0,inputs!$B$13*(MIN(calculations!A152,inputs!$C$14)-inputs!$C$13))+MAX(0,inputs!$B$14*(calculations!A152-inputs!$C$14))</f>
        <v>6989.85</v>
      </c>
      <c r="G152" s="6">
        <f>MAX(MIN((calculations!A152-inputs!$B$21)/10000,100%),0) * inputs!$B$18</f>
        <v>2636.4</v>
      </c>
      <c r="H152" s="3">
        <f>SUM(C152:G152)</f>
        <v>59572.25</v>
      </c>
      <c r="I152" s="1">
        <f>(H153-H152)/1000</f>
        <v>0.47</v>
      </c>
    </row>
    <row r="153" spans="1:9" x14ac:dyDescent="0.2">
      <c r="A153" s="7">
        <v>151000</v>
      </c>
      <c r="B153" s="3">
        <f>inputs!$C$3-MAX(0,MIN((calculations!A153-inputs!$B$8)*0.5,inputs!$C$3))</f>
        <v>0</v>
      </c>
      <c r="C153" s="3">
        <f>MIN(MAX(0, (calculations!A153-B153)*inputs!$B$3),inputs!$B$3*(inputs!$C$4-B153))</f>
        <v>10054</v>
      </c>
      <c r="D153" s="7">
        <f>MIN(MAX(0, (calculations!A153-inputs!$C$4)*inputs!$B$4),inputs!$B$4*(inputs!$C$5-inputs!$C$4))</f>
        <v>39892</v>
      </c>
      <c r="E153" s="7">
        <f>MAX(0, (calculations!A153-inputs!$C$5)*inputs!$B$5)</f>
        <v>450</v>
      </c>
      <c r="F153" s="7">
        <f>MAX(0,inputs!$B$13*(MIN(calculations!A153,inputs!$C$14)-inputs!$C$13))+MAX(0,inputs!$B$14*(calculations!A153-inputs!$C$14))</f>
        <v>7009.85</v>
      </c>
      <c r="G153" s="6">
        <f>MAX(MIN((calculations!A153-inputs!$B$21)/10000,100%),0) * inputs!$B$18</f>
        <v>2636.4</v>
      </c>
      <c r="H153" s="3">
        <f>SUM(C153:G153)</f>
        <v>60042.25</v>
      </c>
      <c r="I153" s="1">
        <f>(H154-H153)/1000</f>
        <v>0.47</v>
      </c>
    </row>
    <row r="154" spans="1:9" x14ac:dyDescent="0.2">
      <c r="A154" s="7">
        <v>152000</v>
      </c>
      <c r="B154" s="3">
        <f>inputs!$C$3-MAX(0,MIN((calculations!A154-inputs!$B$8)*0.5,inputs!$C$3))</f>
        <v>0</v>
      </c>
      <c r="C154" s="3">
        <f>MIN(MAX(0, (calculations!A154-B154)*inputs!$B$3),inputs!$B$3*(inputs!$C$4-B154))</f>
        <v>10054</v>
      </c>
      <c r="D154" s="7">
        <f>MIN(MAX(0, (calculations!A154-inputs!$C$4)*inputs!$B$4),inputs!$B$4*(inputs!$C$5-inputs!$C$4))</f>
        <v>39892</v>
      </c>
      <c r="E154" s="7">
        <f>MAX(0, (calculations!A154-inputs!$C$5)*inputs!$B$5)</f>
        <v>900</v>
      </c>
      <c r="F154" s="7">
        <f>MAX(0,inputs!$B$13*(MIN(calculations!A154,inputs!$C$14)-inputs!$C$13))+MAX(0,inputs!$B$14*(calculations!A154-inputs!$C$14))</f>
        <v>7029.85</v>
      </c>
      <c r="G154" s="6">
        <f>MAX(MIN((calculations!A154-inputs!$B$21)/10000,100%),0) * inputs!$B$18</f>
        <v>2636.4</v>
      </c>
      <c r="H154" s="3">
        <f>SUM(C154:G154)</f>
        <v>60512.25</v>
      </c>
      <c r="I154" s="1">
        <f>(H155-H154)/1000</f>
        <v>0.47</v>
      </c>
    </row>
    <row r="155" spans="1:9" x14ac:dyDescent="0.2">
      <c r="A155" s="7">
        <v>153000</v>
      </c>
      <c r="B155" s="3">
        <f>inputs!$C$3-MAX(0,MIN((calculations!A155-inputs!$B$8)*0.5,inputs!$C$3))</f>
        <v>0</v>
      </c>
      <c r="C155" s="3">
        <f>MIN(MAX(0, (calculations!A155-B155)*inputs!$B$3),inputs!$B$3*(inputs!$C$4-B155))</f>
        <v>10054</v>
      </c>
      <c r="D155" s="7">
        <f>MIN(MAX(0, (calculations!A155-inputs!$C$4)*inputs!$B$4),inputs!$B$4*(inputs!$C$5-inputs!$C$4))</f>
        <v>39892</v>
      </c>
      <c r="E155" s="7">
        <f>MAX(0, (calculations!A155-inputs!$C$5)*inputs!$B$5)</f>
        <v>1350</v>
      </c>
      <c r="F155" s="7">
        <f>MAX(0,inputs!$B$13*(MIN(calculations!A155,inputs!$C$14)-inputs!$C$13))+MAX(0,inputs!$B$14*(calculations!A155-inputs!$C$14))</f>
        <v>7049.85</v>
      </c>
      <c r="G155" s="6">
        <f>MAX(MIN((calculations!A155-inputs!$B$21)/10000,100%),0) * inputs!$B$18</f>
        <v>2636.4</v>
      </c>
      <c r="H155" s="3">
        <f>SUM(C155:G155)</f>
        <v>60982.25</v>
      </c>
      <c r="I155" s="1">
        <f>(H156-H155)/1000</f>
        <v>0.47</v>
      </c>
    </row>
    <row r="156" spans="1:9" x14ac:dyDescent="0.2">
      <c r="A156" s="7">
        <v>154000</v>
      </c>
      <c r="B156" s="3">
        <f>inputs!$C$3-MAX(0,MIN((calculations!A156-inputs!$B$8)*0.5,inputs!$C$3))</f>
        <v>0</v>
      </c>
      <c r="C156" s="3">
        <f>MIN(MAX(0, (calculations!A156-B156)*inputs!$B$3),inputs!$B$3*(inputs!$C$4-B156))</f>
        <v>10054</v>
      </c>
      <c r="D156" s="7">
        <f>MIN(MAX(0, (calculations!A156-inputs!$C$4)*inputs!$B$4),inputs!$B$4*(inputs!$C$5-inputs!$C$4))</f>
        <v>39892</v>
      </c>
      <c r="E156" s="7">
        <f>MAX(0, (calculations!A156-inputs!$C$5)*inputs!$B$5)</f>
        <v>1800</v>
      </c>
      <c r="F156" s="7">
        <f>MAX(0,inputs!$B$13*(MIN(calculations!A156,inputs!$C$14)-inputs!$C$13))+MAX(0,inputs!$B$14*(calculations!A156-inputs!$C$14))</f>
        <v>7069.85</v>
      </c>
      <c r="G156" s="6">
        <f>MAX(MIN((calculations!A156-inputs!$B$21)/10000,100%),0) * inputs!$B$18</f>
        <v>2636.4</v>
      </c>
      <c r="H156" s="3">
        <f>SUM(C156:G156)</f>
        <v>61452.25</v>
      </c>
      <c r="I156" s="1">
        <f>(H157-H156)/1000</f>
        <v>0.47</v>
      </c>
    </row>
    <row r="157" spans="1:9" x14ac:dyDescent="0.2">
      <c r="A157" s="7">
        <v>155000</v>
      </c>
      <c r="B157" s="3">
        <f>inputs!$C$3-MAX(0,MIN((calculations!A157-inputs!$B$8)*0.5,inputs!$C$3))</f>
        <v>0</v>
      </c>
      <c r="C157" s="3">
        <f>MIN(MAX(0, (calculations!A157-B157)*inputs!$B$3),inputs!$B$3*(inputs!$C$4-B157))</f>
        <v>10054</v>
      </c>
      <c r="D157" s="7">
        <f>MIN(MAX(0, (calculations!A157-inputs!$C$4)*inputs!$B$4),inputs!$B$4*(inputs!$C$5-inputs!$C$4))</f>
        <v>39892</v>
      </c>
      <c r="E157" s="7">
        <f>MAX(0, (calculations!A157-inputs!$C$5)*inputs!$B$5)</f>
        <v>2250</v>
      </c>
      <c r="F157" s="7">
        <f>MAX(0,inputs!$B$13*(MIN(calculations!A157,inputs!$C$14)-inputs!$C$13))+MAX(0,inputs!$B$14*(calculations!A157-inputs!$C$14))</f>
        <v>7089.85</v>
      </c>
      <c r="G157" s="6">
        <f>MAX(MIN((calculations!A157-inputs!$B$21)/10000,100%),0) * inputs!$B$18</f>
        <v>2636.4</v>
      </c>
      <c r="H157" s="3">
        <f>SUM(C157:G157)</f>
        <v>61922.25</v>
      </c>
      <c r="I157" s="1">
        <f>(H158-H157)/1000</f>
        <v>0.47</v>
      </c>
    </row>
    <row r="158" spans="1:9" x14ac:dyDescent="0.2">
      <c r="A158" s="7">
        <v>156000</v>
      </c>
      <c r="B158" s="3">
        <f>inputs!$C$3-MAX(0,MIN((calculations!A158-inputs!$B$8)*0.5,inputs!$C$3))</f>
        <v>0</v>
      </c>
      <c r="C158" s="3">
        <f>MIN(MAX(0, (calculations!A158-B158)*inputs!$B$3),inputs!$B$3*(inputs!$C$4-B158))</f>
        <v>10054</v>
      </c>
      <c r="D158" s="7">
        <f>MIN(MAX(0, (calculations!A158-inputs!$C$4)*inputs!$B$4),inputs!$B$4*(inputs!$C$5-inputs!$C$4))</f>
        <v>39892</v>
      </c>
      <c r="E158" s="7">
        <f>MAX(0, (calculations!A158-inputs!$C$5)*inputs!$B$5)</f>
        <v>2700</v>
      </c>
      <c r="F158" s="7">
        <f>MAX(0,inputs!$B$13*(MIN(calculations!A158,inputs!$C$14)-inputs!$C$13))+MAX(0,inputs!$B$14*(calculations!A158-inputs!$C$14))</f>
        <v>7109.85</v>
      </c>
      <c r="G158" s="6">
        <f>MAX(MIN((calculations!A158-inputs!$B$21)/10000,100%),0) * inputs!$B$18</f>
        <v>2636.4</v>
      </c>
      <c r="H158" s="3">
        <f>SUM(C158:G158)</f>
        <v>62392.25</v>
      </c>
      <c r="I158" s="1">
        <f>(H159-H158)/1000</f>
        <v>0.47</v>
      </c>
    </row>
    <row r="159" spans="1:9" x14ac:dyDescent="0.2">
      <c r="A159" s="7">
        <v>157000</v>
      </c>
      <c r="B159" s="3">
        <f>inputs!$C$3-MAX(0,MIN((calculations!A159-inputs!$B$8)*0.5,inputs!$C$3))</f>
        <v>0</v>
      </c>
      <c r="C159" s="3">
        <f>MIN(MAX(0, (calculations!A159-B159)*inputs!$B$3),inputs!$B$3*(inputs!$C$4-B159))</f>
        <v>10054</v>
      </c>
      <c r="D159" s="7">
        <f>MIN(MAX(0, (calculations!A159-inputs!$C$4)*inputs!$B$4),inputs!$B$4*(inputs!$C$5-inputs!$C$4))</f>
        <v>39892</v>
      </c>
      <c r="E159" s="7">
        <f>MAX(0, (calculations!A159-inputs!$C$5)*inputs!$B$5)</f>
        <v>3150</v>
      </c>
      <c r="F159" s="7">
        <f>MAX(0,inputs!$B$13*(MIN(calculations!A159,inputs!$C$14)-inputs!$C$13))+MAX(0,inputs!$B$14*(calculations!A159-inputs!$C$14))</f>
        <v>7129.85</v>
      </c>
      <c r="G159" s="6">
        <f>MAX(MIN((calculations!A159-inputs!$B$21)/10000,100%),0) * inputs!$B$18</f>
        <v>2636.4</v>
      </c>
      <c r="H159" s="3">
        <f>SUM(C159:G159)</f>
        <v>62862.25</v>
      </c>
      <c r="I159" s="1">
        <f>(H160-H159)/1000</f>
        <v>0.47</v>
      </c>
    </row>
    <row r="160" spans="1:9" x14ac:dyDescent="0.2">
      <c r="A160" s="7">
        <v>158000</v>
      </c>
      <c r="B160" s="3">
        <f>inputs!$C$3-MAX(0,MIN((calculations!A160-inputs!$B$8)*0.5,inputs!$C$3))</f>
        <v>0</v>
      </c>
      <c r="C160" s="3">
        <f>MIN(MAX(0, (calculations!A160-B160)*inputs!$B$3),inputs!$B$3*(inputs!$C$4-B160))</f>
        <v>10054</v>
      </c>
      <c r="D160" s="7">
        <f>MIN(MAX(0, (calculations!A160-inputs!$C$4)*inputs!$B$4),inputs!$B$4*(inputs!$C$5-inputs!$C$4))</f>
        <v>39892</v>
      </c>
      <c r="E160" s="7">
        <f>MAX(0, (calculations!A160-inputs!$C$5)*inputs!$B$5)</f>
        <v>3600</v>
      </c>
      <c r="F160" s="7">
        <f>MAX(0,inputs!$B$13*(MIN(calculations!A160,inputs!$C$14)-inputs!$C$13))+MAX(0,inputs!$B$14*(calculations!A160-inputs!$C$14))</f>
        <v>7149.85</v>
      </c>
      <c r="G160" s="6">
        <f>MAX(MIN((calculations!A160-inputs!$B$21)/10000,100%),0) * inputs!$B$18</f>
        <v>2636.4</v>
      </c>
      <c r="H160" s="3">
        <f>SUM(C160:G160)</f>
        <v>63332.25</v>
      </c>
      <c r="I160" s="1">
        <f>(H161-H160)/1000</f>
        <v>0.47</v>
      </c>
    </row>
    <row r="161" spans="1:9" x14ac:dyDescent="0.2">
      <c r="A161" s="7">
        <v>159000</v>
      </c>
      <c r="B161" s="3">
        <f>inputs!$C$3-MAX(0,MIN((calculations!A161-inputs!$B$8)*0.5,inputs!$C$3))</f>
        <v>0</v>
      </c>
      <c r="C161" s="3">
        <f>MIN(MAX(0, (calculations!A161-B161)*inputs!$B$3),inputs!$B$3*(inputs!$C$4-B161))</f>
        <v>10054</v>
      </c>
      <c r="D161" s="7">
        <f>MIN(MAX(0, (calculations!A161-inputs!$C$4)*inputs!$B$4),inputs!$B$4*(inputs!$C$5-inputs!$C$4))</f>
        <v>39892</v>
      </c>
      <c r="E161" s="7">
        <f>MAX(0, (calculations!A161-inputs!$C$5)*inputs!$B$5)</f>
        <v>4050</v>
      </c>
      <c r="F161" s="7">
        <f>MAX(0,inputs!$B$13*(MIN(calculations!A161,inputs!$C$14)-inputs!$C$13))+MAX(0,inputs!$B$14*(calculations!A161-inputs!$C$14))</f>
        <v>7169.85</v>
      </c>
      <c r="G161" s="6">
        <f>MAX(MIN((calculations!A161-inputs!$B$21)/10000,100%),0) * inputs!$B$18</f>
        <v>2636.4</v>
      </c>
      <c r="H161" s="3">
        <f>SUM(C161:G161)</f>
        <v>63802.25</v>
      </c>
      <c r="I161" s="1">
        <f>(H162-H161)/1000</f>
        <v>0.47</v>
      </c>
    </row>
    <row r="162" spans="1:9" x14ac:dyDescent="0.2">
      <c r="A162" s="7">
        <v>160000</v>
      </c>
      <c r="B162" s="3">
        <f>inputs!$C$3-MAX(0,MIN((calculations!A162-inputs!$B$8)*0.5,inputs!$C$3))</f>
        <v>0</v>
      </c>
      <c r="C162" s="3">
        <f>MIN(MAX(0, (calculations!A162-B162)*inputs!$B$3),inputs!$B$3*(inputs!$C$4-B162))</f>
        <v>10054</v>
      </c>
      <c r="D162" s="7">
        <f>MIN(MAX(0, (calculations!A162-inputs!$C$4)*inputs!$B$4),inputs!$B$4*(inputs!$C$5-inputs!$C$4))</f>
        <v>39892</v>
      </c>
      <c r="E162" s="7">
        <f>MAX(0, (calculations!A162-inputs!$C$5)*inputs!$B$5)</f>
        <v>4500</v>
      </c>
      <c r="F162" s="7">
        <f>MAX(0,inputs!$B$13*(MIN(calculations!A162,inputs!$C$14)-inputs!$C$13))+MAX(0,inputs!$B$14*(calculations!A162-inputs!$C$14))</f>
        <v>7189.85</v>
      </c>
      <c r="G162" s="6">
        <f>MAX(MIN((calculations!A162-inputs!$B$21)/10000,100%),0) * inputs!$B$18</f>
        <v>2636.4</v>
      </c>
      <c r="H162" s="3">
        <f>SUM(C162:G162)</f>
        <v>64272.25</v>
      </c>
      <c r="I162" s="1">
        <f>(H163-H162)/1000</f>
        <v>0.47</v>
      </c>
    </row>
    <row r="163" spans="1:9" x14ac:dyDescent="0.2">
      <c r="A163" s="7">
        <v>161000</v>
      </c>
      <c r="B163" s="3">
        <f>inputs!$C$3-MAX(0,MIN((calculations!A163-inputs!$B$8)*0.5,inputs!$C$3))</f>
        <v>0</v>
      </c>
      <c r="C163" s="3">
        <f>MIN(MAX(0, (calculations!A163-B163)*inputs!$B$3),inputs!$B$3*(inputs!$C$4-B163))</f>
        <v>10054</v>
      </c>
      <c r="D163" s="7">
        <f>MIN(MAX(0, (calculations!A163-inputs!$C$4)*inputs!$B$4),inputs!$B$4*(inputs!$C$5-inputs!$C$4))</f>
        <v>39892</v>
      </c>
      <c r="E163" s="7">
        <f>MAX(0, (calculations!A163-inputs!$C$5)*inputs!$B$5)</f>
        <v>4950</v>
      </c>
      <c r="F163" s="7">
        <f>MAX(0,inputs!$B$13*(MIN(calculations!A163,inputs!$C$14)-inputs!$C$13))+MAX(0,inputs!$B$14*(calculations!A163-inputs!$C$14))</f>
        <v>7209.85</v>
      </c>
      <c r="G163" s="6">
        <f>MAX(MIN((calculations!A163-inputs!$B$21)/10000,100%),0) * inputs!$B$18</f>
        <v>2636.4</v>
      </c>
      <c r="H163" s="3">
        <f>SUM(C163:G163)</f>
        <v>64742.25</v>
      </c>
      <c r="I163" s="1">
        <f>(H164-H163)/1000</f>
        <v>0.47</v>
      </c>
    </row>
    <row r="164" spans="1:9" x14ac:dyDescent="0.2">
      <c r="A164" s="7">
        <v>162000</v>
      </c>
      <c r="B164" s="3">
        <f>inputs!$C$3-MAX(0,MIN((calculations!A164-inputs!$B$8)*0.5,inputs!$C$3))</f>
        <v>0</v>
      </c>
      <c r="C164" s="3">
        <f>MIN(MAX(0, (calculations!A164-B164)*inputs!$B$3),inputs!$B$3*(inputs!$C$4-B164))</f>
        <v>10054</v>
      </c>
      <c r="D164" s="7">
        <f>MIN(MAX(0, (calculations!A164-inputs!$C$4)*inputs!$B$4),inputs!$B$4*(inputs!$C$5-inputs!$C$4))</f>
        <v>39892</v>
      </c>
      <c r="E164" s="7">
        <f>MAX(0, (calculations!A164-inputs!$C$5)*inputs!$B$5)</f>
        <v>5400</v>
      </c>
      <c r="F164" s="7">
        <f>MAX(0,inputs!$B$13*(MIN(calculations!A164,inputs!$C$14)-inputs!$C$13))+MAX(0,inputs!$B$14*(calculations!A164-inputs!$C$14))</f>
        <v>7229.85</v>
      </c>
      <c r="G164" s="6">
        <f>MAX(MIN((calculations!A164-inputs!$B$21)/10000,100%),0) * inputs!$B$18</f>
        <v>2636.4</v>
      </c>
      <c r="H164" s="3">
        <f>SUM(C164:G164)</f>
        <v>65212.25</v>
      </c>
      <c r="I164" s="1">
        <f>(H165-H164)/1000</f>
        <v>0.47</v>
      </c>
    </row>
    <row r="165" spans="1:9" x14ac:dyDescent="0.2">
      <c r="A165" s="7">
        <v>163000</v>
      </c>
      <c r="B165" s="3">
        <f>inputs!$C$3-MAX(0,MIN((calculations!A165-inputs!$B$8)*0.5,inputs!$C$3))</f>
        <v>0</v>
      </c>
      <c r="C165" s="3">
        <f>MIN(MAX(0, (calculations!A165-B165)*inputs!$B$3),inputs!$B$3*(inputs!$C$4-B165))</f>
        <v>10054</v>
      </c>
      <c r="D165" s="7">
        <f>MIN(MAX(0, (calculations!A165-inputs!$C$4)*inputs!$B$4),inputs!$B$4*(inputs!$C$5-inputs!$C$4))</f>
        <v>39892</v>
      </c>
      <c r="E165" s="7">
        <f>MAX(0, (calculations!A165-inputs!$C$5)*inputs!$B$5)</f>
        <v>5850</v>
      </c>
      <c r="F165" s="7">
        <f>MAX(0,inputs!$B$13*(MIN(calculations!A165,inputs!$C$14)-inputs!$C$13))+MAX(0,inputs!$B$14*(calculations!A165-inputs!$C$14))</f>
        <v>7249.85</v>
      </c>
      <c r="G165" s="6">
        <f>MAX(MIN((calculations!A165-inputs!$B$21)/10000,100%),0) * inputs!$B$18</f>
        <v>2636.4</v>
      </c>
      <c r="H165" s="3">
        <f>SUM(C165:G165)</f>
        <v>65682.25</v>
      </c>
      <c r="I165" s="1">
        <f>(H166-H165)/1000</f>
        <v>0.47</v>
      </c>
    </row>
    <row r="166" spans="1:9" x14ac:dyDescent="0.2">
      <c r="A166" s="7">
        <v>164000</v>
      </c>
      <c r="B166" s="3">
        <f>inputs!$C$3-MAX(0,MIN((calculations!A166-inputs!$B$8)*0.5,inputs!$C$3))</f>
        <v>0</v>
      </c>
      <c r="C166" s="3">
        <f>MIN(MAX(0, (calculations!A166-B166)*inputs!$B$3),inputs!$B$3*(inputs!$C$4-B166))</f>
        <v>10054</v>
      </c>
      <c r="D166" s="7">
        <f>MIN(MAX(0, (calculations!A166-inputs!$C$4)*inputs!$B$4),inputs!$B$4*(inputs!$C$5-inputs!$C$4))</f>
        <v>39892</v>
      </c>
      <c r="E166" s="7">
        <f>MAX(0, (calculations!A166-inputs!$C$5)*inputs!$B$5)</f>
        <v>6300</v>
      </c>
      <c r="F166" s="7">
        <f>MAX(0,inputs!$B$13*(MIN(calculations!A166,inputs!$C$14)-inputs!$C$13))+MAX(0,inputs!$B$14*(calculations!A166-inputs!$C$14))</f>
        <v>7269.85</v>
      </c>
      <c r="G166" s="6">
        <f>MAX(MIN((calculations!A166-inputs!$B$21)/10000,100%),0) * inputs!$B$18</f>
        <v>2636.4</v>
      </c>
      <c r="H166" s="3">
        <f>SUM(C166:G166)</f>
        <v>66152.25</v>
      </c>
      <c r="I166" s="1">
        <f>(H167-H166)/1000</f>
        <v>0.47</v>
      </c>
    </row>
    <row r="167" spans="1:9" x14ac:dyDescent="0.2">
      <c r="A167" s="7">
        <v>165000</v>
      </c>
      <c r="B167" s="3">
        <f>inputs!$C$3-MAX(0,MIN((calculations!A167-inputs!$B$8)*0.5,inputs!$C$3))</f>
        <v>0</v>
      </c>
      <c r="C167" s="3">
        <f>MIN(MAX(0, (calculations!A167-B167)*inputs!$B$3),inputs!$B$3*(inputs!$C$4-B167))</f>
        <v>10054</v>
      </c>
      <c r="D167" s="7">
        <f>MIN(MAX(0, (calculations!A167-inputs!$C$4)*inputs!$B$4),inputs!$B$4*(inputs!$C$5-inputs!$C$4))</f>
        <v>39892</v>
      </c>
      <c r="E167" s="7">
        <f>MAX(0, (calculations!A167-inputs!$C$5)*inputs!$B$5)</f>
        <v>6750</v>
      </c>
      <c r="F167" s="7">
        <f>MAX(0,inputs!$B$13*(MIN(calculations!A167,inputs!$C$14)-inputs!$C$13))+MAX(0,inputs!$B$14*(calculations!A167-inputs!$C$14))</f>
        <v>7289.85</v>
      </c>
      <c r="G167" s="6">
        <f>MAX(MIN((calculations!A167-inputs!$B$21)/10000,100%),0) * inputs!$B$18</f>
        <v>2636.4</v>
      </c>
      <c r="H167" s="3">
        <f>SUM(C167:G167)</f>
        <v>66622.25</v>
      </c>
      <c r="I167" s="1">
        <f>(H168-H167)/1000</f>
        <v>0.47</v>
      </c>
    </row>
    <row r="168" spans="1:9" x14ac:dyDescent="0.2">
      <c r="A168" s="7">
        <v>166000</v>
      </c>
      <c r="B168" s="3">
        <f>inputs!$C$3-MAX(0,MIN((calculations!A168-inputs!$B$8)*0.5,inputs!$C$3))</f>
        <v>0</v>
      </c>
      <c r="C168" s="3">
        <f>MIN(MAX(0, (calculations!A168-B168)*inputs!$B$3),inputs!$B$3*(inputs!$C$4-B168))</f>
        <v>10054</v>
      </c>
      <c r="D168" s="7">
        <f>MIN(MAX(0, (calculations!A168-inputs!$C$4)*inputs!$B$4),inputs!$B$4*(inputs!$C$5-inputs!$C$4))</f>
        <v>39892</v>
      </c>
      <c r="E168" s="7">
        <f>MAX(0, (calculations!A168-inputs!$C$5)*inputs!$B$5)</f>
        <v>7200</v>
      </c>
      <c r="F168" s="7">
        <f>MAX(0,inputs!$B$13*(MIN(calculations!A168,inputs!$C$14)-inputs!$C$13))+MAX(0,inputs!$B$14*(calculations!A168-inputs!$C$14))</f>
        <v>7309.85</v>
      </c>
      <c r="G168" s="6">
        <f>MAX(MIN((calculations!A168-inputs!$B$21)/10000,100%),0) * inputs!$B$18</f>
        <v>2636.4</v>
      </c>
      <c r="H168" s="3">
        <f>SUM(C168:G168)</f>
        <v>67092.25</v>
      </c>
      <c r="I168" s="1">
        <f>(H169-H168)/1000</f>
        <v>0.47</v>
      </c>
    </row>
    <row r="169" spans="1:9" x14ac:dyDescent="0.2">
      <c r="A169" s="7">
        <v>167000</v>
      </c>
      <c r="B169" s="3">
        <f>inputs!$C$3-MAX(0,MIN((calculations!A169-inputs!$B$8)*0.5,inputs!$C$3))</f>
        <v>0</v>
      </c>
      <c r="C169" s="3">
        <f>MIN(MAX(0, (calculations!A169-B169)*inputs!$B$3),inputs!$B$3*(inputs!$C$4-B169))</f>
        <v>10054</v>
      </c>
      <c r="D169" s="7">
        <f>MIN(MAX(0, (calculations!A169-inputs!$C$4)*inputs!$B$4),inputs!$B$4*(inputs!$C$5-inputs!$C$4))</f>
        <v>39892</v>
      </c>
      <c r="E169" s="7">
        <f>MAX(0, (calculations!A169-inputs!$C$5)*inputs!$B$5)</f>
        <v>7650</v>
      </c>
      <c r="F169" s="7">
        <f>MAX(0,inputs!$B$13*(MIN(calculations!A169,inputs!$C$14)-inputs!$C$13))+MAX(0,inputs!$B$14*(calculations!A169-inputs!$C$14))</f>
        <v>7329.85</v>
      </c>
      <c r="G169" s="6">
        <f>MAX(MIN((calculations!A169-inputs!$B$21)/10000,100%),0) * inputs!$B$18</f>
        <v>2636.4</v>
      </c>
      <c r="H169" s="3">
        <f>SUM(C169:G169)</f>
        <v>67562.25</v>
      </c>
      <c r="I169" s="1">
        <f>(H170-H169)/1000</f>
        <v>0.47</v>
      </c>
    </row>
    <row r="170" spans="1:9" x14ac:dyDescent="0.2">
      <c r="A170" s="7">
        <v>168000</v>
      </c>
      <c r="B170" s="3">
        <f>inputs!$C$3-MAX(0,MIN((calculations!A170-inputs!$B$8)*0.5,inputs!$C$3))</f>
        <v>0</v>
      </c>
      <c r="C170" s="3">
        <f>MIN(MAX(0, (calculations!A170-B170)*inputs!$B$3),inputs!$B$3*(inputs!$C$4-B170))</f>
        <v>10054</v>
      </c>
      <c r="D170" s="7">
        <f>MIN(MAX(0, (calculations!A170-inputs!$C$4)*inputs!$B$4),inputs!$B$4*(inputs!$C$5-inputs!$C$4))</f>
        <v>39892</v>
      </c>
      <c r="E170" s="7">
        <f>MAX(0, (calculations!A170-inputs!$C$5)*inputs!$B$5)</f>
        <v>8100</v>
      </c>
      <c r="F170" s="7">
        <f>MAX(0,inputs!$B$13*(MIN(calculations!A170,inputs!$C$14)-inputs!$C$13))+MAX(0,inputs!$B$14*(calculations!A170-inputs!$C$14))</f>
        <v>7349.85</v>
      </c>
      <c r="G170" s="6">
        <f>MAX(MIN((calculations!A170-inputs!$B$21)/10000,100%),0) * inputs!$B$18</f>
        <v>2636.4</v>
      </c>
      <c r="H170" s="3">
        <f>SUM(C170:G170)</f>
        <v>68032.25</v>
      </c>
      <c r="I170" s="1">
        <f>(H171-H170)/1000</f>
        <v>0.47</v>
      </c>
    </row>
    <row r="171" spans="1:9" x14ac:dyDescent="0.2">
      <c r="A171" s="7">
        <v>169000</v>
      </c>
      <c r="B171" s="3">
        <f>inputs!$C$3-MAX(0,MIN((calculations!A171-inputs!$B$8)*0.5,inputs!$C$3))</f>
        <v>0</v>
      </c>
      <c r="C171" s="3">
        <f>MIN(MAX(0, (calculations!A171-B171)*inputs!$B$3),inputs!$B$3*(inputs!$C$4-B171))</f>
        <v>10054</v>
      </c>
      <c r="D171" s="7">
        <f>MIN(MAX(0, (calculations!A171-inputs!$C$4)*inputs!$B$4),inputs!$B$4*(inputs!$C$5-inputs!$C$4))</f>
        <v>39892</v>
      </c>
      <c r="E171" s="7">
        <f>MAX(0, (calculations!A171-inputs!$C$5)*inputs!$B$5)</f>
        <v>8550</v>
      </c>
      <c r="F171" s="7">
        <f>MAX(0,inputs!$B$13*(MIN(calculations!A171,inputs!$C$14)-inputs!$C$13))+MAX(0,inputs!$B$14*(calculations!A171-inputs!$C$14))</f>
        <v>7369.85</v>
      </c>
      <c r="G171" s="6">
        <f>MAX(MIN((calculations!A171-inputs!$B$21)/10000,100%),0) * inputs!$B$18</f>
        <v>2636.4</v>
      </c>
      <c r="H171" s="3">
        <f>SUM(C171:G171)</f>
        <v>68502.25</v>
      </c>
      <c r="I171" s="1">
        <f>(H172-H171)/1000</f>
        <v>0.47</v>
      </c>
    </row>
    <row r="172" spans="1:9" x14ac:dyDescent="0.2">
      <c r="A172" s="7">
        <v>170000</v>
      </c>
      <c r="B172" s="3">
        <f>inputs!$C$3-MAX(0,MIN((calculations!A172-inputs!$B$8)*0.5,inputs!$C$3))</f>
        <v>0</v>
      </c>
      <c r="C172" s="3">
        <f>MIN(MAX(0, (calculations!A172-B172)*inputs!$B$3),inputs!$B$3*(inputs!$C$4-B172))</f>
        <v>10054</v>
      </c>
      <c r="D172" s="7">
        <f>MIN(MAX(0, (calculations!A172-inputs!$C$4)*inputs!$B$4),inputs!$B$4*(inputs!$C$5-inputs!$C$4))</f>
        <v>39892</v>
      </c>
      <c r="E172" s="7">
        <f>MAX(0, (calculations!A172-inputs!$C$5)*inputs!$B$5)</f>
        <v>9000</v>
      </c>
      <c r="F172" s="7">
        <f>MAX(0,inputs!$B$13*(MIN(calculations!A172,inputs!$C$14)-inputs!$C$13))+MAX(0,inputs!$B$14*(calculations!A172-inputs!$C$14))</f>
        <v>7389.85</v>
      </c>
      <c r="G172" s="6">
        <f>MAX(MIN((calculations!A172-inputs!$B$21)/10000,100%),0) * inputs!$B$18</f>
        <v>2636.4</v>
      </c>
      <c r="H172" s="3">
        <f>SUM(C172:G172)</f>
        <v>68972.25</v>
      </c>
      <c r="I172" s="1">
        <f>(H173-H172)/1000</f>
        <v>0.47</v>
      </c>
    </row>
    <row r="173" spans="1:9" x14ac:dyDescent="0.2">
      <c r="A173" s="7">
        <v>171000</v>
      </c>
      <c r="B173" s="3">
        <f>inputs!$C$3-MAX(0,MIN((calculations!A173-inputs!$B$8)*0.5,inputs!$C$3))</f>
        <v>0</v>
      </c>
      <c r="C173" s="3">
        <f>MIN(MAX(0, (calculations!A173-B173)*inputs!$B$3),inputs!$B$3*(inputs!$C$4-B173))</f>
        <v>10054</v>
      </c>
      <c r="D173" s="7">
        <f>MIN(MAX(0, (calculations!A173-inputs!$C$4)*inputs!$B$4),inputs!$B$4*(inputs!$C$5-inputs!$C$4))</f>
        <v>39892</v>
      </c>
      <c r="E173" s="7">
        <f>MAX(0, (calculations!A173-inputs!$C$5)*inputs!$B$5)</f>
        <v>9450</v>
      </c>
      <c r="F173" s="7">
        <f>MAX(0,inputs!$B$13*(MIN(calculations!A173,inputs!$C$14)-inputs!$C$13))+MAX(0,inputs!$B$14*(calculations!A173-inputs!$C$14))</f>
        <v>7409.85</v>
      </c>
      <c r="G173" s="6">
        <f>MAX(MIN((calculations!A173-inputs!$B$21)/10000,100%),0) * inputs!$B$18</f>
        <v>2636.4</v>
      </c>
      <c r="H173" s="3">
        <f>SUM(C173:G173)</f>
        <v>69442.25</v>
      </c>
      <c r="I173" s="1">
        <f>(H174-H173)/1000</f>
        <v>0.47</v>
      </c>
    </row>
    <row r="174" spans="1:9" x14ac:dyDescent="0.2">
      <c r="A174" s="7">
        <v>172000</v>
      </c>
      <c r="B174" s="3">
        <f>inputs!$C$3-MAX(0,MIN((calculations!A174-inputs!$B$8)*0.5,inputs!$C$3))</f>
        <v>0</v>
      </c>
      <c r="C174" s="3">
        <f>MIN(MAX(0, (calculations!A174-B174)*inputs!$B$3),inputs!$B$3*(inputs!$C$4-B174))</f>
        <v>10054</v>
      </c>
      <c r="D174" s="7">
        <f>MIN(MAX(0, (calculations!A174-inputs!$C$4)*inputs!$B$4),inputs!$B$4*(inputs!$C$5-inputs!$C$4))</f>
        <v>39892</v>
      </c>
      <c r="E174" s="7">
        <f>MAX(0, (calculations!A174-inputs!$C$5)*inputs!$B$5)</f>
        <v>9900</v>
      </c>
      <c r="F174" s="7">
        <f>MAX(0,inputs!$B$13*(MIN(calculations!A174,inputs!$C$14)-inputs!$C$13))+MAX(0,inputs!$B$14*(calculations!A174-inputs!$C$14))</f>
        <v>7429.85</v>
      </c>
      <c r="G174" s="6">
        <f>MAX(MIN((calculations!A174-inputs!$B$21)/10000,100%),0) * inputs!$B$18</f>
        <v>2636.4</v>
      </c>
      <c r="H174" s="3">
        <f>SUM(C174:G174)</f>
        <v>69912.25</v>
      </c>
      <c r="I174" s="1">
        <f>(H175-H174)/1000</f>
        <v>0.47</v>
      </c>
    </row>
    <row r="175" spans="1:9" x14ac:dyDescent="0.2">
      <c r="A175" s="7">
        <v>173000</v>
      </c>
      <c r="B175" s="3">
        <f>inputs!$C$3-MAX(0,MIN((calculations!A175-inputs!$B$8)*0.5,inputs!$C$3))</f>
        <v>0</v>
      </c>
      <c r="C175" s="3">
        <f>MIN(MAX(0, (calculations!A175-B175)*inputs!$B$3),inputs!$B$3*(inputs!$C$4-B175))</f>
        <v>10054</v>
      </c>
      <c r="D175" s="7">
        <f>MIN(MAX(0, (calculations!A175-inputs!$C$4)*inputs!$B$4),inputs!$B$4*(inputs!$C$5-inputs!$C$4))</f>
        <v>39892</v>
      </c>
      <c r="E175" s="7">
        <f>MAX(0, (calculations!A175-inputs!$C$5)*inputs!$B$5)</f>
        <v>10350</v>
      </c>
      <c r="F175" s="7">
        <f>MAX(0,inputs!$B$13*(MIN(calculations!A175,inputs!$C$14)-inputs!$C$13))+MAX(0,inputs!$B$14*(calculations!A175-inputs!$C$14))</f>
        <v>7449.85</v>
      </c>
      <c r="G175" s="6">
        <f>MAX(MIN((calculations!A175-inputs!$B$21)/10000,100%),0) * inputs!$B$18</f>
        <v>2636.4</v>
      </c>
      <c r="H175" s="3">
        <f>SUM(C175:G175)</f>
        <v>70382.25</v>
      </c>
      <c r="I175" s="1">
        <f>(H176-H175)/1000</f>
        <v>0.47</v>
      </c>
    </row>
    <row r="176" spans="1:9" x14ac:dyDescent="0.2">
      <c r="A176" s="7">
        <v>174000</v>
      </c>
      <c r="B176" s="3">
        <f>inputs!$C$3-MAX(0,MIN((calculations!A176-inputs!$B$8)*0.5,inputs!$C$3))</f>
        <v>0</v>
      </c>
      <c r="C176" s="3">
        <f>MIN(MAX(0, (calculations!A176-B176)*inputs!$B$3),inputs!$B$3*(inputs!$C$4-B176))</f>
        <v>10054</v>
      </c>
      <c r="D176" s="7">
        <f>MIN(MAX(0, (calculations!A176-inputs!$C$4)*inputs!$B$4),inputs!$B$4*(inputs!$C$5-inputs!$C$4))</f>
        <v>39892</v>
      </c>
      <c r="E176" s="7">
        <f>MAX(0, (calculations!A176-inputs!$C$5)*inputs!$B$5)</f>
        <v>10800</v>
      </c>
      <c r="F176" s="7">
        <f>MAX(0,inputs!$B$13*(MIN(calculations!A176,inputs!$C$14)-inputs!$C$13))+MAX(0,inputs!$B$14*(calculations!A176-inputs!$C$14))</f>
        <v>7469.85</v>
      </c>
      <c r="G176" s="6">
        <f>MAX(MIN((calculations!A176-inputs!$B$21)/10000,100%),0) * inputs!$B$18</f>
        <v>2636.4</v>
      </c>
      <c r="H176" s="3">
        <f>SUM(C176:G176)</f>
        <v>70852.25</v>
      </c>
      <c r="I176" s="1">
        <f>(H177-H176)/1000</f>
        <v>0.47</v>
      </c>
    </row>
    <row r="177" spans="1:9" x14ac:dyDescent="0.2">
      <c r="A177" s="7">
        <v>175000</v>
      </c>
      <c r="B177" s="3">
        <f>inputs!$C$3-MAX(0,MIN((calculations!A177-inputs!$B$8)*0.5,inputs!$C$3))</f>
        <v>0</v>
      </c>
      <c r="C177" s="3">
        <f>MIN(MAX(0, (calculations!A177-B177)*inputs!$B$3),inputs!$B$3*(inputs!$C$4-B177))</f>
        <v>10054</v>
      </c>
      <c r="D177" s="7">
        <f>MIN(MAX(0, (calculations!A177-inputs!$C$4)*inputs!$B$4),inputs!$B$4*(inputs!$C$5-inputs!$C$4))</f>
        <v>39892</v>
      </c>
      <c r="E177" s="7">
        <f>MAX(0, (calculations!A177-inputs!$C$5)*inputs!$B$5)</f>
        <v>11250</v>
      </c>
      <c r="F177" s="7">
        <f>MAX(0,inputs!$B$13*(MIN(calculations!A177,inputs!$C$14)-inputs!$C$13))+MAX(0,inputs!$B$14*(calculations!A177-inputs!$C$14))</f>
        <v>7489.85</v>
      </c>
      <c r="G177" s="6">
        <f>MAX(MIN((calculations!A177-inputs!$B$21)/10000,100%),0) * inputs!$B$18</f>
        <v>2636.4</v>
      </c>
      <c r="H177" s="3">
        <f>SUM(C177:G177)</f>
        <v>71322.25</v>
      </c>
      <c r="I177" s="1">
        <f>(H178-H177)/1000</f>
        <v>0.47</v>
      </c>
    </row>
    <row r="178" spans="1:9" x14ac:dyDescent="0.2">
      <c r="A178" s="7">
        <v>176000</v>
      </c>
      <c r="B178" s="3">
        <f>inputs!$C$3-MAX(0,MIN((calculations!A178-inputs!$B$8)*0.5,inputs!$C$3))</f>
        <v>0</v>
      </c>
      <c r="C178" s="3">
        <f>MIN(MAX(0, (calculations!A178-B178)*inputs!$B$3),inputs!$B$3*(inputs!$C$4-B178))</f>
        <v>10054</v>
      </c>
      <c r="D178" s="7">
        <f>MIN(MAX(0, (calculations!A178-inputs!$C$4)*inputs!$B$4),inputs!$B$4*(inputs!$C$5-inputs!$C$4))</f>
        <v>39892</v>
      </c>
      <c r="E178" s="7">
        <f>MAX(0, (calculations!A178-inputs!$C$5)*inputs!$B$5)</f>
        <v>11700</v>
      </c>
      <c r="F178" s="7">
        <f>MAX(0,inputs!$B$13*(MIN(calculations!A178,inputs!$C$14)-inputs!$C$13))+MAX(0,inputs!$B$14*(calculations!A178-inputs!$C$14))</f>
        <v>7509.85</v>
      </c>
      <c r="G178" s="6">
        <f>MAX(MIN((calculations!A178-inputs!$B$21)/10000,100%),0) * inputs!$B$18</f>
        <v>2636.4</v>
      </c>
      <c r="H178" s="3">
        <f>SUM(C178:G178)</f>
        <v>71792.25</v>
      </c>
      <c r="I178" s="1">
        <f>(H179-H178)/1000</f>
        <v>0.47</v>
      </c>
    </row>
    <row r="179" spans="1:9" x14ac:dyDescent="0.2">
      <c r="A179" s="7">
        <v>177000</v>
      </c>
      <c r="B179" s="3">
        <f>inputs!$C$3-MAX(0,MIN((calculations!A179-inputs!$B$8)*0.5,inputs!$C$3))</f>
        <v>0</v>
      </c>
      <c r="C179" s="3">
        <f>MIN(MAX(0, (calculations!A179-B179)*inputs!$B$3),inputs!$B$3*(inputs!$C$4-B179))</f>
        <v>10054</v>
      </c>
      <c r="D179" s="7">
        <f>MIN(MAX(0, (calculations!A179-inputs!$C$4)*inputs!$B$4),inputs!$B$4*(inputs!$C$5-inputs!$C$4))</f>
        <v>39892</v>
      </c>
      <c r="E179" s="7">
        <f>MAX(0, (calculations!A179-inputs!$C$5)*inputs!$B$5)</f>
        <v>12150</v>
      </c>
      <c r="F179" s="7">
        <f>MAX(0,inputs!$B$13*(MIN(calculations!A179,inputs!$C$14)-inputs!$C$13))+MAX(0,inputs!$B$14*(calculations!A179-inputs!$C$14))</f>
        <v>7529.85</v>
      </c>
      <c r="G179" s="6">
        <f>MAX(MIN((calculations!A179-inputs!$B$21)/10000,100%),0) * inputs!$B$18</f>
        <v>2636.4</v>
      </c>
      <c r="H179" s="3">
        <f>SUM(C179:G179)</f>
        <v>72262.25</v>
      </c>
      <c r="I179" s="1">
        <f>(H180-H179)/1000</f>
        <v>0.47</v>
      </c>
    </row>
    <row r="180" spans="1:9" x14ac:dyDescent="0.2">
      <c r="A180" s="7">
        <v>178000</v>
      </c>
      <c r="B180" s="3">
        <f>inputs!$C$3-MAX(0,MIN((calculations!A180-inputs!$B$8)*0.5,inputs!$C$3))</f>
        <v>0</v>
      </c>
      <c r="C180" s="3">
        <f>MIN(MAX(0, (calculations!A180-B180)*inputs!$B$3),inputs!$B$3*(inputs!$C$4-B180))</f>
        <v>10054</v>
      </c>
      <c r="D180" s="7">
        <f>MIN(MAX(0, (calculations!A180-inputs!$C$4)*inputs!$B$4),inputs!$B$4*(inputs!$C$5-inputs!$C$4))</f>
        <v>39892</v>
      </c>
      <c r="E180" s="7">
        <f>MAX(0, (calculations!A180-inputs!$C$5)*inputs!$B$5)</f>
        <v>12600</v>
      </c>
      <c r="F180" s="7">
        <f>MAX(0,inputs!$B$13*(MIN(calculations!A180,inputs!$C$14)-inputs!$C$13))+MAX(0,inputs!$B$14*(calculations!A180-inputs!$C$14))</f>
        <v>7549.85</v>
      </c>
      <c r="G180" s="6">
        <f>MAX(MIN((calculations!A180-inputs!$B$21)/10000,100%),0) * inputs!$B$18</f>
        <v>2636.4</v>
      </c>
      <c r="H180" s="3">
        <f>SUM(C180:G180)</f>
        <v>72732.25</v>
      </c>
      <c r="I180" s="1">
        <f>(H181-H180)/1000</f>
        <v>0.47</v>
      </c>
    </row>
    <row r="181" spans="1:9" x14ac:dyDescent="0.2">
      <c r="A181" s="7">
        <v>179000</v>
      </c>
      <c r="B181" s="3">
        <f>inputs!$C$3-MAX(0,MIN((calculations!A181-inputs!$B$8)*0.5,inputs!$C$3))</f>
        <v>0</v>
      </c>
      <c r="C181" s="3">
        <f>MIN(MAX(0, (calculations!A181-B181)*inputs!$B$3),inputs!$B$3*(inputs!$C$4-B181))</f>
        <v>10054</v>
      </c>
      <c r="D181" s="7">
        <f>MIN(MAX(0, (calculations!A181-inputs!$C$4)*inputs!$B$4),inputs!$B$4*(inputs!$C$5-inputs!$C$4))</f>
        <v>39892</v>
      </c>
      <c r="E181" s="7">
        <f>MAX(0, (calculations!A181-inputs!$C$5)*inputs!$B$5)</f>
        <v>13050</v>
      </c>
      <c r="F181" s="7">
        <f>MAX(0,inputs!$B$13*(MIN(calculations!A181,inputs!$C$14)-inputs!$C$13))+MAX(0,inputs!$B$14*(calculations!A181-inputs!$C$14))</f>
        <v>7569.85</v>
      </c>
      <c r="G181" s="6">
        <f>MAX(MIN((calculations!A181-inputs!$B$21)/10000,100%),0) * inputs!$B$18</f>
        <v>2636.4</v>
      </c>
      <c r="H181" s="3">
        <f>SUM(C181:G181)</f>
        <v>73202.25</v>
      </c>
      <c r="I181" s="1">
        <f>(H182-H181)/1000</f>
        <v>0.47</v>
      </c>
    </row>
    <row r="182" spans="1:9" x14ac:dyDescent="0.2">
      <c r="A182" s="7">
        <v>180000</v>
      </c>
      <c r="B182" s="3">
        <f>inputs!$C$3-MAX(0,MIN((calculations!A182-inputs!$B$8)*0.5,inputs!$C$3))</f>
        <v>0</v>
      </c>
      <c r="C182" s="3">
        <f>MIN(MAX(0, (calculations!A182-B182)*inputs!$B$3),inputs!$B$3*(inputs!$C$4-B182))</f>
        <v>10054</v>
      </c>
      <c r="D182" s="7">
        <f>MIN(MAX(0, (calculations!A182-inputs!$C$4)*inputs!$B$4),inputs!$B$4*(inputs!$C$5-inputs!$C$4))</f>
        <v>39892</v>
      </c>
      <c r="E182" s="7">
        <f>MAX(0, (calculations!A182-inputs!$C$5)*inputs!$B$5)</f>
        <v>13500</v>
      </c>
      <c r="F182" s="7">
        <f>MAX(0,inputs!$B$13*(MIN(calculations!A182,inputs!$C$14)-inputs!$C$13))+MAX(0,inputs!$B$14*(calculations!A182-inputs!$C$14))</f>
        <v>7589.85</v>
      </c>
      <c r="G182" s="6">
        <f>MAX(MIN((calculations!A182-inputs!$B$21)/10000,100%),0) * inputs!$B$18</f>
        <v>2636.4</v>
      </c>
      <c r="H182" s="3">
        <f>SUM(C182:G182)</f>
        <v>73672.25</v>
      </c>
      <c r="I1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inputs</vt:lpstr>
      <vt:lpstr>calculations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2022-10-03T19:02:52Z</dcterms:created>
  <dcterms:modified xsi:type="dcterms:W3CDTF">2022-10-03T21:37:15Z</dcterms:modified>
</cp:coreProperties>
</file>