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Coding/tax_plotting/penalties_charts/"/>
    </mc:Choice>
  </mc:AlternateContent>
  <xr:revisionPtr revIDLastSave="0" documentId="13_ncr:1_{EA85D2E5-EB14-B34A-A529-931374A91402}" xr6:coauthVersionLast="47" xr6:coauthVersionMax="47" xr10:uidLastSave="{00000000-0000-0000-0000-000000000000}"/>
  <bookViews>
    <workbookView xWindow="0" yWindow="760" windowWidth="34560" windowHeight="21580" activeTab="2" xr2:uid="{E049182C-2A0A-BE48-B0CF-CB9CD5EEEAC5}"/>
  </bookViews>
  <sheets>
    <sheet name="£100 late filing penalty" sheetId="1" r:id="rId1"/>
    <sheet name="late filing, penalties collecte" sheetId="7" r:id="rId2"/>
    <sheet name="£300 late filing penalty" sheetId="5" r:id="rId3"/>
    <sheet name="late payment penalties" sheetId="3" r:id="rId4"/>
    <sheet name="late payment, penalties collect" sheetId="8" r:id="rId5"/>
    <sheet name="Sheet1" sheetId="6" r:id="rId6"/>
    <sheet name="personal allowan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3" l="1" a="1"/>
  <c r="O12" i="3" s="1"/>
  <c r="P12" i="3" s="1" a="1"/>
  <c r="P12" i="3" s="1"/>
  <c r="O11" i="3" a="1"/>
  <c r="O11" i="3" s="1"/>
  <c r="P11" i="3" s="1" a="1"/>
  <c r="P11" i="3" s="1"/>
  <c r="O10" i="3" a="1"/>
  <c r="O10" i="3" s="1"/>
  <c r="P10" i="3" s="1" a="1"/>
  <c r="P10" i="3" s="1"/>
  <c r="O9" i="3" a="1"/>
  <c r="O9" i="3" s="1"/>
  <c r="P9" i="3" s="1" a="1"/>
  <c r="P9" i="3" s="1"/>
  <c r="O8" i="3" a="1"/>
  <c r="O8" i="3" s="1"/>
  <c r="P8" i="3" s="1" a="1"/>
  <c r="P8" i="3" s="1"/>
  <c r="O7" i="3" a="1"/>
  <c r="O7" i="3" s="1"/>
  <c r="P7" i="3" s="1" a="1"/>
  <c r="P7" i="3" s="1"/>
  <c r="O6" i="3" a="1"/>
  <c r="O6" i="3" s="1"/>
  <c r="P6" i="3" s="1" a="1"/>
  <c r="P6" i="3" s="1"/>
  <c r="O5" i="3" a="1"/>
  <c r="O5" i="3" s="1"/>
  <c r="P5" i="3" s="1" a="1"/>
  <c r="P5" i="3" s="1"/>
  <c r="O4" i="3" a="1"/>
  <c r="O4" i="3" s="1"/>
  <c r="P4" i="3" s="1" a="1"/>
  <c r="P4" i="3" s="1"/>
  <c r="O3" i="3" a="1"/>
  <c r="O3" i="3" s="1"/>
  <c r="P3" i="3" s="1" a="1"/>
  <c r="P3" i="3" s="1"/>
  <c r="L12" i="3" a="1"/>
  <c r="L12" i="3" s="1"/>
  <c r="M12" i="3" s="1" a="1"/>
  <c r="M12" i="3" s="1"/>
  <c r="L11" i="3" a="1"/>
  <c r="L11" i="3" s="1"/>
  <c r="M11" i="3" s="1" a="1"/>
  <c r="M11" i="3" s="1"/>
  <c r="L10" i="3"/>
  <c r="M10" i="3" s="1" a="1"/>
  <c r="M10" i="3" s="1"/>
  <c r="L10" i="3" a="1"/>
  <c r="L9" i="3" a="1"/>
  <c r="L9" i="3" s="1"/>
  <c r="M9" i="3" s="1" a="1"/>
  <c r="M9" i="3" s="1"/>
  <c r="L8" i="3" a="1"/>
  <c r="L8" i="3" s="1"/>
  <c r="M8" i="3" s="1" a="1"/>
  <c r="M8" i="3" s="1"/>
  <c r="L7" i="3" a="1"/>
  <c r="L7" i="3" s="1"/>
  <c r="M7" i="3" s="1" a="1"/>
  <c r="M7" i="3" s="1"/>
  <c r="L6" i="3" a="1"/>
  <c r="L6" i="3" s="1"/>
  <c r="M6" i="3" s="1" a="1"/>
  <c r="M6" i="3" s="1"/>
  <c r="L5" i="3" a="1"/>
  <c r="L5" i="3" s="1"/>
  <c r="M5" i="3" s="1" a="1"/>
  <c r="M5" i="3" s="1"/>
  <c r="L4" i="3" a="1"/>
  <c r="L4" i="3" s="1"/>
  <c r="M4" i="3" s="1" a="1"/>
  <c r="M4" i="3" s="1"/>
  <c r="L3" i="3" a="1"/>
  <c r="L3" i="3" s="1"/>
  <c r="M3" i="3" s="1" a="1"/>
  <c r="M3" i="3" s="1"/>
  <c r="I12" i="3" a="1"/>
  <c r="I12" i="3" s="1"/>
  <c r="J12" i="3" s="1" a="1"/>
  <c r="J12" i="3" s="1"/>
  <c r="I11" i="3" a="1"/>
  <c r="I11" i="3" s="1"/>
  <c r="J11" i="3" s="1" a="1"/>
  <c r="J11" i="3" s="1"/>
  <c r="I10" i="3" a="1"/>
  <c r="I10" i="3" s="1"/>
  <c r="J10" i="3" s="1" a="1"/>
  <c r="J10" i="3" s="1"/>
  <c r="I9" i="3" a="1"/>
  <c r="I9" i="3" s="1"/>
  <c r="J9" i="3" s="1" a="1"/>
  <c r="J9" i="3" s="1"/>
  <c r="I8" i="3" a="1"/>
  <c r="I8" i="3" s="1"/>
  <c r="J8" i="3" s="1" a="1"/>
  <c r="J8" i="3" s="1"/>
  <c r="I7" i="3" a="1"/>
  <c r="I7" i="3"/>
  <c r="J7" i="3" s="1" a="1"/>
  <c r="J7" i="3" s="1"/>
  <c r="I6" i="3" a="1"/>
  <c r="I6" i="3" s="1"/>
  <c r="J6" i="3" s="1" a="1"/>
  <c r="J6" i="3" s="1"/>
  <c r="I5" i="3" a="1"/>
  <c r="I5" i="3" s="1"/>
  <c r="J5" i="3" s="1" a="1"/>
  <c r="J5" i="3" s="1"/>
  <c r="I4" i="3" a="1"/>
  <c r="I4" i="3" s="1"/>
  <c r="J4" i="3" s="1" a="1"/>
  <c r="J4" i="3" s="1"/>
  <c r="I3" i="3" a="1"/>
  <c r="I3" i="3" s="1"/>
  <c r="J3" i="3" s="1" a="1"/>
  <c r="J3" i="3" s="1"/>
  <c r="P12" i="1" a="1"/>
  <c r="P12" i="1" s="1"/>
  <c r="P11" i="1" a="1"/>
  <c r="P11" i="1" s="1"/>
  <c r="P10" i="1" a="1"/>
  <c r="P10" i="1" s="1"/>
  <c r="P9" i="1" a="1"/>
  <c r="P9" i="1" s="1"/>
  <c r="P8" i="1" a="1"/>
  <c r="P8" i="1" s="1"/>
  <c r="P7" i="1" a="1"/>
  <c r="P7" i="1" s="1"/>
  <c r="P6" i="1" a="1"/>
  <c r="P6" i="1" s="1"/>
  <c r="P5" i="1" a="1"/>
  <c r="P5" i="1" s="1"/>
  <c r="P4" i="1" a="1"/>
  <c r="P4" i="1" s="1"/>
  <c r="P3" i="1" a="1"/>
  <c r="P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J4" i="1" a="1"/>
  <c r="J4" i="1" s="1"/>
  <c r="J5" i="1" a="1"/>
  <c r="J5" i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3" i="1" a="1"/>
  <c r="J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I4" i="1" a="1"/>
  <c r="I4" i="1" s="1"/>
  <c r="I5" i="1" a="1"/>
  <c r="I5" i="1"/>
  <c r="I6" i="1" a="1"/>
  <c r="I6" i="1" s="1"/>
  <c r="I7" i="1" a="1"/>
  <c r="I7" i="1" s="1"/>
  <c r="I8" i="1" a="1"/>
  <c r="I8" i="1"/>
  <c r="I9" i="1" a="1"/>
  <c r="I9" i="1"/>
  <c r="I10" i="1" a="1"/>
  <c r="I10" i="1" s="1"/>
  <c r="I11" i="1" a="1"/>
  <c r="I11" i="1" s="1"/>
  <c r="I12" i="1" a="1"/>
  <c r="I12" i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<sst xmlns="http://schemas.openxmlformats.org/spreadsheetml/2006/main" count="557" uniqueCount="210">
  <si>
    <t>2018/19</t>
  </si>
  <si>
    <t>2019/20</t>
  </si>
  <si>
    <t>2020/21</t>
  </si>
  <si>
    <t>2021/22</t>
  </si>
  <si>
    <t>Penalty charged</t>
  </si>
  <si>
    <t>Penalty initially charged, but cancelled after appeal</t>
  </si>
  <si>
    <t>decile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</si>
  <si>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</si>
  <si>
    <r>
      <t>2</t>
    </r>
    <r>
      <rPr>
        <vertAlign val="superscript"/>
        <sz val="12"/>
        <color theme="1"/>
        <rFont val="Calibri"/>
        <family val="2"/>
        <scheme val="minor"/>
      </rPr>
      <t>nd</t>
    </r>
  </si>
  <si>
    <r>
      <t>3</t>
    </r>
    <r>
      <rPr>
        <vertAlign val="superscript"/>
        <sz val="12"/>
        <color theme="1"/>
        <rFont val="Calibri"/>
        <family val="2"/>
        <scheme val="minor"/>
      </rPr>
      <t>rd</t>
    </r>
  </si>
  <si>
    <r>
      <t>4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</si>
  <si>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5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</si>
  <si>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6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</si>
  <si>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7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</si>
  <si>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8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</si>
  <si>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9</t>
    </r>
    <r>
      <rPr>
        <vertAlign val="superscript"/>
        <sz val="12"/>
        <color theme="1"/>
        <rFont val="Calibri"/>
        <family val="2"/>
        <scheme val="minor"/>
      </rPr>
      <t>th</t>
    </r>
  </si>
  <si>
    <r>
      <t>10</t>
    </r>
    <r>
      <rPr>
        <vertAlign val="superscript"/>
        <sz val="12"/>
        <color theme="1"/>
        <rFont val="Calibri"/>
        <family val="2"/>
        <scheme val="minor"/>
      </rPr>
      <t>th</t>
    </r>
  </si>
  <si>
    <t>personal allowance</t>
  </si>
  <si>
    <t>Year</t>
  </si>
  <si>
    <t>decile_starting_income</t>
  </si>
  <si>
    <t>2022/23</t>
  </si>
  <si>
    <t>RAW DATA</t>
  </si>
  <si>
    <t>Table 1: Late submission penalties, including penalties later cancelled. 2020/21 </t>
  </si>
  <si>
    <t>2021/22 </t>
  </si>
  <si>
    <t>2022/23 </t>
  </si>
  <si>
    <t>Decile </t>
  </si>
  <si>
    <t>Customers (Thousands) </t>
  </si>
  <si>
    <t>% </t>
  </si>
  <si>
    <t>1st </t>
  </si>
  <si>
    <t>117 </t>
  </si>
  <si>
    <t>10.1% </t>
  </si>
  <si>
    <t>112 </t>
  </si>
  <si>
    <t>9.6% </t>
  </si>
  <si>
    <t>92 </t>
  </si>
  <si>
    <t>7.9% </t>
  </si>
  <si>
    <t>2nd </t>
  </si>
  <si>
    <t>63 </t>
  </si>
  <si>
    <t>5.5% </t>
  </si>
  <si>
    <t>60 </t>
  </si>
  <si>
    <t>5.2% </t>
  </si>
  <si>
    <t>50 </t>
  </si>
  <si>
    <t>4.3% </t>
  </si>
  <si>
    <t>3rd </t>
  </si>
  <si>
    <t>48 </t>
  </si>
  <si>
    <t>4.2% </t>
  </si>
  <si>
    <t>46 </t>
  </si>
  <si>
    <t>4.0% </t>
  </si>
  <si>
    <t>37 </t>
  </si>
  <si>
    <t>3.2% </t>
  </si>
  <si>
    <t>4th </t>
  </si>
  <si>
    <t>42 </t>
  </si>
  <si>
    <t>3.6% </t>
  </si>
  <si>
    <t>41 </t>
  </si>
  <si>
    <t>33 </t>
  </si>
  <si>
    <t>2.9% </t>
  </si>
  <si>
    <t>5th </t>
  </si>
  <si>
    <t>40 </t>
  </si>
  <si>
    <t>3.5% </t>
  </si>
  <si>
    <t>39 </t>
  </si>
  <si>
    <t>3.4% </t>
  </si>
  <si>
    <t>32 </t>
  </si>
  <si>
    <t>2.7% </t>
  </si>
  <si>
    <t>6th </t>
  </si>
  <si>
    <t>36 </t>
  </si>
  <si>
    <t>3.1% </t>
  </si>
  <si>
    <t>30 </t>
  </si>
  <si>
    <t>2.6% </t>
  </si>
  <si>
    <t>7th </t>
  </si>
  <si>
    <t>35 </t>
  </si>
  <si>
    <t>3.0% </t>
  </si>
  <si>
    <t>34 </t>
  </si>
  <si>
    <t>27 </t>
  </si>
  <si>
    <t>2.4% </t>
  </si>
  <si>
    <t>8th </t>
  </si>
  <si>
    <t>31 </t>
  </si>
  <si>
    <t>2.8% </t>
  </si>
  <si>
    <t>29 </t>
  </si>
  <si>
    <t>9th </t>
  </si>
  <si>
    <t>10th </t>
  </si>
  <si>
    <t>45 </t>
  </si>
  <si>
    <t>3.9% </t>
  </si>
  <si>
    <t>49 </t>
  </si>
  <si>
    <t>Total </t>
  </si>
  <si>
    <t>495 </t>
  </si>
  <si>
    <t>486 </t>
  </si>
  <si>
    <t>410 </t>
  </si>
  <si>
    <t>Table 2: Late submission penalties, excluding cancelled penalties. 2020/21 </t>
  </si>
  <si>
    <t>68 </t>
  </si>
  <si>
    <t>5.9% </t>
  </si>
  <si>
    <t>70 </t>
  </si>
  <si>
    <t>6.0% </t>
  </si>
  <si>
    <t>62 </t>
  </si>
  <si>
    <t>5.3% </t>
  </si>
  <si>
    <t>2.5% </t>
  </si>
  <si>
    <t>28 </t>
  </si>
  <si>
    <t>25 </t>
  </si>
  <si>
    <t>2.2% </t>
  </si>
  <si>
    <t>2.3% </t>
  </si>
  <si>
    <t>24 </t>
  </si>
  <si>
    <t>2.0% </t>
  </si>
  <si>
    <t>26 </t>
  </si>
  <si>
    <t>22 </t>
  </si>
  <si>
    <t>1.9% </t>
  </si>
  <si>
    <t>23 </t>
  </si>
  <si>
    <t>2.1% </t>
  </si>
  <si>
    <t>21 </t>
  </si>
  <si>
    <t>1.8% </t>
  </si>
  <si>
    <t>320 </t>
  </si>
  <si>
    <t>336 </t>
  </si>
  <si>
    <t>302 </t>
  </si>
  <si>
    <t>Table 4: Late payment penalties, including penalties later cancelled. 2020/21 </t>
  </si>
  <si>
    <t>7 </t>
  </si>
  <si>
    <t>0.7% </t>
  </si>
  <si>
    <t>9 </t>
  </si>
  <si>
    <t>3 </t>
  </si>
  <si>
    <t>0.3% </t>
  </si>
  <si>
    <t>5 </t>
  </si>
  <si>
    <t>0.4% </t>
  </si>
  <si>
    <t>0.2% </t>
  </si>
  <si>
    <t>6 </t>
  </si>
  <si>
    <t>0.6% </t>
  </si>
  <si>
    <t>15 </t>
  </si>
  <si>
    <t>1.3% </t>
  </si>
  <si>
    <t>12 </t>
  </si>
  <si>
    <t>1.0% </t>
  </si>
  <si>
    <t>47 </t>
  </si>
  <si>
    <t>4.1% </t>
  </si>
  <si>
    <t>57 </t>
  </si>
  <si>
    <t>4.9% </t>
  </si>
  <si>
    <t>54 </t>
  </si>
  <si>
    <t>4.7% </t>
  </si>
  <si>
    <t>59 </t>
  </si>
  <si>
    <t>5.1% </t>
  </si>
  <si>
    <t>64 </t>
  </si>
  <si>
    <t>66 </t>
  </si>
  <si>
    <t>5.7% </t>
  </si>
  <si>
    <t>65 </t>
  </si>
  <si>
    <t>5.6% </t>
  </si>
  <si>
    <t>67 </t>
  </si>
  <si>
    <t>5.8% </t>
  </si>
  <si>
    <t>6.1% </t>
  </si>
  <si>
    <t>82 </t>
  </si>
  <si>
    <t>7.0% </t>
  </si>
  <si>
    <t>56 </t>
  </si>
  <si>
    <t>72 </t>
  </si>
  <si>
    <t>6.2% </t>
  </si>
  <si>
    <t>69 </t>
  </si>
  <si>
    <t>434 </t>
  </si>
  <si>
    <t>3.8% </t>
  </si>
  <si>
    <t>496 </t>
  </si>
  <si>
    <t>438 </t>
  </si>
  <si>
    <t>Table 5: Late payment penalties, excluding cancelled penalties. 2020/21 </t>
  </si>
  <si>
    <t>0.5% </t>
  </si>
  <si>
    <t>2 </t>
  </si>
  <si>
    <t>1 </t>
  </si>
  <si>
    <t>0.1% </t>
  </si>
  <si>
    <t>4 </t>
  </si>
  <si>
    <t>13 </t>
  </si>
  <si>
    <t>1.1% </t>
  </si>
  <si>
    <t>11 </t>
  </si>
  <si>
    <t>0.9% </t>
  </si>
  <si>
    <t>52 </t>
  </si>
  <si>
    <t>4.5% </t>
  </si>
  <si>
    <t>44 </t>
  </si>
  <si>
    <t>53 </t>
  </si>
  <si>
    <t>4.6% </t>
  </si>
  <si>
    <t>58 </t>
  </si>
  <si>
    <t>5.0% </t>
  </si>
  <si>
    <t>71 </t>
  </si>
  <si>
    <t>374 </t>
  </si>
  <si>
    <t>3.3% </t>
  </si>
  <si>
    <t>3.7% </t>
  </si>
  <si>
    <t>389 </t>
  </si>
  <si>
    <t>Table 3: Late submission penalties, penalties collected. 2020/21 </t>
  </si>
  <si>
    <t>38% </t>
  </si>
  <si>
    <t>41% </t>
  </si>
  <si>
    <t>44% </t>
  </si>
  <si>
    <t>48% </t>
  </si>
  <si>
    <t>50% </t>
  </si>
  <si>
    <t>51% </t>
  </si>
  <si>
    <t>53% </t>
  </si>
  <si>
    <t>55% </t>
  </si>
  <si>
    <t>56% </t>
  </si>
  <si>
    <t>57% </t>
  </si>
  <si>
    <t>58% </t>
  </si>
  <si>
    <t>60% </t>
  </si>
  <si>
    <t>61% </t>
  </si>
  <si>
    <t>59% </t>
  </si>
  <si>
    <t>62% </t>
  </si>
  <si>
    <t>68% </t>
  </si>
  <si>
    <t>52% </t>
  </si>
  <si>
    <t>54% </t>
  </si>
  <si>
    <t>Table 6: Late payment penalties, penalties collected. 2020/21 </t>
  </si>
  <si>
    <t>23% </t>
  </si>
  <si>
    <t>24% </t>
  </si>
  <si>
    <t>31% </t>
  </si>
  <si>
    <t>35% </t>
  </si>
  <si>
    <t>34% </t>
  </si>
  <si>
    <t>26% </t>
  </si>
  <si>
    <t>42% </t>
  </si>
  <si>
    <t>40% </t>
  </si>
  <si>
    <t>46% </t>
  </si>
  <si>
    <t>63% </t>
  </si>
  <si>
    <t>49% </t>
  </si>
  <si>
    <t>66% </t>
  </si>
  <si>
    <t>64% </t>
  </si>
  <si>
    <t>65% </t>
  </si>
  <si>
    <t>COPY DATA HERE FROM PDF</t>
  </si>
  <si>
    <t>CELLS ABOVE STRIP BAD CHARACTERS</t>
  </si>
  <si>
    <t>SIMPLE COPY PASTE FROM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</si>
</sst>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164" fontId="0" fillId="0" borderId="0" xfId="1" applyNumberFormat="1" applyFont="1"/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22B0-BA72-0D49-8FFA-76A6CA75621A}">
  <dimension ref="A1:P47"/>
  <sheetViews>
    <sheetView workbookViewId="0">
      <selection activeCell="P12" sqref="P12"/>
    </sheetView>
  </sheetViews>
  <sheetFormatPr baseColWidth="10" defaultRowHeight="16" x14ac:dyDescent="0.2"/>
  <cols>
    <col min="2" max="2" width="22.83203125" customWidth="1"/>
    <col min="5" max="5" width="23" customWidth="1"/>
  </cols>
  <sheetData>
    <row r="1" spans="1:16" s="6" customFormat="1" x14ac:dyDescent="0.2">
      <c r="B1" s="6" t="s">
        <v>0</v>
      </c>
      <c r="E1" s="6" t="s">
        <v>1</v>
      </c>
      <c r="H1" s="6" t="s">
        <v>2</v>
      </c>
      <c r="K1" s="6" t="s">
        <v>3</v>
      </c>
      <c r="N1" s="6" t="s">
        <v>20</v>
      </c>
    </row>
    <row r="2" spans="1:16" s="5" customFormat="1" ht="119" x14ac:dyDescent="0.2">
      <c r="A2" s="5" t="s">
        <v>6</v>
      </c>
      <c r="B2" s="5" t="s">
        <v>19</v>
      </c>
      <c r="C2" s="5" t="s">
        <v>4</v>
      </c>
      <c r="D2" s="5" t="s">
        <v>5</v>
      </c>
      <c r="E2" s="5" t="s">
        <v>19</v>
      </c>
      <c r="F2" s="5" t="s">
        <v>4</v>
      </c>
      <c r="G2" s="5" t="s">
        <v>5</v>
      </c>
      <c r="H2" s="5" t="s">
        <v>19</v>
      </c>
      <c r="I2" s="5" t="s">
        <v>4</v>
      </c>
      <c r="J2" s="5" t="s">
        <v>5</v>
      </c>
      <c r="K2" s="5" t="s">
        <v>19</v>
      </c>
      <c r="L2" s="5" t="s">
        <v>4</v>
      </c>
      <c r="M2" s="5" t="s">
        <v>5</v>
      </c>
      <c r="N2" s="5" t="s">
        <v>19</v>
      </c>
      <c r="O2" s="5" t="s">
        <v>4</v>
      </c>
      <c r="P2" s="5" t="s">
        <v>5</v>
      </c>
    </row>
    <row r="3" spans="1:16" ht="19" x14ac:dyDescent="0.2">
      <c r="A3" s="1" t="s">
        <v>7</v>
      </c>
      <c r="B3">
        <v>0</v>
      </c>
      <c r="C3">
        <v>71190</v>
      </c>
      <c r="D3">
        <v>32770</v>
      </c>
      <c r="E3">
        <v>0</v>
      </c>
      <c r="F3">
        <v>51980</v>
      </c>
      <c r="G3">
        <v>32770</v>
      </c>
      <c r="H3" s="2">
        <v>0</v>
      </c>
      <c r="I3" cm="1">
        <f t="array" ref="I3">_xlfn.TEXTJOIN("", TRUE, _xlfn._xlws.FILTER(MID(H37, _xlfn.SEQUENCE(LEN(H37)), 1), ISNUMBER(--MID(H37, _xlfn.SEQUENCE(LEN(H37)), 1))))*1000</f>
        <v>68000</v>
      </c>
      <c r="J3" cm="1">
        <f t="array" ref="J3">_xlfn.TEXTJOIN("", TRUE, _xlfn._xlws.FILTER(MID(H22, _xlfn.SEQUENCE(LEN(H22)), 1), ISNUMBER(--MID(H22, _xlfn.SEQUENCE(LEN(H22)), 1))))*1000-I3</f>
        <v>49000</v>
      </c>
      <c r="K3">
        <v>0</v>
      </c>
      <c r="L3" cm="1">
        <f t="array" ref="L3">_xlfn.TEXTJOIN("", TRUE, _xlfn._xlws.FILTER(MID(K37, _xlfn.SEQUENCE(LEN(K37)), 1), ISNUMBER(--MID(K37, _xlfn.SEQUENCE(LEN(K37)), 1))))*1000</f>
        <v>70000</v>
      </c>
      <c r="M3" cm="1">
        <f t="array" ref="M3">_xlfn.TEXTJOIN("", TRUE, _xlfn._xlws.FILTER(MID(K22, _xlfn.SEQUENCE(LEN(K22)), 1), ISNUMBER(--MID(K22, _xlfn.SEQUENCE(LEN(K22)), 1))))*1000-L3</f>
        <v>42000</v>
      </c>
      <c r="N3">
        <v>0</v>
      </c>
      <c r="O3" cm="1">
        <f t="array" ref="O3">_xlfn.TEXTJOIN("", TRUE, _xlfn._xlws.FILTER(MID(N37, _xlfn.SEQUENCE(LEN(N37)), 1), ISNUMBER(--MID(N37, _xlfn.SEQUENCE(LEN(N37)), 1))))*1000</f>
        <v>62000</v>
      </c>
      <c r="P3" cm="1">
        <f t="array" ref="P3">_xlfn.TEXTJOIN("", TRUE, _xlfn._xlws.FILTER(MID(N22, _xlfn.SEQUENCE(LEN(N22)), 1), ISNUMBER(--MID(N22, _xlfn.SEQUENCE(LEN(N22)), 1))))*1000-O3</f>
        <v>30000</v>
      </c>
    </row>
    <row r="4" spans="1:16" ht="19" x14ac:dyDescent="0.2">
      <c r="A4" s="1" t="s">
        <v>8</v>
      </c>
      <c r="B4" s="1">
        <v>6</v>
      </c>
      <c r="C4">
        <v>42940</v>
      </c>
      <c r="D4">
        <v>14690</v>
      </c>
      <c r="E4" s="1">
        <v>6</v>
      </c>
      <c r="F4">
        <v>30510.000000000007</v>
      </c>
      <c r="G4">
        <v>15819.999999999985</v>
      </c>
      <c r="H4" s="2">
        <v>6</v>
      </c>
      <c r="I4" cm="1">
        <f t="array" ref="I4">_xlfn.TEXTJOIN("", TRUE, _xlfn._xlws.FILTER(MID(H38, _xlfn.SEQUENCE(LEN(H38)), 1), ISNUMBER(--MID(H38, _xlfn.SEQUENCE(LEN(H38)), 1))))*1000</f>
        <v>41000</v>
      </c>
      <c r="J4" cm="1">
        <f t="array" ref="J4">_xlfn.TEXTJOIN("", TRUE, _xlfn._xlws.FILTER(MID(H23, _xlfn.SEQUENCE(LEN(H23)), 1), ISNUMBER(--MID(H23, _xlfn.SEQUENCE(LEN(H23)), 1))))*1000-I4</f>
        <v>22000</v>
      </c>
      <c r="K4" s="1">
        <v>6.4</v>
      </c>
      <c r="L4" cm="1">
        <f t="array" ref="L4">_xlfn.TEXTJOIN("", TRUE, _xlfn._xlws.FILTER(MID(K38, _xlfn.SEQUENCE(LEN(K38)), 1), ISNUMBER(--MID(K38, _xlfn.SEQUENCE(LEN(K38)), 1))))*1000</f>
        <v>42000</v>
      </c>
      <c r="M4" cm="1">
        <f t="array" ref="M4">_xlfn.TEXTJOIN("", TRUE, _xlfn._xlws.FILTER(MID(K23, _xlfn.SEQUENCE(LEN(K23)), 1), ISNUMBER(--MID(K23, _xlfn.SEQUENCE(LEN(K23)), 1))))*1000-L4</f>
        <v>18000</v>
      </c>
      <c r="N4" s="1">
        <v>6.97</v>
      </c>
      <c r="O4" cm="1">
        <f t="array" ref="O4">_xlfn.TEXTJOIN("", TRUE, _xlfn._xlws.FILTER(MID(N38, _xlfn.SEQUENCE(LEN(N38)), 1), ISNUMBER(--MID(N38, _xlfn.SEQUENCE(LEN(N38)), 1))))*1000</f>
        <v>37000</v>
      </c>
      <c r="P4" cm="1">
        <f t="array" ref="P4">_xlfn.TEXTJOIN("", TRUE, _xlfn._xlws.FILTER(MID(N23, _xlfn.SEQUENCE(LEN(N23)), 1), ISNUMBER(--MID(N23, _xlfn.SEQUENCE(LEN(N23)), 1))))*1000-O4</f>
        <v>13000</v>
      </c>
    </row>
    <row r="5" spans="1:16" ht="19" x14ac:dyDescent="0.2">
      <c r="A5" s="1" t="s">
        <v>9</v>
      </c>
      <c r="B5" s="1">
        <v>10</v>
      </c>
      <c r="C5">
        <v>35030</v>
      </c>
      <c r="D5">
        <v>12430.000000000007</v>
      </c>
      <c r="E5" s="1">
        <v>10</v>
      </c>
      <c r="F5">
        <v>23730.000000000004</v>
      </c>
      <c r="G5">
        <v>12429.999999999996</v>
      </c>
      <c r="H5" s="2">
        <v>10</v>
      </c>
      <c r="I5" cm="1">
        <f t="array" ref="I5">_xlfn.TEXTJOIN("", TRUE, _xlfn._xlws.FILTER(MID(H39, _xlfn.SEQUENCE(LEN(H39)), 1), ISNUMBER(--MID(H39, _xlfn.SEQUENCE(LEN(H39)), 1))))*1000</f>
        <v>32000</v>
      </c>
      <c r="J5" cm="1">
        <f t="array" ref="J5">_xlfn.TEXTJOIN("", TRUE, _xlfn._xlws.FILTER(MID(H24, _xlfn.SEQUENCE(LEN(H24)), 1), ISNUMBER(--MID(H24, _xlfn.SEQUENCE(LEN(H24)), 1))))*1000-I5</f>
        <v>16000</v>
      </c>
      <c r="K5" s="1">
        <v>11.1</v>
      </c>
      <c r="L5" cm="1">
        <f t="array" ref="L5">_xlfn.TEXTJOIN("", TRUE, _xlfn._xlws.FILTER(MID(K39, _xlfn.SEQUENCE(LEN(K39)), 1), ISNUMBER(--MID(K39, _xlfn.SEQUENCE(LEN(K39)), 1))))*1000</f>
        <v>33000</v>
      </c>
      <c r="M5" cm="1">
        <f t="array" ref="M5">_xlfn.TEXTJOIN("", TRUE, _xlfn._xlws.FILTER(MID(K24, _xlfn.SEQUENCE(LEN(K24)), 1), ISNUMBER(--MID(K24, _xlfn.SEQUENCE(LEN(K24)), 1))))*1000-L5</f>
        <v>13000</v>
      </c>
      <c r="N5" s="1">
        <v>11.87</v>
      </c>
      <c r="O5" cm="1">
        <f t="array" ref="O5">_xlfn.TEXTJOIN("", TRUE, _xlfn._xlws.FILTER(MID(N39, _xlfn.SEQUENCE(LEN(N39)), 1), ISNUMBER(--MID(N39, _xlfn.SEQUENCE(LEN(N39)), 1))))*1000</f>
        <v>29000</v>
      </c>
      <c r="P5" cm="1">
        <f t="array" ref="P5">_xlfn.TEXTJOIN("", TRUE, _xlfn._xlws.FILTER(MID(N24, _xlfn.SEQUENCE(LEN(N24)), 1), ISNUMBER(--MID(N24, _xlfn.SEQUENCE(LEN(N24)), 1))))*1000-O5</f>
        <v>8000</v>
      </c>
    </row>
    <row r="6" spans="1:16" ht="19" x14ac:dyDescent="0.2">
      <c r="A6" s="1" t="s">
        <v>10</v>
      </c>
      <c r="B6" s="1">
        <v>13</v>
      </c>
      <c r="C6">
        <v>29380</v>
      </c>
      <c r="D6">
        <v>10170.000000000007</v>
      </c>
      <c r="E6" s="1">
        <v>13</v>
      </c>
      <c r="F6">
        <v>19210</v>
      </c>
      <c r="G6">
        <v>10170</v>
      </c>
      <c r="H6" s="2">
        <v>14</v>
      </c>
      <c r="I6" cm="1">
        <f t="array" ref="I6">_xlfn.TEXTJOIN("", TRUE, _xlfn._xlws.FILTER(MID(H40, _xlfn.SEQUENCE(LEN(H40)), 1), ISNUMBER(--MID(H40, _xlfn.SEQUENCE(LEN(H40)), 1))))*1000</f>
        <v>28000</v>
      </c>
      <c r="J6" cm="1">
        <f t="array" ref="J6">_xlfn.TEXTJOIN("", TRUE, _xlfn._xlws.FILTER(MID(H25, _xlfn.SEQUENCE(LEN(H25)), 1), ISNUMBER(--MID(H25, _xlfn.SEQUENCE(LEN(H25)), 1))))*1000-I6</f>
        <v>14000</v>
      </c>
      <c r="K6" s="1">
        <v>14.8</v>
      </c>
      <c r="L6" cm="1">
        <f t="array" ref="L6">_xlfn.TEXTJOIN("", TRUE, _xlfn._xlws.FILTER(MID(K40, _xlfn.SEQUENCE(LEN(K40)), 1), ISNUMBER(--MID(K40, _xlfn.SEQUENCE(LEN(K40)), 1))))*1000</f>
        <v>29000</v>
      </c>
      <c r="M6" cm="1">
        <f t="array" ref="M6">_xlfn.TEXTJOIN("", TRUE, _xlfn._xlws.FILTER(MID(K25, _xlfn.SEQUENCE(LEN(K25)), 1), ISNUMBER(--MID(K25, _xlfn.SEQUENCE(LEN(K25)), 1))))*1000-L6</f>
        <v>12000</v>
      </c>
      <c r="N6" s="1">
        <v>15.54</v>
      </c>
      <c r="O6" cm="1">
        <f t="array" ref="O6">_xlfn.TEXTJOIN("", TRUE, _xlfn._xlws.FILTER(MID(N40, _xlfn.SEQUENCE(LEN(N40)), 1), ISNUMBER(--MID(N40, _xlfn.SEQUENCE(LEN(N40)), 1))))*1000</f>
        <v>25000</v>
      </c>
      <c r="P6" cm="1">
        <f t="array" ref="P6">_xlfn.TEXTJOIN("", TRUE, _xlfn._xlws.FILTER(MID(N25, _xlfn.SEQUENCE(LEN(N25)), 1), ISNUMBER(--MID(N25, _xlfn.SEQUENCE(LEN(N25)), 1))))*1000-O6</f>
        <v>8000</v>
      </c>
    </row>
    <row r="7" spans="1:16" ht="19" x14ac:dyDescent="0.2">
      <c r="A7" s="1" t="s">
        <v>11</v>
      </c>
      <c r="B7" s="1">
        <v>17</v>
      </c>
      <c r="C7">
        <v>25990</v>
      </c>
      <c r="D7">
        <v>9040</v>
      </c>
      <c r="E7" s="1">
        <v>18</v>
      </c>
      <c r="F7">
        <v>18080</v>
      </c>
      <c r="G7">
        <v>7910</v>
      </c>
      <c r="H7" s="2">
        <v>19</v>
      </c>
      <c r="I7" cm="1">
        <f t="array" ref="I7">_xlfn.TEXTJOIN("", TRUE, _xlfn._xlws.FILTER(MID(H41, _xlfn.SEQUENCE(LEN(H41)), 1), ISNUMBER(--MID(H41, _xlfn.SEQUENCE(LEN(H41)), 1))))*1000</f>
        <v>27000</v>
      </c>
      <c r="J7" cm="1">
        <f t="array" ref="J7">_xlfn.TEXTJOIN("", TRUE, _xlfn._xlws.FILTER(MID(H26, _xlfn.SEQUENCE(LEN(H26)), 1), ISNUMBER(--MID(H26, _xlfn.SEQUENCE(LEN(H26)), 1))))*1000-I7</f>
        <v>13000</v>
      </c>
      <c r="K7" s="1">
        <v>19.8</v>
      </c>
      <c r="L7" cm="1">
        <f t="array" ref="L7">_xlfn.TEXTJOIN("", TRUE, _xlfn._xlws.FILTER(MID(K41, _xlfn.SEQUENCE(LEN(K41)), 1), ISNUMBER(--MID(K41, _xlfn.SEQUENCE(LEN(K41)), 1))))*1000</f>
        <v>28000</v>
      </c>
      <c r="M7" cm="1">
        <f t="array" ref="M7">_xlfn.TEXTJOIN("", TRUE, _xlfn._xlws.FILTER(MID(K26, _xlfn.SEQUENCE(LEN(K26)), 1), ISNUMBER(--MID(K26, _xlfn.SEQUENCE(LEN(K26)), 1))))*1000-L7</f>
        <v>11000</v>
      </c>
      <c r="N7" s="1">
        <v>20.9</v>
      </c>
      <c r="O7" cm="1">
        <f t="array" ref="O7">_xlfn.TEXTJOIN("", TRUE, _xlfn._xlws.FILTER(MID(N41, _xlfn.SEQUENCE(LEN(N41)), 1), ISNUMBER(--MID(N41, _xlfn.SEQUENCE(LEN(N41)), 1))))*1000</f>
        <v>24000</v>
      </c>
      <c r="P7" cm="1">
        <f t="array" ref="P7">_xlfn.TEXTJOIN("", TRUE, _xlfn._xlws.FILTER(MID(N26, _xlfn.SEQUENCE(LEN(N26)), 1), ISNUMBER(--MID(N26, _xlfn.SEQUENCE(LEN(N26)), 1))))*1000-O7</f>
        <v>8000</v>
      </c>
    </row>
    <row r="8" spans="1:16" ht="19" x14ac:dyDescent="0.2">
      <c r="A8" s="1" t="s">
        <v>12</v>
      </c>
      <c r="B8" s="1">
        <v>22</v>
      </c>
      <c r="C8">
        <v>23730.000000000004</v>
      </c>
      <c r="D8">
        <v>7909.9999999999891</v>
      </c>
      <c r="E8" s="1">
        <v>23</v>
      </c>
      <c r="F8">
        <v>15819.999999999996</v>
      </c>
      <c r="G8">
        <v>7910.0000000000073</v>
      </c>
      <c r="H8" s="2">
        <v>24</v>
      </c>
      <c r="I8" cm="1">
        <f t="array" ref="I8">_xlfn.TEXTJOIN("", TRUE, _xlfn._xlws.FILTER(MID(H42, _xlfn.SEQUENCE(LEN(H42)), 1), ISNUMBER(--MID(H42, _xlfn.SEQUENCE(LEN(H42)), 1))))*1000</f>
        <v>25000</v>
      </c>
      <c r="J8" cm="1">
        <f t="array" ref="J8">_xlfn.TEXTJOIN("", TRUE, _xlfn._xlws.FILTER(MID(H27, _xlfn.SEQUENCE(LEN(H27)), 1), ISNUMBER(--MID(H27, _xlfn.SEQUENCE(LEN(H27)), 1))))*1000-I8</f>
        <v>12000</v>
      </c>
      <c r="K8" s="1">
        <v>25.9</v>
      </c>
      <c r="L8" cm="1">
        <f t="array" ref="L8">_xlfn.TEXTJOIN("", TRUE, _xlfn._xlws.FILTER(MID(K42, _xlfn.SEQUENCE(LEN(K42)), 1), ISNUMBER(--MID(K42, _xlfn.SEQUENCE(LEN(K42)), 1))))*1000</f>
        <v>26000</v>
      </c>
      <c r="M8" cm="1">
        <f t="array" ref="M8">_xlfn.TEXTJOIN("", TRUE, _xlfn._xlws.FILTER(MID(K27, _xlfn.SEQUENCE(LEN(K27)), 1), ISNUMBER(--MID(K27, _xlfn.SEQUENCE(LEN(K27)), 1))))*1000-L8</f>
        <v>10000</v>
      </c>
      <c r="N8" s="1">
        <v>27.3</v>
      </c>
      <c r="O8" cm="1">
        <f t="array" ref="O8">_xlfn.TEXTJOIN("", TRUE, _xlfn._xlws.FILTER(MID(N42, _xlfn.SEQUENCE(LEN(N42)), 1), ISNUMBER(--MID(N42, _xlfn.SEQUENCE(LEN(N42)), 1))))*1000</f>
        <v>22000</v>
      </c>
      <c r="P8" cm="1">
        <f t="array" ref="P8">_xlfn.TEXTJOIN("", TRUE, _xlfn._xlws.FILTER(MID(N27, _xlfn.SEQUENCE(LEN(N27)), 1), ISNUMBER(--MID(N27, _xlfn.SEQUENCE(LEN(N27)), 1))))*1000-O8</f>
        <v>8000</v>
      </c>
    </row>
    <row r="9" spans="1:16" ht="19" x14ac:dyDescent="0.2">
      <c r="A9" s="1" t="s">
        <v>13</v>
      </c>
      <c r="B9" s="1">
        <v>29</v>
      </c>
      <c r="C9">
        <v>21470</v>
      </c>
      <c r="D9">
        <v>7910</v>
      </c>
      <c r="E9" s="1">
        <v>30</v>
      </c>
      <c r="F9">
        <v>14690</v>
      </c>
      <c r="G9">
        <v>7910</v>
      </c>
      <c r="H9" s="2">
        <v>32</v>
      </c>
      <c r="I9" cm="1">
        <f t="array" ref="I9">_xlfn.TEXTJOIN("", TRUE, _xlfn._xlws.FILTER(MID(H43, _xlfn.SEQUENCE(LEN(H43)), 1), ISNUMBER(--MID(H43, _xlfn.SEQUENCE(LEN(H43)), 1))))*1000</f>
        <v>23000</v>
      </c>
      <c r="J9" cm="1">
        <f t="array" ref="J9">_xlfn.TEXTJOIN("", TRUE, _xlfn._xlws.FILTER(MID(H28, _xlfn.SEQUENCE(LEN(H28)), 1), ISNUMBER(--MID(H28, _xlfn.SEQUENCE(LEN(H28)), 1))))*1000-I9</f>
        <v>12000</v>
      </c>
      <c r="K9" s="1">
        <v>33.6</v>
      </c>
      <c r="L9" cm="1">
        <f t="array" ref="L9">_xlfn.TEXTJOIN("", TRUE, _xlfn._xlws.FILTER(MID(K43, _xlfn.SEQUENCE(LEN(K43)), 1), ISNUMBER(--MID(K43, _xlfn.SEQUENCE(LEN(K43)), 1))))*1000</f>
        <v>25000</v>
      </c>
      <c r="M9" cm="1">
        <f t="array" ref="M9">_xlfn.TEXTJOIN("", TRUE, _xlfn._xlws.FILTER(MID(K28, _xlfn.SEQUENCE(LEN(K28)), 1), ISNUMBER(--MID(K28, _xlfn.SEQUENCE(LEN(K28)), 1))))*1000-L9</f>
        <v>9000</v>
      </c>
      <c r="N9" s="1">
        <v>35.6</v>
      </c>
      <c r="O9" cm="1">
        <f t="array" ref="O9">_xlfn.TEXTJOIN("", TRUE, _xlfn._xlws.FILTER(MID(N43, _xlfn.SEQUENCE(LEN(N43)), 1), ISNUMBER(--MID(N43, _xlfn.SEQUENCE(LEN(N43)), 1))))*1000</f>
        <v>21000</v>
      </c>
      <c r="P9" cm="1">
        <f t="array" ref="P9">_xlfn.TEXTJOIN("", TRUE, _xlfn._xlws.FILTER(MID(N28, _xlfn.SEQUENCE(LEN(N28)), 1), ISNUMBER(--MID(N28, _xlfn.SEQUENCE(LEN(N28)), 1))))*1000-O9</f>
        <v>6000</v>
      </c>
    </row>
    <row r="10" spans="1:16" ht="19" x14ac:dyDescent="0.2">
      <c r="A10" s="1" t="s">
        <v>14</v>
      </c>
      <c r="B10" s="1">
        <v>39</v>
      </c>
      <c r="C10">
        <v>19210</v>
      </c>
      <c r="D10">
        <v>6780</v>
      </c>
      <c r="E10" s="1">
        <v>40</v>
      </c>
      <c r="F10">
        <v>14690</v>
      </c>
      <c r="G10">
        <v>6780</v>
      </c>
      <c r="H10" s="2">
        <v>42</v>
      </c>
      <c r="I10" cm="1">
        <f t="array" ref="I10">_xlfn.TEXTJOIN("", TRUE, _xlfn._xlws.FILTER(MID(H44, _xlfn.SEQUENCE(LEN(H44)), 1), ISNUMBER(--MID(H44, _xlfn.SEQUENCE(LEN(H44)), 1))))*1000</f>
        <v>21000</v>
      </c>
      <c r="J10" cm="1">
        <f t="array" ref="J10">_xlfn.TEXTJOIN("", TRUE, _xlfn._xlws.FILTER(MID(H29, _xlfn.SEQUENCE(LEN(H29)), 1), ISNUMBER(--MID(H29, _xlfn.SEQUENCE(LEN(H29)), 1))))*1000-I10</f>
        <v>10000</v>
      </c>
      <c r="K10" s="1">
        <v>44.3</v>
      </c>
      <c r="L10" cm="1">
        <f t="array" ref="L10">_xlfn.TEXTJOIN("", TRUE, _xlfn._xlws.FILTER(MID(K44, _xlfn.SEQUENCE(LEN(K44)), 1), ISNUMBER(--MID(K44, _xlfn.SEQUENCE(LEN(K44)), 1))))*1000</f>
        <v>22000</v>
      </c>
      <c r="M10" cm="1">
        <f t="array" ref="M10">_xlfn.TEXTJOIN("", TRUE, _xlfn._xlws.FILTER(MID(K29, _xlfn.SEQUENCE(LEN(K29)), 1), ISNUMBER(--MID(K29, _xlfn.SEQUENCE(LEN(K29)), 1))))*1000-L10</f>
        <v>10000</v>
      </c>
      <c r="N10" s="1">
        <v>47.4</v>
      </c>
      <c r="O10" cm="1">
        <f t="array" ref="O10">_xlfn.TEXTJOIN("", TRUE, _xlfn._xlws.FILTER(MID(N44, _xlfn.SEQUENCE(LEN(N44)), 1), ISNUMBER(--MID(N44, _xlfn.SEQUENCE(LEN(N44)), 1))))*1000</f>
        <v>21000</v>
      </c>
      <c r="P10" cm="1">
        <f t="array" ref="P10">_xlfn.TEXTJOIN("", TRUE, _xlfn._xlws.FILTER(MID(N29, _xlfn.SEQUENCE(LEN(N29)), 1), ISNUMBER(--MID(N29, _xlfn.SEQUENCE(LEN(N29)), 1))))*1000-O10</f>
        <v>8000</v>
      </c>
    </row>
    <row r="11" spans="1:16" ht="19" x14ac:dyDescent="0.2">
      <c r="A11" s="1" t="s">
        <v>15</v>
      </c>
      <c r="B11" s="1">
        <v>51</v>
      </c>
      <c r="C11">
        <v>28250</v>
      </c>
      <c r="D11">
        <v>12430.000000000007</v>
      </c>
      <c r="E11" s="1">
        <v>52</v>
      </c>
      <c r="F11">
        <v>18080</v>
      </c>
      <c r="G11">
        <v>9040</v>
      </c>
      <c r="H11" s="2">
        <v>53</v>
      </c>
      <c r="I11" cm="1">
        <f t="array" ref="I11">_xlfn.TEXTJOIN("", TRUE, _xlfn._xlws.FILTER(MID(H45, _xlfn.SEQUENCE(LEN(H45)), 1), ISNUMBER(--MID(H45, _xlfn.SEQUENCE(LEN(H45)), 1))))*1000</f>
        <v>25000</v>
      </c>
      <c r="J11" cm="1">
        <f t="array" ref="J11">_xlfn.TEXTJOIN("", TRUE, _xlfn._xlws.FILTER(MID(H30, _xlfn.SEQUENCE(LEN(H30)), 1), ISNUMBER(--MID(H30, _xlfn.SEQUENCE(LEN(H30)), 1))))*1000-I11</f>
        <v>12000</v>
      </c>
      <c r="K11" s="1">
        <v>57</v>
      </c>
      <c r="L11" cm="1">
        <f t="array" ref="L11">_xlfn.TEXTJOIN("", TRUE, _xlfn._xlws.FILTER(MID(K45, _xlfn.SEQUENCE(LEN(K45)), 1), ISNUMBER(--MID(K45, _xlfn.SEQUENCE(LEN(K45)), 1))))*1000</f>
        <v>25000</v>
      </c>
      <c r="M11" cm="1">
        <f t="array" ref="M11">_xlfn.TEXTJOIN("", TRUE, _xlfn._xlws.FILTER(MID(K30, _xlfn.SEQUENCE(LEN(K30)), 1), ISNUMBER(--MID(K30, _xlfn.SEQUENCE(LEN(K30)), 1))))*1000-L11</f>
        <v>10000</v>
      </c>
      <c r="N11" s="1">
        <v>61.2</v>
      </c>
      <c r="O11" cm="1">
        <f t="array" ref="O11">_xlfn.TEXTJOIN("", TRUE, _xlfn._xlws.FILTER(MID(N45, _xlfn.SEQUENCE(LEN(N45)), 1), ISNUMBER(--MID(N45, _xlfn.SEQUENCE(LEN(N45)), 1))))*1000</f>
        <v>26000</v>
      </c>
      <c r="P11" cm="1">
        <f t="array" ref="P11">_xlfn.TEXTJOIN("", TRUE, _xlfn._xlws.FILTER(MID(N30, _xlfn.SEQUENCE(LEN(N30)), 1), ISNUMBER(--MID(N30, _xlfn.SEQUENCE(LEN(N30)), 1))))*1000-O11</f>
        <v>10000</v>
      </c>
    </row>
    <row r="12" spans="1:16" ht="19" x14ac:dyDescent="0.2">
      <c r="A12" s="1" t="s">
        <v>16</v>
      </c>
      <c r="B12" s="1">
        <v>84</v>
      </c>
      <c r="C12">
        <v>32770</v>
      </c>
      <c r="D12">
        <v>9040.0000000000073</v>
      </c>
      <c r="E12" s="1">
        <v>87</v>
      </c>
      <c r="F12">
        <v>23730.000000000004</v>
      </c>
      <c r="G12">
        <v>9039.9999999999964</v>
      </c>
      <c r="H12" s="2">
        <v>90</v>
      </c>
      <c r="I12" cm="1">
        <f t="array" ref="I12">_xlfn.TEXTJOIN("", TRUE, _xlfn._xlws.FILTER(MID(H46, _xlfn.SEQUENCE(LEN(H46)), 1), ISNUMBER(--MID(H46, _xlfn.SEQUENCE(LEN(H46)), 1))))*1000</f>
        <v>32000</v>
      </c>
      <c r="J12" cm="1">
        <f t="array" ref="J12">_xlfn.TEXTJOIN("", TRUE, _xlfn._xlws.FILTER(MID(H31, _xlfn.SEQUENCE(LEN(H31)), 1), ISNUMBER(--MID(H31, _xlfn.SEQUENCE(LEN(H31)), 1))))*1000-I12</f>
        <v>13000</v>
      </c>
      <c r="K12" s="1">
        <v>99.4</v>
      </c>
      <c r="L12" cm="1">
        <f t="array" ref="L12">_xlfn.TEXTJOIN("", TRUE, _xlfn._xlws.FILTER(MID(K46, _xlfn.SEQUENCE(LEN(K46)), 1), ISNUMBER(--MID(K46, _xlfn.SEQUENCE(LEN(K46)), 1))))*1000</f>
        <v>36000</v>
      </c>
      <c r="M12" cm="1">
        <f t="array" ref="M12">_xlfn.TEXTJOIN("", TRUE, _xlfn._xlws.FILTER(MID(K31, _xlfn.SEQUENCE(LEN(K31)), 1), ISNUMBER(--MID(K31, _xlfn.SEQUENCE(LEN(K31)), 1))))*1000-L12</f>
        <v>13000</v>
      </c>
      <c r="N12" s="1">
        <v>104.9</v>
      </c>
      <c r="O12" cm="1">
        <f t="array" ref="O12">_xlfn.TEXTJOIN("", TRUE, _xlfn._xlws.FILTER(MID(N46, _xlfn.SEQUENCE(LEN(N46)), 1), ISNUMBER(--MID(N46, _xlfn.SEQUENCE(LEN(N46)), 1))))*1000</f>
        <v>35000</v>
      </c>
      <c r="P12" cm="1">
        <f t="array" ref="P12">_xlfn.TEXTJOIN("", TRUE, _xlfn._xlws.FILTER(MID(N31, _xlfn.SEQUENCE(LEN(N31)), 1), ISNUMBER(--MID(N31, _xlfn.SEQUENCE(LEN(N31)), 1))))*1000-O12</f>
        <v>10000</v>
      </c>
    </row>
    <row r="17" spans="4:15" x14ac:dyDescent="0.2">
      <c r="D17" t="s">
        <v>207</v>
      </c>
      <c r="G17" s="9" t="s">
        <v>21</v>
      </c>
      <c r="H17" s="6"/>
      <c r="I17" s="6"/>
      <c r="J17" s="6"/>
    </row>
    <row r="18" spans="4:15" x14ac:dyDescent="0.2">
      <c r="D18" t="s">
        <v>208</v>
      </c>
    </row>
    <row r="19" spans="4:15" x14ac:dyDescent="0.2">
      <c r="G19" s="7" t="s">
        <v>22</v>
      </c>
    </row>
    <row r="20" spans="4:15" x14ac:dyDescent="0.2">
      <c r="H20" s="9" t="s">
        <v>2</v>
      </c>
      <c r="K20" s="7" t="s">
        <v>23</v>
      </c>
      <c r="N20" s="7" t="s">
        <v>24</v>
      </c>
    </row>
    <row r="21" spans="4:15" x14ac:dyDescent="0.2">
      <c r="G21" s="8" t="s">
        <v>25</v>
      </c>
      <c r="H21" s="8" t="s">
        <v>26</v>
      </c>
      <c r="I21" s="8" t="s">
        <v>27</v>
      </c>
      <c r="K21" s="8" t="s">
        <v>26</v>
      </c>
      <c r="L21" s="8" t="s">
        <v>27</v>
      </c>
      <c r="N21" s="8" t="s">
        <v>26</v>
      </c>
      <c r="O21" s="8" t="s">
        <v>27</v>
      </c>
    </row>
    <row r="22" spans="4:15" x14ac:dyDescent="0.2">
      <c r="G22" s="8" t="s">
        <v>28</v>
      </c>
      <c r="H22" s="8" t="s">
        <v>29</v>
      </c>
      <c r="I22" s="8" t="s">
        <v>30</v>
      </c>
      <c r="K22" s="8" t="s">
        <v>31</v>
      </c>
      <c r="L22" s="8" t="s">
        <v>32</v>
      </c>
      <c r="N22" s="8" t="s">
        <v>33</v>
      </c>
      <c r="O22" s="8" t="s">
        <v>34</v>
      </c>
    </row>
    <row r="23" spans="4:15" x14ac:dyDescent="0.2">
      <c r="G23" s="8" t="s">
        <v>35</v>
      </c>
      <c r="H23" s="8" t="s">
        <v>36</v>
      </c>
      <c r="I23" s="8" t="s">
        <v>37</v>
      </c>
      <c r="K23" s="8" t="s">
        <v>38</v>
      </c>
      <c r="L23" s="8" t="s">
        <v>39</v>
      </c>
      <c r="N23" s="8" t="s">
        <v>40</v>
      </c>
      <c r="O23" s="8" t="s">
        <v>41</v>
      </c>
    </row>
    <row r="24" spans="4:15" x14ac:dyDescent="0.2">
      <c r="G24" s="8" t="s">
        <v>42</v>
      </c>
      <c r="H24" s="8" t="s">
        <v>43</v>
      </c>
      <c r="I24" s="8" t="s">
        <v>44</v>
      </c>
      <c r="K24" s="8" t="s">
        <v>45</v>
      </c>
      <c r="L24" s="8" t="s">
        <v>46</v>
      </c>
      <c r="N24" s="8" t="s">
        <v>47</v>
      </c>
      <c r="O24" s="8" t="s">
        <v>48</v>
      </c>
    </row>
    <row r="25" spans="4:15" x14ac:dyDescent="0.2">
      <c r="G25" s="8" t="s">
        <v>49</v>
      </c>
      <c r="H25" s="8" t="s">
        <v>50</v>
      </c>
      <c r="I25" s="8" t="s">
        <v>51</v>
      </c>
      <c r="K25" s="8" t="s">
        <v>52</v>
      </c>
      <c r="L25" s="8" t="s">
        <v>51</v>
      </c>
      <c r="N25" s="8" t="s">
        <v>53</v>
      </c>
      <c r="O25" s="8" t="s">
        <v>54</v>
      </c>
    </row>
    <row r="26" spans="4:15" x14ac:dyDescent="0.2">
      <c r="G26" s="8" t="s">
        <v>55</v>
      </c>
      <c r="H26" s="8" t="s">
        <v>56</v>
      </c>
      <c r="I26" s="8" t="s">
        <v>57</v>
      </c>
      <c r="K26" s="8" t="s">
        <v>58</v>
      </c>
      <c r="L26" s="8" t="s">
        <v>59</v>
      </c>
      <c r="N26" s="8" t="s">
        <v>60</v>
      </c>
      <c r="O26" s="8" t="s">
        <v>61</v>
      </c>
    </row>
    <row r="27" spans="4:15" x14ac:dyDescent="0.2">
      <c r="G27" s="8" t="s">
        <v>62</v>
      </c>
      <c r="H27" s="8" t="s">
        <v>47</v>
      </c>
      <c r="I27" s="8" t="s">
        <v>48</v>
      </c>
      <c r="K27" s="8" t="s">
        <v>63</v>
      </c>
      <c r="L27" s="8" t="s">
        <v>64</v>
      </c>
      <c r="N27" s="8" t="s">
        <v>65</v>
      </c>
      <c r="O27" s="8" t="s">
        <v>66</v>
      </c>
    </row>
    <row r="28" spans="4:15" x14ac:dyDescent="0.2">
      <c r="G28" s="8" t="s">
        <v>67</v>
      </c>
      <c r="H28" s="8" t="s">
        <v>68</v>
      </c>
      <c r="I28" s="8" t="s">
        <v>69</v>
      </c>
      <c r="K28" s="8" t="s">
        <v>70</v>
      </c>
      <c r="L28" s="8" t="s">
        <v>69</v>
      </c>
      <c r="N28" s="8" t="s">
        <v>71</v>
      </c>
      <c r="O28" s="8" t="s">
        <v>72</v>
      </c>
    </row>
    <row r="29" spans="4:15" x14ac:dyDescent="0.2">
      <c r="G29" s="8" t="s">
        <v>73</v>
      </c>
      <c r="H29" s="8" t="s">
        <v>74</v>
      </c>
      <c r="I29" s="8" t="s">
        <v>61</v>
      </c>
      <c r="K29" s="8" t="s">
        <v>60</v>
      </c>
      <c r="L29" s="8" t="s">
        <v>75</v>
      </c>
      <c r="N29" s="8" t="s">
        <v>76</v>
      </c>
      <c r="O29" s="8" t="s">
        <v>72</v>
      </c>
    </row>
    <row r="30" spans="4:15" x14ac:dyDescent="0.2">
      <c r="G30" s="8" t="s">
        <v>77</v>
      </c>
      <c r="H30" s="8" t="s">
        <v>47</v>
      </c>
      <c r="I30" s="8" t="s">
        <v>48</v>
      </c>
      <c r="K30" s="8" t="s">
        <v>68</v>
      </c>
      <c r="L30" s="8" t="s">
        <v>69</v>
      </c>
      <c r="N30" s="8" t="s">
        <v>63</v>
      </c>
      <c r="O30" s="8" t="s">
        <v>64</v>
      </c>
    </row>
    <row r="31" spans="4:15" x14ac:dyDescent="0.2">
      <c r="G31" s="8" t="s">
        <v>78</v>
      </c>
      <c r="H31" s="8" t="s">
        <v>79</v>
      </c>
      <c r="I31" s="8" t="s">
        <v>80</v>
      </c>
      <c r="K31" s="8" t="s">
        <v>81</v>
      </c>
      <c r="L31" s="8" t="s">
        <v>44</v>
      </c>
      <c r="N31" s="8" t="s">
        <v>79</v>
      </c>
      <c r="O31" s="8" t="s">
        <v>80</v>
      </c>
    </row>
    <row r="32" spans="4:15" x14ac:dyDescent="0.2">
      <c r="G32" s="7" t="s">
        <v>82</v>
      </c>
      <c r="H32" s="8" t="s">
        <v>83</v>
      </c>
      <c r="I32" s="8" t="s">
        <v>41</v>
      </c>
      <c r="K32" s="8" t="s">
        <v>84</v>
      </c>
      <c r="L32" s="8" t="s">
        <v>44</v>
      </c>
      <c r="N32" s="8" t="s">
        <v>85</v>
      </c>
      <c r="O32" s="8" t="s">
        <v>57</v>
      </c>
    </row>
    <row r="34" spans="7:15" x14ac:dyDescent="0.2">
      <c r="G34" s="7" t="s">
        <v>86</v>
      </c>
    </row>
    <row r="35" spans="7:15" x14ac:dyDescent="0.2">
      <c r="H35" s="9" t="s">
        <v>2</v>
      </c>
      <c r="K35" s="7" t="s">
        <v>23</v>
      </c>
      <c r="N35" s="7" t="s">
        <v>24</v>
      </c>
    </row>
    <row r="36" spans="7:15" x14ac:dyDescent="0.2">
      <c r="G36" s="8" t="s">
        <v>25</v>
      </c>
      <c r="H36" s="8" t="s">
        <v>26</v>
      </c>
      <c r="I36" s="8" t="s">
        <v>27</v>
      </c>
      <c r="K36" s="8" t="s">
        <v>26</v>
      </c>
      <c r="L36" s="8" t="s">
        <v>27</v>
      </c>
      <c r="N36" s="8" t="s">
        <v>26</v>
      </c>
      <c r="O36" s="8" t="s">
        <v>27</v>
      </c>
    </row>
    <row r="37" spans="7:15" x14ac:dyDescent="0.2">
      <c r="G37" s="8" t="s">
        <v>28</v>
      </c>
      <c r="H37" s="8" t="s">
        <v>87</v>
      </c>
      <c r="I37" s="8" t="s">
        <v>88</v>
      </c>
      <c r="K37" s="8" t="s">
        <v>89</v>
      </c>
      <c r="L37" s="8" t="s">
        <v>90</v>
      </c>
      <c r="N37" s="8" t="s">
        <v>91</v>
      </c>
      <c r="O37" s="8" t="s">
        <v>92</v>
      </c>
    </row>
    <row r="38" spans="7:15" x14ac:dyDescent="0.2">
      <c r="G38" s="8" t="s">
        <v>35</v>
      </c>
      <c r="H38" s="8" t="s">
        <v>52</v>
      </c>
      <c r="I38" s="8" t="s">
        <v>57</v>
      </c>
      <c r="K38" s="8" t="s">
        <v>50</v>
      </c>
      <c r="L38" s="8" t="s">
        <v>51</v>
      </c>
      <c r="N38" s="8" t="s">
        <v>47</v>
      </c>
      <c r="O38" s="8" t="s">
        <v>64</v>
      </c>
    </row>
    <row r="39" spans="7:15" x14ac:dyDescent="0.2">
      <c r="G39" s="8" t="s">
        <v>42</v>
      </c>
      <c r="H39" s="8" t="s">
        <v>60</v>
      </c>
      <c r="I39" s="8" t="s">
        <v>75</v>
      </c>
      <c r="K39" s="8" t="s">
        <v>53</v>
      </c>
      <c r="L39" s="8" t="s">
        <v>54</v>
      </c>
      <c r="N39" s="8" t="s">
        <v>76</v>
      </c>
      <c r="O39" s="8" t="s">
        <v>93</v>
      </c>
    </row>
    <row r="40" spans="7:15" x14ac:dyDescent="0.2">
      <c r="G40" s="8" t="s">
        <v>49</v>
      </c>
      <c r="H40" s="8" t="s">
        <v>94</v>
      </c>
      <c r="I40" s="8" t="s">
        <v>72</v>
      </c>
      <c r="K40" s="8" t="s">
        <v>76</v>
      </c>
      <c r="L40" s="8" t="s">
        <v>93</v>
      </c>
      <c r="N40" s="8" t="s">
        <v>95</v>
      </c>
      <c r="O40" s="8" t="s">
        <v>96</v>
      </c>
    </row>
    <row r="41" spans="7:15" x14ac:dyDescent="0.2">
      <c r="G41" s="8" t="s">
        <v>55</v>
      </c>
      <c r="H41" s="8" t="s">
        <v>71</v>
      </c>
      <c r="I41" s="8" t="s">
        <v>97</v>
      </c>
      <c r="K41" s="8" t="s">
        <v>94</v>
      </c>
      <c r="L41" s="8" t="s">
        <v>72</v>
      </c>
      <c r="N41" s="8" t="s">
        <v>98</v>
      </c>
      <c r="O41" s="8" t="s">
        <v>99</v>
      </c>
    </row>
    <row r="42" spans="7:15" x14ac:dyDescent="0.2">
      <c r="G42" s="8" t="s">
        <v>62</v>
      </c>
      <c r="H42" s="8" t="s">
        <v>95</v>
      </c>
      <c r="I42" s="8" t="s">
        <v>96</v>
      </c>
      <c r="K42" s="8" t="s">
        <v>100</v>
      </c>
      <c r="L42" s="8" t="s">
        <v>96</v>
      </c>
      <c r="N42" s="8" t="s">
        <v>101</v>
      </c>
      <c r="O42" s="8" t="s">
        <v>102</v>
      </c>
    </row>
    <row r="43" spans="7:15" x14ac:dyDescent="0.2">
      <c r="G43" s="8" t="s">
        <v>67</v>
      </c>
      <c r="H43" s="8" t="s">
        <v>103</v>
      </c>
      <c r="I43" s="8" t="s">
        <v>99</v>
      </c>
      <c r="K43" s="8" t="s">
        <v>95</v>
      </c>
      <c r="L43" s="8" t="s">
        <v>104</v>
      </c>
      <c r="N43" s="8" t="s">
        <v>105</v>
      </c>
      <c r="O43" s="8" t="s">
        <v>106</v>
      </c>
    </row>
    <row r="44" spans="7:15" x14ac:dyDescent="0.2">
      <c r="G44" s="8" t="s">
        <v>73</v>
      </c>
      <c r="H44" s="8" t="s">
        <v>105</v>
      </c>
      <c r="I44" s="8" t="s">
        <v>106</v>
      </c>
      <c r="K44" s="8" t="s">
        <v>101</v>
      </c>
      <c r="L44" s="8" t="s">
        <v>102</v>
      </c>
      <c r="N44" s="8" t="s">
        <v>105</v>
      </c>
      <c r="O44" s="8" t="s">
        <v>106</v>
      </c>
    </row>
    <row r="45" spans="7:15" x14ac:dyDescent="0.2">
      <c r="G45" s="8" t="s">
        <v>77</v>
      </c>
      <c r="H45" s="8" t="s">
        <v>95</v>
      </c>
      <c r="I45" s="8" t="s">
        <v>96</v>
      </c>
      <c r="K45" s="8" t="s">
        <v>95</v>
      </c>
      <c r="L45" s="8" t="s">
        <v>104</v>
      </c>
      <c r="N45" s="8" t="s">
        <v>100</v>
      </c>
      <c r="O45" s="8" t="s">
        <v>97</v>
      </c>
    </row>
    <row r="46" spans="7:15" x14ac:dyDescent="0.2">
      <c r="G46" s="8" t="s">
        <v>78</v>
      </c>
      <c r="H46" s="8" t="s">
        <v>60</v>
      </c>
      <c r="I46" s="8" t="s">
        <v>75</v>
      </c>
      <c r="K46" s="8" t="s">
        <v>63</v>
      </c>
      <c r="L46" s="8" t="s">
        <v>64</v>
      </c>
      <c r="N46" s="8" t="s">
        <v>68</v>
      </c>
      <c r="O46" s="8" t="s">
        <v>69</v>
      </c>
    </row>
    <row r="47" spans="7:15" x14ac:dyDescent="0.2">
      <c r="G47" s="7" t="s">
        <v>82</v>
      </c>
      <c r="H47" s="8" t="s">
        <v>107</v>
      </c>
      <c r="I47" s="8" t="s">
        <v>75</v>
      </c>
      <c r="K47" s="8" t="s">
        <v>108</v>
      </c>
      <c r="L47" s="8" t="s">
        <v>54</v>
      </c>
      <c r="N47" s="8" t="s">
        <v>109</v>
      </c>
      <c r="O47" s="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CF36-78CD-B34B-B4D9-753F9E751387}">
  <dimension ref="A1:D17"/>
  <sheetViews>
    <sheetView workbookViewId="0">
      <selection activeCell="A17" sqref="A17"/>
    </sheetView>
  </sheetViews>
  <sheetFormatPr baseColWidth="10" defaultRowHeight="16" x14ac:dyDescent="0.2"/>
  <sheetData>
    <row r="1" spans="1:4" x14ac:dyDescent="0.2">
      <c r="A1" s="7" t="s">
        <v>173</v>
      </c>
      <c r="B1" s="7" t="s">
        <v>23</v>
      </c>
      <c r="C1" s="7" t="s">
        <v>24</v>
      </c>
    </row>
    <row r="2" spans="1:4" x14ac:dyDescent="0.2">
      <c r="A2" s="8" t="s">
        <v>25</v>
      </c>
      <c r="B2" s="8" t="s">
        <v>27</v>
      </c>
      <c r="C2" s="8" t="s">
        <v>27</v>
      </c>
      <c r="D2" s="8" t="s">
        <v>27</v>
      </c>
    </row>
    <row r="3" spans="1:4" x14ac:dyDescent="0.2">
      <c r="A3" s="8" t="s">
        <v>28</v>
      </c>
      <c r="B3" s="8" t="s">
        <v>174</v>
      </c>
      <c r="C3" s="8" t="s">
        <v>175</v>
      </c>
      <c r="D3" s="8" t="s">
        <v>176</v>
      </c>
    </row>
    <row r="4" spans="1:4" x14ac:dyDescent="0.2">
      <c r="A4" s="8" t="s">
        <v>35</v>
      </c>
      <c r="B4" s="8" t="s">
        <v>177</v>
      </c>
      <c r="C4" s="8" t="s">
        <v>178</v>
      </c>
      <c r="D4" s="8" t="s">
        <v>179</v>
      </c>
    </row>
    <row r="5" spans="1:4" x14ac:dyDescent="0.2">
      <c r="A5" s="8" t="s">
        <v>42</v>
      </c>
      <c r="B5" s="8" t="s">
        <v>180</v>
      </c>
      <c r="C5" s="8" t="s">
        <v>181</v>
      </c>
      <c r="D5" s="8" t="s">
        <v>182</v>
      </c>
    </row>
    <row r="6" spans="1:4" x14ac:dyDescent="0.2">
      <c r="A6" s="8" t="s">
        <v>49</v>
      </c>
      <c r="B6" s="8" t="s">
        <v>181</v>
      </c>
      <c r="C6" s="8" t="s">
        <v>183</v>
      </c>
      <c r="D6" s="8" t="s">
        <v>184</v>
      </c>
    </row>
    <row r="7" spans="1:4" x14ac:dyDescent="0.2">
      <c r="A7" s="8" t="s">
        <v>55</v>
      </c>
      <c r="B7" s="8" t="s">
        <v>181</v>
      </c>
      <c r="C7" s="8" t="s">
        <v>184</v>
      </c>
      <c r="D7" s="8" t="s">
        <v>184</v>
      </c>
    </row>
    <row r="8" spans="1:4" x14ac:dyDescent="0.2">
      <c r="A8" s="8" t="s">
        <v>62</v>
      </c>
      <c r="B8" s="8" t="s">
        <v>182</v>
      </c>
      <c r="C8" s="8" t="s">
        <v>184</v>
      </c>
      <c r="D8" s="8" t="s">
        <v>184</v>
      </c>
    </row>
    <row r="9" spans="1:4" x14ac:dyDescent="0.2">
      <c r="A9" s="8" t="s">
        <v>67</v>
      </c>
      <c r="B9" s="8" t="s">
        <v>183</v>
      </c>
      <c r="C9" s="8" t="s">
        <v>185</v>
      </c>
      <c r="D9" s="8" t="s">
        <v>185</v>
      </c>
    </row>
    <row r="10" spans="1:4" x14ac:dyDescent="0.2">
      <c r="A10" s="8" t="s">
        <v>73</v>
      </c>
      <c r="B10" s="8" t="s">
        <v>184</v>
      </c>
      <c r="C10" s="8" t="s">
        <v>185</v>
      </c>
      <c r="D10" s="8" t="s">
        <v>186</v>
      </c>
    </row>
    <row r="11" spans="1:4" x14ac:dyDescent="0.2">
      <c r="A11" s="8" t="s">
        <v>77</v>
      </c>
      <c r="B11" s="8" t="s">
        <v>187</v>
      </c>
      <c r="C11" s="8" t="s">
        <v>188</v>
      </c>
      <c r="D11" s="8" t="s">
        <v>188</v>
      </c>
    </row>
    <row r="12" spans="1:4" x14ac:dyDescent="0.2">
      <c r="A12" s="8" t="s">
        <v>78</v>
      </c>
      <c r="B12" s="8" t="s">
        <v>189</v>
      </c>
      <c r="C12" s="8" t="s">
        <v>189</v>
      </c>
      <c r="D12" s="8" t="s">
        <v>189</v>
      </c>
    </row>
    <row r="13" spans="1:4" x14ac:dyDescent="0.2">
      <c r="A13" s="7" t="s">
        <v>82</v>
      </c>
      <c r="B13" s="8" t="s">
        <v>190</v>
      </c>
      <c r="C13" s="8" t="s">
        <v>191</v>
      </c>
      <c r="D13" s="8" t="s">
        <v>182</v>
      </c>
    </row>
    <row r="17" spans="1:1" x14ac:dyDescent="0.2">
      <c r="A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9990-FE84-9C47-925E-40785ECCAF8C}">
  <dimension ref="A1:K12"/>
  <sheetViews>
    <sheetView tabSelected="1" workbookViewId="0">
      <selection activeCell="I26" sqref="I26"/>
    </sheetView>
  </sheetViews>
  <sheetFormatPr baseColWidth="10" defaultRowHeight="16" x14ac:dyDescent="0.2"/>
  <cols>
    <col min="2" max="2" width="22.83203125" customWidth="1"/>
    <col min="4" max="4" width="13.33203125" customWidth="1"/>
  </cols>
  <sheetData>
    <row r="1" spans="1:11" s="6" customFormat="1" x14ac:dyDescent="0.2">
      <c r="A1" s="6" t="s">
        <v>6</v>
      </c>
      <c r="B1" s="6" t="s">
        <v>0</v>
      </c>
      <c r="E1" s="6" t="s">
        <v>1</v>
      </c>
      <c r="H1" s="6" t="s">
        <v>3</v>
      </c>
      <c r="K1" s="6" t="s">
        <v>20</v>
      </c>
    </row>
    <row r="2" spans="1:11" s="5" customFormat="1" ht="119" x14ac:dyDescent="0.2">
      <c r="A2" s="5" t="s">
        <v>6</v>
      </c>
      <c r="B2" s="5" t="s">
        <v>19</v>
      </c>
      <c r="C2" s="5" t="s">
        <v>4</v>
      </c>
      <c r="D2" s="5" t="s">
        <v>5</v>
      </c>
      <c r="E2" s="5" t="s">
        <v>19</v>
      </c>
      <c r="F2" s="5" t="s">
        <v>4</v>
      </c>
      <c r="G2" s="5" t="s">
        <v>5</v>
      </c>
      <c r="H2" s="5" t="s">
        <v>19</v>
      </c>
      <c r="I2" s="5" t="s">
        <v>4</v>
      </c>
      <c r="J2" s="5" t="s">
        <v>5</v>
      </c>
      <c r="K2" s="5" t="s">
        <v>19</v>
      </c>
    </row>
    <row r="3" spans="1:11" ht="19" x14ac:dyDescent="0.2">
      <c r="A3" s="1" t="s">
        <v>7</v>
      </c>
      <c r="B3">
        <v>0</v>
      </c>
      <c r="C3" s="4">
        <v>29000</v>
      </c>
      <c r="D3" s="4">
        <v>13000</v>
      </c>
      <c r="E3">
        <v>0</v>
      </c>
      <c r="F3">
        <v>31000</v>
      </c>
      <c r="G3">
        <v>14000</v>
      </c>
      <c r="H3">
        <v>0</v>
      </c>
      <c r="I3">
        <v>17000</v>
      </c>
      <c r="J3">
        <v>7000</v>
      </c>
      <c r="K3">
        <v>0</v>
      </c>
    </row>
    <row r="4" spans="1:11" ht="19" x14ac:dyDescent="0.2">
      <c r="A4" s="1" t="s">
        <v>8</v>
      </c>
      <c r="B4" s="1">
        <v>6</v>
      </c>
      <c r="C4" s="4">
        <v>11000</v>
      </c>
      <c r="D4" s="4">
        <v>4000</v>
      </c>
      <c r="E4" s="1">
        <v>6</v>
      </c>
      <c r="F4">
        <v>12000</v>
      </c>
      <c r="G4">
        <v>5000</v>
      </c>
      <c r="H4" s="1">
        <v>6.4</v>
      </c>
      <c r="I4">
        <v>8000</v>
      </c>
      <c r="J4">
        <v>3000</v>
      </c>
      <c r="K4" s="1">
        <v>6.97</v>
      </c>
    </row>
    <row r="5" spans="1:11" ht="19" x14ac:dyDescent="0.2">
      <c r="A5" s="1" t="s">
        <v>9</v>
      </c>
      <c r="B5" s="1">
        <v>10</v>
      </c>
      <c r="C5" s="4">
        <v>8000</v>
      </c>
      <c r="D5" s="4">
        <v>3000</v>
      </c>
      <c r="E5" s="1">
        <v>10</v>
      </c>
      <c r="F5">
        <v>9000</v>
      </c>
      <c r="G5">
        <v>3000</v>
      </c>
      <c r="H5" s="1">
        <v>11.1</v>
      </c>
      <c r="I5">
        <v>6000</v>
      </c>
      <c r="J5">
        <v>2000</v>
      </c>
      <c r="K5" s="1">
        <v>11.87</v>
      </c>
    </row>
    <row r="6" spans="1:11" ht="19" x14ac:dyDescent="0.2">
      <c r="A6" s="1" t="s">
        <v>10</v>
      </c>
      <c r="B6" s="1">
        <v>13</v>
      </c>
      <c r="C6" s="4">
        <v>7000</v>
      </c>
      <c r="D6" s="4">
        <v>3000</v>
      </c>
      <c r="E6" s="1">
        <v>13</v>
      </c>
      <c r="F6">
        <v>8000</v>
      </c>
      <c r="G6">
        <v>3000</v>
      </c>
      <c r="H6" s="1">
        <v>14.8</v>
      </c>
      <c r="I6">
        <v>5000</v>
      </c>
      <c r="J6">
        <v>1000</v>
      </c>
      <c r="K6" s="1">
        <v>15.54</v>
      </c>
    </row>
    <row r="7" spans="1:11" ht="19" x14ac:dyDescent="0.2">
      <c r="A7" s="1" t="s">
        <v>11</v>
      </c>
      <c r="B7" s="1">
        <v>17</v>
      </c>
      <c r="C7" s="4">
        <v>6000</v>
      </c>
      <c r="D7" s="4">
        <v>2000</v>
      </c>
      <c r="E7" s="1">
        <v>18</v>
      </c>
      <c r="F7">
        <v>8000</v>
      </c>
      <c r="G7">
        <v>3000</v>
      </c>
      <c r="H7" s="1">
        <v>19.8</v>
      </c>
      <c r="I7">
        <v>5000</v>
      </c>
      <c r="J7">
        <v>2000</v>
      </c>
      <c r="K7" s="1">
        <v>20.9</v>
      </c>
    </row>
    <row r="8" spans="1:11" ht="19" x14ac:dyDescent="0.2">
      <c r="A8" s="1" t="s">
        <v>12</v>
      </c>
      <c r="B8" s="1">
        <v>22</v>
      </c>
      <c r="C8" s="4">
        <v>6000</v>
      </c>
      <c r="D8" s="4">
        <v>3000</v>
      </c>
      <c r="E8" s="1">
        <v>23</v>
      </c>
      <c r="F8">
        <v>7000</v>
      </c>
      <c r="G8">
        <v>3000</v>
      </c>
      <c r="H8" s="1">
        <v>25.9</v>
      </c>
      <c r="I8">
        <v>4000</v>
      </c>
      <c r="J8">
        <v>1000</v>
      </c>
      <c r="K8" s="1">
        <v>27.3</v>
      </c>
    </row>
    <row r="9" spans="1:11" ht="19" x14ac:dyDescent="0.2">
      <c r="A9" s="1" t="s">
        <v>13</v>
      </c>
      <c r="B9" s="1">
        <v>29</v>
      </c>
      <c r="C9" s="4">
        <v>5000</v>
      </c>
      <c r="D9" s="4">
        <v>2000</v>
      </c>
      <c r="E9" s="1">
        <v>30</v>
      </c>
      <c r="F9">
        <v>7000</v>
      </c>
      <c r="G9">
        <v>3000</v>
      </c>
      <c r="H9" s="1">
        <v>33.6</v>
      </c>
      <c r="I9">
        <v>4000</v>
      </c>
      <c r="J9">
        <v>1000</v>
      </c>
      <c r="K9" s="1">
        <v>35.6</v>
      </c>
    </row>
    <row r="10" spans="1:11" ht="19" x14ac:dyDescent="0.2">
      <c r="A10" s="1" t="s">
        <v>14</v>
      </c>
      <c r="B10" s="1">
        <v>39</v>
      </c>
      <c r="C10" s="4">
        <v>5000</v>
      </c>
      <c r="D10" s="4">
        <v>2000</v>
      </c>
      <c r="E10" s="1">
        <v>40</v>
      </c>
      <c r="F10">
        <v>6000</v>
      </c>
      <c r="G10">
        <v>2000</v>
      </c>
      <c r="H10" s="1">
        <v>44.3</v>
      </c>
      <c r="I10">
        <v>3000</v>
      </c>
      <c r="J10">
        <v>1000</v>
      </c>
      <c r="K10" s="1">
        <v>47.4</v>
      </c>
    </row>
    <row r="11" spans="1:11" ht="19" x14ac:dyDescent="0.2">
      <c r="A11" s="1" t="s">
        <v>15</v>
      </c>
      <c r="B11" s="1">
        <v>51</v>
      </c>
      <c r="C11" s="4">
        <v>7000</v>
      </c>
      <c r="D11" s="4">
        <v>2000</v>
      </c>
      <c r="E11" s="1">
        <v>52</v>
      </c>
      <c r="F11">
        <v>8000</v>
      </c>
      <c r="G11">
        <v>3000</v>
      </c>
      <c r="H11" s="1">
        <v>57</v>
      </c>
      <c r="I11">
        <v>4000</v>
      </c>
      <c r="J11">
        <v>2000</v>
      </c>
      <c r="K11" s="1">
        <v>61.2</v>
      </c>
    </row>
    <row r="12" spans="1:11" ht="19" x14ac:dyDescent="0.2">
      <c r="A12" s="1" t="s">
        <v>16</v>
      </c>
      <c r="B12" s="1">
        <v>84</v>
      </c>
      <c r="C12" s="4">
        <v>9000</v>
      </c>
      <c r="D12" s="4">
        <v>3000</v>
      </c>
      <c r="E12" s="1">
        <v>87</v>
      </c>
      <c r="F12">
        <v>11000</v>
      </c>
      <c r="G12">
        <v>4000</v>
      </c>
      <c r="H12" s="1">
        <v>99.4</v>
      </c>
      <c r="I12">
        <v>5000</v>
      </c>
      <c r="J12">
        <v>1000</v>
      </c>
      <c r="K12" s="1">
        <v>104.9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8E95-3AB5-9B44-826A-07D1DCB1EC56}">
  <dimension ref="A1:P47"/>
  <sheetViews>
    <sheetView workbookViewId="0">
      <selection activeCell="D19" sqref="D19:D20"/>
    </sheetView>
  </sheetViews>
  <sheetFormatPr baseColWidth="10" defaultRowHeight="16" x14ac:dyDescent="0.2"/>
  <cols>
    <col min="2" max="2" width="18.1640625" customWidth="1"/>
    <col min="5" max="5" width="19.83203125" customWidth="1"/>
    <col min="8" max="8" width="17" customWidth="1"/>
    <col min="11" max="11" width="14.6640625" customWidth="1"/>
  </cols>
  <sheetData>
    <row r="1" spans="1:16" s="6" customFormat="1" x14ac:dyDescent="0.2">
      <c r="A1" s="6" t="s">
        <v>6</v>
      </c>
      <c r="B1" s="6" t="s">
        <v>0</v>
      </c>
      <c r="E1" s="6" t="s">
        <v>1</v>
      </c>
      <c r="H1" s="6" t="s">
        <v>2</v>
      </c>
      <c r="K1" s="6" t="s">
        <v>3</v>
      </c>
      <c r="N1" s="6" t="s">
        <v>20</v>
      </c>
    </row>
    <row r="2" spans="1:16" s="5" customFormat="1" ht="119" x14ac:dyDescent="0.2">
      <c r="A2" s="5" t="s">
        <v>6</v>
      </c>
      <c r="B2" s="5" t="s">
        <v>19</v>
      </c>
      <c r="C2" s="5" t="s">
        <v>4</v>
      </c>
      <c r="D2" s="5" t="s">
        <v>5</v>
      </c>
      <c r="E2" s="5" t="s">
        <v>19</v>
      </c>
      <c r="F2" s="5" t="s">
        <v>4</v>
      </c>
      <c r="G2" s="5" t="s">
        <v>5</v>
      </c>
      <c r="H2" s="5" t="s">
        <v>19</v>
      </c>
      <c r="I2" s="5" t="s">
        <v>4</v>
      </c>
      <c r="J2" s="5" t="s">
        <v>5</v>
      </c>
      <c r="K2" s="5" t="s">
        <v>19</v>
      </c>
      <c r="L2" s="5" t="s">
        <v>4</v>
      </c>
      <c r="M2" s="5" t="s">
        <v>5</v>
      </c>
      <c r="N2" s="5" t="s">
        <v>19</v>
      </c>
      <c r="O2" s="5" t="s">
        <v>4</v>
      </c>
      <c r="P2" s="5" t="s">
        <v>5</v>
      </c>
    </row>
    <row r="3" spans="1:16" ht="19" x14ac:dyDescent="0.2">
      <c r="A3" s="1" t="s">
        <v>7</v>
      </c>
      <c r="B3">
        <v>0</v>
      </c>
      <c r="C3">
        <v>2260</v>
      </c>
      <c r="D3">
        <v>1130</v>
      </c>
      <c r="E3">
        <v>0</v>
      </c>
      <c r="F3">
        <v>1130</v>
      </c>
      <c r="G3">
        <v>1130</v>
      </c>
      <c r="H3" s="2">
        <v>0</v>
      </c>
      <c r="I3" cm="1">
        <f t="array" ref="I3">_xlfn.TEXTJOIN("", TRUE, _xlfn._xlws.FILTER(MID(H37, _xlfn.SEQUENCE(LEN(H37)), 1), ISNUMBER(--MID(H37, _xlfn.SEQUENCE(LEN(H37)), 1))))*1000</f>
        <v>5000</v>
      </c>
      <c r="J3" cm="1">
        <f t="array" ref="J3">_xlfn.TEXTJOIN("", TRUE, _xlfn._xlws.FILTER(MID(H22, _xlfn.SEQUENCE(LEN(H22)), 1), ISNUMBER(--MID(H22, _xlfn.SEQUENCE(LEN(H22)), 1))))*1000-I3</f>
        <v>2000</v>
      </c>
      <c r="K3">
        <v>0</v>
      </c>
      <c r="L3" cm="1">
        <f t="array" ref="L3">_xlfn.TEXTJOIN("", TRUE, _xlfn._xlws.FILTER(MID(K37, _xlfn.SEQUENCE(LEN(K37)), 1), ISNUMBER(--MID(K37, _xlfn.SEQUENCE(LEN(K37)), 1))))*1000</f>
        <v>6000</v>
      </c>
      <c r="M3" cm="1">
        <f t="array" ref="M3">_xlfn.TEXTJOIN("", TRUE, _xlfn._xlws.FILTER(MID(K22, _xlfn.SEQUENCE(LEN(K22)), 1), ISNUMBER(--MID(K22, _xlfn.SEQUENCE(LEN(K22)), 1))))*1000-L3</f>
        <v>3000</v>
      </c>
      <c r="N3">
        <v>0</v>
      </c>
      <c r="O3" cm="1">
        <f t="array" ref="O3">_xlfn.TEXTJOIN("", TRUE, _xlfn._xlws.FILTER(MID(N37, _xlfn.SEQUENCE(LEN(N37)), 1), ISNUMBER(--MID(N37, _xlfn.SEQUENCE(LEN(N37)), 1))))*1000</f>
        <v>2000</v>
      </c>
      <c r="P3" cm="1">
        <f t="array" ref="P3">_xlfn.TEXTJOIN("", TRUE, _xlfn._xlws.FILTER(MID(N22, _xlfn.SEQUENCE(LEN(N22)), 1), ISNUMBER(--MID(N22, _xlfn.SEQUENCE(LEN(N22)), 1))))*1000-O3</f>
        <v>1000</v>
      </c>
    </row>
    <row r="4" spans="1:16" ht="19" x14ac:dyDescent="0.2">
      <c r="A4" s="1" t="s">
        <v>8</v>
      </c>
      <c r="B4" s="1">
        <v>6</v>
      </c>
      <c r="C4">
        <v>1130</v>
      </c>
      <c r="D4">
        <v>1130</v>
      </c>
      <c r="E4" s="1">
        <v>6</v>
      </c>
      <c r="F4">
        <v>1130</v>
      </c>
      <c r="G4">
        <v>1130</v>
      </c>
      <c r="H4" s="2">
        <v>6</v>
      </c>
      <c r="I4" cm="1">
        <f t="array" ref="I4">_xlfn.TEXTJOIN("", TRUE, _xlfn._xlws.FILTER(MID(H38, _xlfn.SEQUENCE(LEN(H38)), 1), ISNUMBER(--MID(H38, _xlfn.SEQUENCE(LEN(H38)), 1))))*1000</f>
        <v>3000</v>
      </c>
      <c r="J4" cm="1">
        <f t="array" ref="J4">_xlfn.TEXTJOIN("", TRUE, _xlfn._xlws.FILTER(MID(H23, _xlfn.SEQUENCE(LEN(H23)), 1), ISNUMBER(--MID(H23, _xlfn.SEQUENCE(LEN(H23)), 1))))*1000-I4</f>
        <v>2000</v>
      </c>
      <c r="K4" s="1">
        <v>6.4</v>
      </c>
      <c r="L4" cm="1">
        <f t="array" ref="L4">_xlfn.TEXTJOIN("", TRUE, _xlfn._xlws.FILTER(MID(K38, _xlfn.SEQUENCE(LEN(K38)), 1), ISNUMBER(--MID(K38, _xlfn.SEQUENCE(LEN(K38)), 1))))*1000</f>
        <v>3000</v>
      </c>
      <c r="M4" cm="1">
        <f t="array" ref="M4">_xlfn.TEXTJOIN("", TRUE, _xlfn._xlws.FILTER(MID(K23, _xlfn.SEQUENCE(LEN(K23)), 1), ISNUMBER(--MID(K23, _xlfn.SEQUENCE(LEN(K23)), 1))))*1000-L4</f>
        <v>2000</v>
      </c>
      <c r="N4" s="1">
        <v>6.97</v>
      </c>
      <c r="O4" cm="1">
        <f t="array" ref="O4">_xlfn.TEXTJOIN("", TRUE, _xlfn._xlws.FILTER(MID(N38, _xlfn.SEQUENCE(LEN(N38)), 1), ISNUMBER(--MID(N38, _xlfn.SEQUENCE(LEN(N38)), 1))))*1000</f>
        <v>1000</v>
      </c>
      <c r="P4" cm="1">
        <f t="array" ref="P4">_xlfn.TEXTJOIN("", TRUE, _xlfn._xlws.FILTER(MID(N23, _xlfn.SEQUENCE(LEN(N23)), 1), ISNUMBER(--MID(N23, _xlfn.SEQUENCE(LEN(N23)), 1))))*1000-O4</f>
        <v>2000</v>
      </c>
    </row>
    <row r="5" spans="1:16" ht="19" x14ac:dyDescent="0.2">
      <c r="A5" s="1" t="s">
        <v>9</v>
      </c>
      <c r="B5" s="1">
        <v>10</v>
      </c>
      <c r="C5">
        <v>2260</v>
      </c>
      <c r="D5">
        <v>1130</v>
      </c>
      <c r="E5" s="1">
        <v>10</v>
      </c>
      <c r="F5">
        <v>1130</v>
      </c>
      <c r="G5">
        <v>1130</v>
      </c>
      <c r="H5" s="2">
        <v>10</v>
      </c>
      <c r="I5" cm="1">
        <f t="array" ref="I5">_xlfn.TEXTJOIN("", TRUE, _xlfn._xlws.FILTER(MID(H39, _xlfn.SEQUENCE(LEN(H39)), 1), ISNUMBER(--MID(H39, _xlfn.SEQUENCE(LEN(H39)), 1))))*1000</f>
        <v>4000</v>
      </c>
      <c r="J5" cm="1">
        <f t="array" ref="J5">_xlfn.TEXTJOIN("", TRUE, _xlfn._xlws.FILTER(MID(H24, _xlfn.SEQUENCE(LEN(H24)), 1), ISNUMBER(--MID(H24, _xlfn.SEQUENCE(LEN(H24)), 1))))*1000-I5</f>
        <v>2000</v>
      </c>
      <c r="K5" s="1">
        <v>11.1</v>
      </c>
      <c r="L5" cm="1">
        <f t="array" ref="L5">_xlfn.TEXTJOIN("", TRUE, _xlfn._xlws.FILTER(MID(K39, _xlfn.SEQUENCE(LEN(K39)), 1), ISNUMBER(--MID(K39, _xlfn.SEQUENCE(LEN(K39)), 1))))*1000</f>
        <v>13000</v>
      </c>
      <c r="M5" cm="1">
        <f t="array" ref="M5">_xlfn.TEXTJOIN("", TRUE, _xlfn._xlws.FILTER(MID(K24, _xlfn.SEQUENCE(LEN(K24)), 1), ISNUMBER(--MID(K24, _xlfn.SEQUENCE(LEN(K24)), 1))))*1000-L5</f>
        <v>2000</v>
      </c>
      <c r="N5" s="1">
        <v>11.87</v>
      </c>
      <c r="O5" cm="1">
        <f t="array" ref="O5">_xlfn.TEXTJOIN("", TRUE, _xlfn._xlws.FILTER(MID(N39, _xlfn.SEQUENCE(LEN(N39)), 1), ISNUMBER(--MID(N39, _xlfn.SEQUENCE(LEN(N39)), 1))))*1000</f>
        <v>11000</v>
      </c>
      <c r="P5" cm="1">
        <f t="array" ref="P5">_xlfn.TEXTJOIN("", TRUE, _xlfn._xlws.FILTER(MID(N24, _xlfn.SEQUENCE(LEN(N24)), 1), ISNUMBER(--MID(N24, _xlfn.SEQUENCE(LEN(N24)), 1))))*1000-O5</f>
        <v>1000</v>
      </c>
    </row>
    <row r="6" spans="1:16" ht="19" x14ac:dyDescent="0.2">
      <c r="A6" s="1" t="s">
        <v>10</v>
      </c>
      <c r="B6" s="1">
        <v>13</v>
      </c>
      <c r="C6">
        <v>33900</v>
      </c>
      <c r="D6">
        <v>3390.0000000000027</v>
      </c>
      <c r="E6" s="1">
        <v>13</v>
      </c>
      <c r="F6">
        <v>29380</v>
      </c>
      <c r="G6">
        <v>2259.9999999999941</v>
      </c>
      <c r="H6" s="2">
        <v>14</v>
      </c>
      <c r="I6" cm="1">
        <f t="array" ref="I6">_xlfn.TEXTJOIN("", TRUE, _xlfn._xlws.FILTER(MID(H40, _xlfn.SEQUENCE(LEN(H40)), 1), ISNUMBER(--MID(H40, _xlfn.SEQUENCE(LEN(H40)), 1))))*1000</f>
        <v>42000</v>
      </c>
      <c r="J6" cm="1">
        <f t="array" ref="J6">_xlfn.TEXTJOIN("", TRUE, _xlfn._xlws.FILTER(MID(H25, _xlfn.SEQUENCE(LEN(H25)), 1), ISNUMBER(--MID(H25, _xlfn.SEQUENCE(LEN(H25)), 1))))*1000-I6</f>
        <v>5000</v>
      </c>
      <c r="K6" s="1">
        <v>14.8</v>
      </c>
      <c r="L6" cm="1">
        <f t="array" ref="L6">_xlfn.TEXTJOIN("", TRUE, _xlfn._xlws.FILTER(MID(K40, _xlfn.SEQUENCE(LEN(K40)), 1), ISNUMBER(--MID(K40, _xlfn.SEQUENCE(LEN(K40)), 1))))*1000</f>
        <v>52000</v>
      </c>
      <c r="M6" cm="1">
        <f t="array" ref="M6">_xlfn.TEXTJOIN("", TRUE, _xlfn._xlws.FILTER(MID(K25, _xlfn.SEQUENCE(LEN(K25)), 1), ISNUMBER(--MID(K25, _xlfn.SEQUENCE(LEN(K25)), 1))))*1000-L6</f>
        <v>5000</v>
      </c>
      <c r="N6" s="1">
        <v>15.54</v>
      </c>
      <c r="O6" cm="1">
        <f t="array" ref="O6">_xlfn.TEXTJOIN("", TRUE, _xlfn._xlws.FILTER(MID(N40, _xlfn.SEQUENCE(LEN(N40)), 1), ISNUMBER(--MID(N40, _xlfn.SEQUENCE(LEN(N40)), 1))))*1000</f>
        <v>44000</v>
      </c>
      <c r="P6" cm="1">
        <f t="array" ref="P6">_xlfn.TEXTJOIN("", TRUE, _xlfn._xlws.FILTER(MID(N25, _xlfn.SEQUENCE(LEN(N25)), 1), ISNUMBER(--MID(N25, _xlfn.SEQUENCE(LEN(N25)), 1))))*1000-O6</f>
        <v>4000</v>
      </c>
    </row>
    <row r="7" spans="1:16" ht="19" x14ac:dyDescent="0.2">
      <c r="A7" s="1" t="s">
        <v>11</v>
      </c>
      <c r="B7" s="1">
        <v>17</v>
      </c>
      <c r="C7">
        <v>39550.000000000007</v>
      </c>
      <c r="D7">
        <v>3389.999999999995</v>
      </c>
      <c r="E7" s="1">
        <v>18</v>
      </c>
      <c r="F7">
        <v>37290</v>
      </c>
      <c r="G7">
        <v>3390.0000000000027</v>
      </c>
      <c r="H7" s="2">
        <v>19</v>
      </c>
      <c r="I7" cm="1">
        <f t="array" ref="I7">_xlfn.TEXTJOIN("", TRUE, _xlfn._xlws.FILTER(MID(H41, _xlfn.SEQUENCE(LEN(H41)), 1), ISNUMBER(--MID(H41, _xlfn.SEQUENCE(LEN(H41)), 1))))*1000</f>
        <v>48000</v>
      </c>
      <c r="J7" cm="1">
        <f t="array" ref="J7">_xlfn.TEXTJOIN("", TRUE, _xlfn._xlws.FILTER(MID(H26, _xlfn.SEQUENCE(LEN(H26)), 1), ISNUMBER(--MID(H26, _xlfn.SEQUENCE(LEN(H26)), 1))))*1000-I7</f>
        <v>6000</v>
      </c>
      <c r="K7" s="1">
        <v>19.8</v>
      </c>
      <c r="L7" cm="1">
        <f t="array" ref="L7">_xlfn.TEXTJOIN("", TRUE, _xlfn._xlws.FILTER(MID(K41, _xlfn.SEQUENCE(LEN(K41)), 1), ISNUMBER(--MID(K41, _xlfn.SEQUENCE(LEN(K41)), 1))))*1000</f>
        <v>53000</v>
      </c>
      <c r="M7" cm="1">
        <f t="array" ref="M7">_xlfn.TEXTJOIN("", TRUE, _xlfn._xlws.FILTER(MID(K26, _xlfn.SEQUENCE(LEN(K26)), 1), ISNUMBER(--MID(K26, _xlfn.SEQUENCE(LEN(K26)), 1))))*1000-L7</f>
        <v>6000</v>
      </c>
      <c r="N7" s="1">
        <v>20.9</v>
      </c>
      <c r="O7" cm="1">
        <f t="array" ref="O7">_xlfn.TEXTJOIN("", TRUE, _xlfn._xlws.FILTER(MID(N41, _xlfn.SEQUENCE(LEN(N41)), 1), ISNUMBER(--MID(N41, _xlfn.SEQUENCE(LEN(N41)), 1))))*1000</f>
        <v>50000</v>
      </c>
      <c r="P7" cm="1">
        <f t="array" ref="P7">_xlfn.TEXTJOIN("", TRUE, _xlfn._xlws.FILTER(MID(N26, _xlfn.SEQUENCE(LEN(N26)), 1), ISNUMBER(--MID(N26, _xlfn.SEQUENCE(LEN(N26)), 1))))*1000-O7</f>
        <v>4000</v>
      </c>
    </row>
    <row r="8" spans="1:16" ht="19" x14ac:dyDescent="0.2">
      <c r="A8" s="1" t="s">
        <v>12</v>
      </c>
      <c r="B8" s="1">
        <v>22</v>
      </c>
      <c r="C8">
        <v>46329.999999999993</v>
      </c>
      <c r="D8">
        <v>3390.0000000000109</v>
      </c>
      <c r="E8" s="1">
        <v>23</v>
      </c>
      <c r="F8">
        <v>42940</v>
      </c>
      <c r="G8">
        <v>3389.999999999995</v>
      </c>
      <c r="H8" s="2">
        <v>24</v>
      </c>
      <c r="I8" cm="1">
        <f t="array" ref="I8">_xlfn.TEXTJOIN("", TRUE, _xlfn._xlws.FILTER(MID(H42, _xlfn.SEQUENCE(LEN(H42)), 1), ISNUMBER(--MID(H42, _xlfn.SEQUENCE(LEN(H42)), 1))))*1000</f>
        <v>57000</v>
      </c>
      <c r="J8" cm="1">
        <f t="array" ref="J8">_xlfn.TEXTJOIN("", TRUE, _xlfn._xlws.FILTER(MID(H27, _xlfn.SEQUENCE(LEN(H27)), 1), ISNUMBER(--MID(H27, _xlfn.SEQUENCE(LEN(H27)), 1))))*1000-I8</f>
        <v>7000</v>
      </c>
      <c r="K8" s="1">
        <v>25.9</v>
      </c>
      <c r="L8" cm="1">
        <f t="array" ref="L8">_xlfn.TEXTJOIN("", TRUE, _xlfn._xlws.FILTER(MID(K42, _xlfn.SEQUENCE(LEN(K42)), 1), ISNUMBER(--MID(K42, _xlfn.SEQUENCE(LEN(K42)), 1))))*1000</f>
        <v>60000</v>
      </c>
      <c r="M8" cm="1">
        <f t="array" ref="M8">_xlfn.TEXTJOIN("", TRUE, _xlfn._xlws.FILTER(MID(K27, _xlfn.SEQUENCE(LEN(K27)), 1), ISNUMBER(--MID(K27, _xlfn.SEQUENCE(LEN(K27)), 1))))*1000-L8</f>
        <v>6000</v>
      </c>
      <c r="N8" s="1">
        <v>27.3</v>
      </c>
      <c r="O8" cm="1">
        <f t="array" ref="O8">_xlfn.TEXTJOIN("", TRUE, _xlfn._xlws.FILTER(MID(N42, _xlfn.SEQUENCE(LEN(N42)), 1), ISNUMBER(--MID(N42, _xlfn.SEQUENCE(LEN(N42)), 1))))*1000</f>
        <v>52000</v>
      </c>
      <c r="P8" cm="1">
        <f t="array" ref="P8">_xlfn.TEXTJOIN("", TRUE, _xlfn._xlws.FILTER(MID(N27, _xlfn.SEQUENCE(LEN(N27)), 1), ISNUMBER(--MID(N27, _xlfn.SEQUENCE(LEN(N27)), 1))))*1000-O8</f>
        <v>5000</v>
      </c>
    </row>
    <row r="9" spans="1:16" ht="19" x14ac:dyDescent="0.2">
      <c r="A9" s="1" t="s">
        <v>13</v>
      </c>
      <c r="B9" s="1">
        <v>29</v>
      </c>
      <c r="C9">
        <v>47460.000000000007</v>
      </c>
      <c r="D9">
        <v>4519.9999999999964</v>
      </c>
      <c r="E9" s="1">
        <v>30</v>
      </c>
      <c r="F9">
        <v>45200</v>
      </c>
      <c r="G9">
        <v>4520.0000000000045</v>
      </c>
      <c r="H9" s="2">
        <v>32</v>
      </c>
      <c r="I9" cm="1">
        <f t="array" ref="I9">_xlfn.TEXTJOIN("", TRUE, _xlfn._xlws.FILTER(MID(H43, _xlfn.SEQUENCE(LEN(H43)), 1), ISNUMBER(--MID(H43, _xlfn.SEQUENCE(LEN(H43)), 1))))*1000</f>
        <v>58000</v>
      </c>
      <c r="J9" cm="1">
        <f t="array" ref="J9">_xlfn.TEXTJOIN("", TRUE, _xlfn._xlws.FILTER(MID(H28, _xlfn.SEQUENCE(LEN(H28)), 1), ISNUMBER(--MID(H28, _xlfn.SEQUENCE(LEN(H28)), 1))))*1000-I9</f>
        <v>7000</v>
      </c>
      <c r="K9" s="1">
        <v>33.6</v>
      </c>
      <c r="L9" cm="1">
        <f t="array" ref="L9">_xlfn.TEXTJOIN("", TRUE, _xlfn._xlws.FILTER(MID(K43, _xlfn.SEQUENCE(LEN(K43)), 1), ISNUMBER(--MID(K43, _xlfn.SEQUENCE(LEN(K43)), 1))))*1000</f>
        <v>59000</v>
      </c>
      <c r="M9" cm="1">
        <f t="array" ref="M9">_xlfn.TEXTJOIN("", TRUE, _xlfn._xlws.FILTER(MID(K28, _xlfn.SEQUENCE(LEN(K28)), 1), ISNUMBER(--MID(K28, _xlfn.SEQUENCE(LEN(K28)), 1))))*1000-L9</f>
        <v>6000</v>
      </c>
      <c r="N9" s="1">
        <v>35.6</v>
      </c>
      <c r="O9" cm="1">
        <f t="array" ref="O9">_xlfn.TEXTJOIN("", TRUE, _xlfn._xlws.FILTER(MID(N43, _xlfn.SEQUENCE(LEN(N43)), 1), ISNUMBER(--MID(N43, _xlfn.SEQUENCE(LEN(N43)), 1))))*1000</f>
        <v>52000</v>
      </c>
      <c r="P9" cm="1">
        <f t="array" ref="P9">_xlfn.TEXTJOIN("", TRUE, _xlfn._xlws.FILTER(MID(N28, _xlfn.SEQUENCE(LEN(N28)), 1), ISNUMBER(--MID(N28, _xlfn.SEQUENCE(LEN(N28)), 1))))*1000-O9</f>
        <v>5000</v>
      </c>
    </row>
    <row r="10" spans="1:16" ht="19" x14ac:dyDescent="0.2">
      <c r="A10" s="1" t="s">
        <v>14</v>
      </c>
      <c r="B10" s="1">
        <v>39</v>
      </c>
      <c r="C10">
        <v>48589.999999999993</v>
      </c>
      <c r="D10">
        <v>5650.0000000000055</v>
      </c>
      <c r="E10" s="1">
        <v>40</v>
      </c>
      <c r="F10">
        <v>48589.999999999993</v>
      </c>
      <c r="G10">
        <v>5650.0000000000055</v>
      </c>
      <c r="H10" s="2">
        <v>42</v>
      </c>
      <c r="I10" cm="1">
        <f t="array" ref="I10">_xlfn.TEXTJOIN("", TRUE, _xlfn._xlws.FILTER(MID(H44, _xlfn.SEQUENCE(LEN(H44)), 1), ISNUMBER(--MID(H44, _xlfn.SEQUENCE(LEN(H44)), 1))))*1000</f>
        <v>54000</v>
      </c>
      <c r="J10" cm="1">
        <f t="array" ref="J10">_xlfn.TEXTJOIN("", TRUE, _xlfn._xlws.FILTER(MID(H29, _xlfn.SEQUENCE(LEN(H29)), 1), ISNUMBER(--MID(H29, _xlfn.SEQUENCE(LEN(H29)), 1))))*1000-I10</f>
        <v>6000</v>
      </c>
      <c r="K10" s="1">
        <v>44.3</v>
      </c>
      <c r="L10" cm="1">
        <f t="array" ref="L10">_xlfn.TEXTJOIN("", TRUE, _xlfn._xlws.FILTER(MID(K44, _xlfn.SEQUENCE(LEN(K44)), 1), ISNUMBER(--MID(K44, _xlfn.SEQUENCE(LEN(K44)), 1))))*1000</f>
        <v>60000</v>
      </c>
      <c r="M10" cm="1">
        <f t="array" ref="M10">_xlfn.TEXTJOIN("", TRUE, _xlfn._xlws.FILTER(MID(K29, _xlfn.SEQUENCE(LEN(K29)), 1), ISNUMBER(--MID(K29, _xlfn.SEQUENCE(LEN(K29)), 1))))*1000-L10</f>
        <v>7000</v>
      </c>
      <c r="N10" s="1">
        <v>47.4</v>
      </c>
      <c r="O10" cm="1">
        <f t="array" ref="O10">_xlfn.TEXTJOIN("", TRUE, _xlfn._xlws.FILTER(MID(N44, _xlfn.SEQUENCE(LEN(N44)), 1), ISNUMBER(--MID(N44, _xlfn.SEQUENCE(LEN(N44)), 1))))*1000</f>
        <v>59000</v>
      </c>
      <c r="P10" cm="1">
        <f t="array" ref="P10">_xlfn.TEXTJOIN("", TRUE, _xlfn._xlws.FILTER(MID(N29, _xlfn.SEQUENCE(LEN(N29)), 1), ISNUMBER(--MID(N29, _xlfn.SEQUENCE(LEN(N29)), 1))))*1000-O10</f>
        <v>6000</v>
      </c>
    </row>
    <row r="11" spans="1:16" ht="19" x14ac:dyDescent="0.2">
      <c r="A11" s="1" t="s">
        <v>15</v>
      </c>
      <c r="B11" s="1">
        <v>51</v>
      </c>
      <c r="C11">
        <v>64410</v>
      </c>
      <c r="D11">
        <v>11300.000000000004</v>
      </c>
      <c r="E11" s="1">
        <v>52</v>
      </c>
      <c r="F11">
        <v>53110</v>
      </c>
      <c r="G11">
        <v>7910.0000000000073</v>
      </c>
      <c r="H11" s="2">
        <v>53</v>
      </c>
      <c r="I11" cm="1">
        <f t="array" ref="I11">_xlfn.TEXTJOIN("", TRUE, _xlfn._xlws.FILTER(MID(H45, _xlfn.SEQUENCE(LEN(H45)), 1), ISNUMBER(--MID(H45, _xlfn.SEQUENCE(LEN(H45)), 1))))*1000</f>
        <v>60000</v>
      </c>
      <c r="J11" cm="1">
        <f t="array" ref="J11">_xlfn.TEXTJOIN("", TRUE, _xlfn._xlws.FILTER(MID(H30, _xlfn.SEQUENCE(LEN(H30)), 1), ISNUMBER(--MID(H30, _xlfn.SEQUENCE(LEN(H30)), 1))))*1000-I11</f>
        <v>10000</v>
      </c>
      <c r="K11" s="1">
        <v>57</v>
      </c>
      <c r="L11" cm="1">
        <f t="array" ref="L11">_xlfn.TEXTJOIN("", TRUE, _xlfn._xlws.FILTER(MID(K45, _xlfn.SEQUENCE(LEN(K45)), 1), ISNUMBER(--MID(K45, _xlfn.SEQUENCE(LEN(K45)), 1))))*1000</f>
        <v>71000</v>
      </c>
      <c r="M11" cm="1">
        <f t="array" ref="M11">_xlfn.TEXTJOIN("", TRUE, _xlfn._xlws.FILTER(MID(K30, _xlfn.SEQUENCE(LEN(K30)), 1), ISNUMBER(--MID(K30, _xlfn.SEQUENCE(LEN(K30)), 1))))*1000-L11</f>
        <v>11000</v>
      </c>
      <c r="N11" s="1">
        <v>61.2</v>
      </c>
      <c r="O11" cm="1">
        <f t="array" ref="O11">_xlfn.TEXTJOIN("", TRUE, _xlfn._xlws.FILTER(MID(N45, _xlfn.SEQUENCE(LEN(N45)), 1), ISNUMBER(--MID(N45, _xlfn.SEQUENCE(LEN(N45)), 1))))*1000</f>
        <v>62000</v>
      </c>
      <c r="P11" cm="1">
        <f t="array" ref="P11">_xlfn.TEXTJOIN("", TRUE, _xlfn._xlws.FILTER(MID(N30, _xlfn.SEQUENCE(LEN(N30)), 1), ISNUMBER(--MID(N30, _xlfn.SEQUENCE(LEN(N30)), 1))))*1000-O11</f>
        <v>8000</v>
      </c>
    </row>
    <row r="12" spans="1:16" ht="19" x14ac:dyDescent="0.2">
      <c r="A12" s="1" t="s">
        <v>16</v>
      </c>
      <c r="B12" s="1">
        <v>84</v>
      </c>
      <c r="C12">
        <v>49720.000000000007</v>
      </c>
      <c r="D12">
        <v>10169.999999999993</v>
      </c>
      <c r="E12" s="1">
        <v>87</v>
      </c>
      <c r="F12">
        <v>40680.000000000007</v>
      </c>
      <c r="G12">
        <v>10169.999999999993</v>
      </c>
      <c r="H12" s="2">
        <v>90</v>
      </c>
      <c r="I12" cm="1">
        <f t="array" ref="I12">_xlfn.TEXTJOIN("", TRUE, _xlfn._xlws.FILTER(MID(H46, _xlfn.SEQUENCE(LEN(H46)), 1), ISNUMBER(--MID(H46, _xlfn.SEQUENCE(LEN(H46)), 1))))*1000</f>
        <v>45000</v>
      </c>
      <c r="J12" cm="1">
        <f t="array" ref="J12">_xlfn.TEXTJOIN("", TRUE, _xlfn._xlws.FILTER(MID(H31, _xlfn.SEQUENCE(LEN(H31)), 1), ISNUMBER(--MID(H31, _xlfn.SEQUENCE(LEN(H31)), 1))))*1000-I12</f>
        <v>11000</v>
      </c>
      <c r="K12" s="1">
        <v>99.4</v>
      </c>
      <c r="L12" cm="1">
        <f t="array" ref="L12">_xlfn.TEXTJOIN("", TRUE, _xlfn._xlws.FILTER(MID(K46, _xlfn.SEQUENCE(LEN(K46)), 1), ISNUMBER(--MID(K46, _xlfn.SEQUENCE(LEN(K46)), 1))))*1000</f>
        <v>59000</v>
      </c>
      <c r="M12" cm="1">
        <f t="array" ref="M12">_xlfn.TEXTJOIN("", TRUE, _xlfn._xlws.FILTER(MID(K31, _xlfn.SEQUENCE(LEN(K31)), 1), ISNUMBER(--MID(K31, _xlfn.SEQUENCE(LEN(K31)), 1))))*1000-L12</f>
        <v>13000</v>
      </c>
      <c r="N12" s="1">
        <v>104.9</v>
      </c>
      <c r="O12" cm="1">
        <f t="array" ref="O12">_xlfn.TEXTJOIN("", TRUE, _xlfn._xlws.FILTER(MID(N46, _xlfn.SEQUENCE(LEN(N46)), 1), ISNUMBER(--MID(N46, _xlfn.SEQUENCE(LEN(N46)), 1))))*1000</f>
        <v>57000</v>
      </c>
      <c r="P12" cm="1">
        <f t="array" ref="P12">_xlfn.TEXTJOIN("", TRUE, _xlfn._xlws.FILTER(MID(N31, _xlfn.SEQUENCE(LEN(N31)), 1), ISNUMBER(--MID(N31, _xlfn.SEQUENCE(LEN(N31)), 1))))*1000-O12</f>
        <v>12000</v>
      </c>
    </row>
    <row r="13" spans="1:16" x14ac:dyDescent="0.2">
      <c r="A13" s="1"/>
      <c r="B13" s="1"/>
    </row>
    <row r="19" spans="4:15" x14ac:dyDescent="0.2">
      <c r="D19" t="s">
        <v>207</v>
      </c>
      <c r="G19" s="7" t="s">
        <v>110</v>
      </c>
    </row>
    <row r="20" spans="4:15" x14ac:dyDescent="0.2">
      <c r="D20" t="s">
        <v>208</v>
      </c>
      <c r="H20" s="9" t="s">
        <v>2</v>
      </c>
      <c r="I20" s="9"/>
      <c r="J20" s="9"/>
      <c r="K20" s="7" t="s">
        <v>23</v>
      </c>
      <c r="L20" s="9"/>
      <c r="M20" s="9"/>
      <c r="N20" s="7" t="s">
        <v>24</v>
      </c>
    </row>
    <row r="21" spans="4:15" x14ac:dyDescent="0.2">
      <c r="G21" s="8" t="s">
        <v>25</v>
      </c>
      <c r="H21" s="8" t="s">
        <v>26</v>
      </c>
      <c r="I21" s="8" t="s">
        <v>27</v>
      </c>
      <c r="K21" s="8" t="s">
        <v>26</v>
      </c>
      <c r="L21" s="8" t="s">
        <v>27</v>
      </c>
      <c r="N21" s="8" t="s">
        <v>26</v>
      </c>
      <c r="O21" s="8" t="s">
        <v>27</v>
      </c>
    </row>
    <row r="22" spans="4:15" x14ac:dyDescent="0.2">
      <c r="G22" s="8" t="s">
        <v>28</v>
      </c>
      <c r="H22" s="8" t="s">
        <v>111</v>
      </c>
      <c r="I22" s="8" t="s">
        <v>112</v>
      </c>
      <c r="K22" s="8" t="s">
        <v>113</v>
      </c>
      <c r="L22" s="8" t="s">
        <v>112</v>
      </c>
      <c r="N22" s="8" t="s">
        <v>114</v>
      </c>
      <c r="O22" s="8" t="s">
        <v>115</v>
      </c>
    </row>
    <row r="23" spans="4:15" x14ac:dyDescent="0.2">
      <c r="G23" s="8" t="s">
        <v>35</v>
      </c>
      <c r="H23" s="8" t="s">
        <v>116</v>
      </c>
      <c r="I23" s="8" t="s">
        <v>117</v>
      </c>
      <c r="K23" s="8" t="s">
        <v>116</v>
      </c>
      <c r="L23" s="8" t="s">
        <v>117</v>
      </c>
      <c r="N23" s="8" t="s">
        <v>114</v>
      </c>
      <c r="O23" s="8" t="s">
        <v>118</v>
      </c>
    </row>
    <row r="24" spans="4:15" x14ac:dyDescent="0.2">
      <c r="G24" s="8" t="s">
        <v>42</v>
      </c>
      <c r="H24" s="8" t="s">
        <v>119</v>
      </c>
      <c r="I24" s="8" t="s">
        <v>120</v>
      </c>
      <c r="K24" s="8" t="s">
        <v>121</v>
      </c>
      <c r="L24" s="8" t="s">
        <v>122</v>
      </c>
      <c r="N24" s="8" t="s">
        <v>123</v>
      </c>
      <c r="O24" s="8" t="s">
        <v>124</v>
      </c>
    </row>
    <row r="25" spans="4:15" x14ac:dyDescent="0.2">
      <c r="G25" s="8" t="s">
        <v>49</v>
      </c>
      <c r="H25" s="8" t="s">
        <v>125</v>
      </c>
      <c r="I25" s="8" t="s">
        <v>126</v>
      </c>
      <c r="K25" s="8" t="s">
        <v>127</v>
      </c>
      <c r="L25" s="8" t="s">
        <v>128</v>
      </c>
      <c r="N25" s="8" t="s">
        <v>43</v>
      </c>
      <c r="O25" s="8" t="s">
        <v>126</v>
      </c>
    </row>
    <row r="26" spans="4:15" x14ac:dyDescent="0.2">
      <c r="G26" s="8" t="s">
        <v>55</v>
      </c>
      <c r="H26" s="8" t="s">
        <v>129</v>
      </c>
      <c r="I26" s="8" t="s">
        <v>130</v>
      </c>
      <c r="K26" s="8" t="s">
        <v>131</v>
      </c>
      <c r="L26" s="8" t="s">
        <v>132</v>
      </c>
      <c r="N26" s="8" t="s">
        <v>129</v>
      </c>
      <c r="O26" s="8" t="s">
        <v>130</v>
      </c>
    </row>
    <row r="27" spans="4:15" x14ac:dyDescent="0.2">
      <c r="G27" s="8" t="s">
        <v>62</v>
      </c>
      <c r="H27" s="8" t="s">
        <v>133</v>
      </c>
      <c r="I27" s="8" t="s">
        <v>37</v>
      </c>
      <c r="K27" s="8" t="s">
        <v>134</v>
      </c>
      <c r="L27" s="8" t="s">
        <v>135</v>
      </c>
      <c r="N27" s="8" t="s">
        <v>127</v>
      </c>
      <c r="O27" s="8" t="s">
        <v>128</v>
      </c>
    </row>
    <row r="28" spans="4:15" x14ac:dyDescent="0.2">
      <c r="G28" s="8" t="s">
        <v>67</v>
      </c>
      <c r="H28" s="8" t="s">
        <v>136</v>
      </c>
      <c r="I28" s="8" t="s">
        <v>137</v>
      </c>
      <c r="K28" s="8" t="s">
        <v>136</v>
      </c>
      <c r="L28" s="8" t="s">
        <v>137</v>
      </c>
      <c r="N28" s="8" t="s">
        <v>127</v>
      </c>
      <c r="O28" s="8" t="s">
        <v>128</v>
      </c>
    </row>
    <row r="29" spans="4:15" x14ac:dyDescent="0.2">
      <c r="G29" s="8" t="s">
        <v>73</v>
      </c>
      <c r="H29" s="8" t="s">
        <v>38</v>
      </c>
      <c r="I29" s="8" t="s">
        <v>39</v>
      </c>
      <c r="K29" s="8" t="s">
        <v>138</v>
      </c>
      <c r="L29" s="8" t="s">
        <v>139</v>
      </c>
      <c r="N29" s="8" t="s">
        <v>136</v>
      </c>
      <c r="O29" s="8" t="s">
        <v>137</v>
      </c>
    </row>
    <row r="30" spans="4:15" x14ac:dyDescent="0.2">
      <c r="G30" s="8" t="s">
        <v>77</v>
      </c>
      <c r="H30" s="8" t="s">
        <v>89</v>
      </c>
      <c r="I30" s="8" t="s">
        <v>140</v>
      </c>
      <c r="K30" s="8" t="s">
        <v>141</v>
      </c>
      <c r="L30" s="8" t="s">
        <v>142</v>
      </c>
      <c r="N30" s="8" t="s">
        <v>89</v>
      </c>
      <c r="O30" s="8" t="s">
        <v>90</v>
      </c>
    </row>
    <row r="31" spans="4:15" x14ac:dyDescent="0.2">
      <c r="G31" s="8" t="s">
        <v>78</v>
      </c>
      <c r="H31" s="8" t="s">
        <v>143</v>
      </c>
      <c r="I31" s="8" t="s">
        <v>128</v>
      </c>
      <c r="K31" s="8" t="s">
        <v>144</v>
      </c>
      <c r="L31" s="8" t="s">
        <v>145</v>
      </c>
      <c r="N31" s="8" t="s">
        <v>146</v>
      </c>
      <c r="O31" s="8" t="s">
        <v>88</v>
      </c>
    </row>
    <row r="32" spans="4:15" x14ac:dyDescent="0.2">
      <c r="G32" s="7" t="s">
        <v>82</v>
      </c>
      <c r="H32" s="8" t="s">
        <v>147</v>
      </c>
      <c r="I32" s="8" t="s">
        <v>148</v>
      </c>
      <c r="K32" s="8" t="s">
        <v>149</v>
      </c>
      <c r="L32" s="8" t="s">
        <v>41</v>
      </c>
      <c r="N32" s="8" t="s">
        <v>150</v>
      </c>
      <c r="O32" s="8" t="s">
        <v>148</v>
      </c>
    </row>
    <row r="34" spans="7:15" x14ac:dyDescent="0.2">
      <c r="G34" s="7" t="s">
        <v>151</v>
      </c>
    </row>
    <row r="35" spans="7:15" x14ac:dyDescent="0.2">
      <c r="H35" s="9" t="s">
        <v>2</v>
      </c>
      <c r="I35" s="9"/>
      <c r="J35" s="9"/>
      <c r="K35" s="7" t="s">
        <v>23</v>
      </c>
      <c r="L35" s="9"/>
      <c r="M35" s="9"/>
      <c r="N35" s="7" t="s">
        <v>24</v>
      </c>
    </row>
    <row r="36" spans="7:15" x14ac:dyDescent="0.2">
      <c r="G36" s="8" t="s">
        <v>25</v>
      </c>
      <c r="H36" s="8" t="s">
        <v>26</v>
      </c>
      <c r="I36" s="8" t="s">
        <v>27</v>
      </c>
      <c r="K36" s="8" t="s">
        <v>26</v>
      </c>
      <c r="L36" s="8" t="s">
        <v>27</v>
      </c>
      <c r="N36" s="8" t="s">
        <v>26</v>
      </c>
      <c r="O36" s="8" t="s">
        <v>27</v>
      </c>
    </row>
    <row r="37" spans="7:15" x14ac:dyDescent="0.2">
      <c r="G37" s="8" t="s">
        <v>28</v>
      </c>
      <c r="H37" s="8" t="s">
        <v>116</v>
      </c>
      <c r="I37" s="8" t="s">
        <v>117</v>
      </c>
      <c r="K37" s="8" t="s">
        <v>119</v>
      </c>
      <c r="L37" s="8" t="s">
        <v>152</v>
      </c>
      <c r="N37" s="8" t="s">
        <v>153</v>
      </c>
      <c r="O37" s="8" t="s">
        <v>118</v>
      </c>
    </row>
    <row r="38" spans="7:15" x14ac:dyDescent="0.2">
      <c r="G38" s="8" t="s">
        <v>35</v>
      </c>
      <c r="H38" s="8" t="s">
        <v>114</v>
      </c>
      <c r="I38" s="8" t="s">
        <v>115</v>
      </c>
      <c r="K38" s="8" t="s">
        <v>114</v>
      </c>
      <c r="L38" s="8" t="s">
        <v>115</v>
      </c>
      <c r="N38" s="8" t="s">
        <v>154</v>
      </c>
      <c r="O38" s="8" t="s">
        <v>155</v>
      </c>
    </row>
    <row r="39" spans="7:15" x14ac:dyDescent="0.2">
      <c r="G39" s="8" t="s">
        <v>42</v>
      </c>
      <c r="H39" s="8" t="s">
        <v>156</v>
      </c>
      <c r="I39" s="8" t="s">
        <v>117</v>
      </c>
      <c r="K39" s="8" t="s">
        <v>157</v>
      </c>
      <c r="L39" s="8" t="s">
        <v>158</v>
      </c>
      <c r="N39" s="8" t="s">
        <v>159</v>
      </c>
      <c r="O39" s="8" t="s">
        <v>160</v>
      </c>
    </row>
    <row r="40" spans="7:15" x14ac:dyDescent="0.2">
      <c r="G40" s="8" t="s">
        <v>49</v>
      </c>
      <c r="H40" s="8" t="s">
        <v>50</v>
      </c>
      <c r="I40" s="8" t="s">
        <v>51</v>
      </c>
      <c r="K40" s="8" t="s">
        <v>161</v>
      </c>
      <c r="L40" s="8" t="s">
        <v>162</v>
      </c>
      <c r="N40" s="8" t="s">
        <v>163</v>
      </c>
      <c r="O40" s="8" t="s">
        <v>148</v>
      </c>
    </row>
    <row r="41" spans="7:15" x14ac:dyDescent="0.2">
      <c r="G41" s="8" t="s">
        <v>55</v>
      </c>
      <c r="H41" s="8" t="s">
        <v>43</v>
      </c>
      <c r="I41" s="8" t="s">
        <v>44</v>
      </c>
      <c r="K41" s="8" t="s">
        <v>164</v>
      </c>
      <c r="L41" s="8" t="s">
        <v>165</v>
      </c>
      <c r="N41" s="8" t="s">
        <v>40</v>
      </c>
      <c r="O41" s="8" t="s">
        <v>41</v>
      </c>
    </row>
    <row r="42" spans="7:15" x14ac:dyDescent="0.2">
      <c r="G42" s="8" t="s">
        <v>62</v>
      </c>
      <c r="H42" s="8" t="s">
        <v>127</v>
      </c>
      <c r="I42" s="8" t="s">
        <v>128</v>
      </c>
      <c r="K42" s="8" t="s">
        <v>38</v>
      </c>
      <c r="L42" s="8" t="s">
        <v>132</v>
      </c>
      <c r="N42" s="8" t="s">
        <v>161</v>
      </c>
      <c r="O42" s="8" t="s">
        <v>162</v>
      </c>
    </row>
    <row r="43" spans="7:15" x14ac:dyDescent="0.2">
      <c r="G43" s="8" t="s">
        <v>67</v>
      </c>
      <c r="H43" s="8" t="s">
        <v>166</v>
      </c>
      <c r="I43" s="8" t="s">
        <v>167</v>
      </c>
      <c r="K43" s="8" t="s">
        <v>131</v>
      </c>
      <c r="L43" s="8" t="s">
        <v>132</v>
      </c>
      <c r="N43" s="8" t="s">
        <v>161</v>
      </c>
      <c r="O43" s="8" t="s">
        <v>162</v>
      </c>
    </row>
    <row r="44" spans="7:15" x14ac:dyDescent="0.2">
      <c r="G44" s="8" t="s">
        <v>73</v>
      </c>
      <c r="H44" s="8" t="s">
        <v>129</v>
      </c>
      <c r="I44" s="8" t="s">
        <v>130</v>
      </c>
      <c r="K44" s="8" t="s">
        <v>38</v>
      </c>
      <c r="L44" s="8" t="s">
        <v>39</v>
      </c>
      <c r="N44" s="8" t="s">
        <v>131</v>
      </c>
      <c r="O44" s="8" t="s">
        <v>167</v>
      </c>
    </row>
    <row r="45" spans="7:15" x14ac:dyDescent="0.2">
      <c r="G45" s="8" t="s">
        <v>77</v>
      </c>
      <c r="H45" s="8" t="s">
        <v>38</v>
      </c>
      <c r="I45" s="8" t="s">
        <v>39</v>
      </c>
      <c r="K45" s="8" t="s">
        <v>168</v>
      </c>
      <c r="L45" s="8" t="s">
        <v>140</v>
      </c>
      <c r="N45" s="8" t="s">
        <v>91</v>
      </c>
      <c r="O45" s="8" t="s">
        <v>92</v>
      </c>
    </row>
    <row r="46" spans="7:15" x14ac:dyDescent="0.2">
      <c r="G46" s="8" t="s">
        <v>78</v>
      </c>
      <c r="H46" s="8" t="s">
        <v>79</v>
      </c>
      <c r="I46" s="8" t="s">
        <v>80</v>
      </c>
      <c r="K46" s="8" t="s">
        <v>131</v>
      </c>
      <c r="L46" s="8" t="s">
        <v>132</v>
      </c>
      <c r="N46" s="8" t="s">
        <v>127</v>
      </c>
      <c r="O46" s="8" t="s">
        <v>128</v>
      </c>
    </row>
    <row r="47" spans="7:15" x14ac:dyDescent="0.2">
      <c r="G47" s="7" t="s">
        <v>82</v>
      </c>
      <c r="H47" s="8" t="s">
        <v>169</v>
      </c>
      <c r="I47" s="8" t="s">
        <v>170</v>
      </c>
      <c r="K47" s="8" t="s">
        <v>147</v>
      </c>
      <c r="L47" s="8" t="s">
        <v>171</v>
      </c>
      <c r="N47" s="8" t="s">
        <v>172</v>
      </c>
      <c r="O47" s="8" t="s">
        <v>170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B66-FFFA-9A45-8B5A-8C8A0FE905EC}">
  <dimension ref="A1:D17"/>
  <sheetViews>
    <sheetView workbookViewId="0">
      <selection activeCell="A17" sqref="A17"/>
    </sheetView>
  </sheetViews>
  <sheetFormatPr baseColWidth="10" defaultRowHeight="16" x14ac:dyDescent="0.2"/>
  <sheetData>
    <row r="1" spans="1:4" x14ac:dyDescent="0.2">
      <c r="A1" s="7" t="s">
        <v>192</v>
      </c>
      <c r="B1" s="7" t="s">
        <v>23</v>
      </c>
      <c r="C1" s="7" t="s">
        <v>24</v>
      </c>
    </row>
    <row r="2" spans="1:4" x14ac:dyDescent="0.2">
      <c r="A2" s="8" t="s">
        <v>25</v>
      </c>
      <c r="B2" s="8" t="s">
        <v>27</v>
      </c>
      <c r="C2" s="8" t="s">
        <v>27</v>
      </c>
      <c r="D2" s="8" t="s">
        <v>27</v>
      </c>
    </row>
    <row r="3" spans="1:4" x14ac:dyDescent="0.2">
      <c r="A3" s="8" t="s">
        <v>28</v>
      </c>
      <c r="B3" s="8" t="s">
        <v>193</v>
      </c>
      <c r="C3" s="8" t="s">
        <v>194</v>
      </c>
      <c r="D3" s="8" t="s">
        <v>195</v>
      </c>
    </row>
    <row r="4" spans="1:4" x14ac:dyDescent="0.2">
      <c r="A4" s="8" t="s">
        <v>35</v>
      </c>
      <c r="B4" s="8" t="s">
        <v>196</v>
      </c>
      <c r="C4" s="8" t="s">
        <v>197</v>
      </c>
      <c r="D4" s="8" t="s">
        <v>198</v>
      </c>
    </row>
    <row r="5" spans="1:4" x14ac:dyDescent="0.2">
      <c r="A5" s="8" t="s">
        <v>42</v>
      </c>
      <c r="B5" s="8" t="s">
        <v>199</v>
      </c>
      <c r="C5" s="8" t="s">
        <v>178</v>
      </c>
      <c r="D5" s="8" t="s">
        <v>200</v>
      </c>
    </row>
    <row r="6" spans="1:4" x14ac:dyDescent="0.2">
      <c r="A6" s="8" t="s">
        <v>49</v>
      </c>
      <c r="B6" s="8" t="s">
        <v>191</v>
      </c>
      <c r="C6" s="8" t="s">
        <v>191</v>
      </c>
      <c r="D6" s="8" t="s">
        <v>175</v>
      </c>
    </row>
    <row r="7" spans="1:4" x14ac:dyDescent="0.2">
      <c r="A7" s="8" t="s">
        <v>55</v>
      </c>
      <c r="B7" s="8" t="s">
        <v>182</v>
      </c>
      <c r="C7" s="8" t="s">
        <v>181</v>
      </c>
      <c r="D7" s="8" t="s">
        <v>176</v>
      </c>
    </row>
    <row r="8" spans="1:4" x14ac:dyDescent="0.2">
      <c r="A8" s="8" t="s">
        <v>62</v>
      </c>
      <c r="B8" s="8" t="s">
        <v>186</v>
      </c>
      <c r="C8" s="8" t="s">
        <v>187</v>
      </c>
      <c r="D8" s="8" t="s">
        <v>201</v>
      </c>
    </row>
    <row r="9" spans="1:4" x14ac:dyDescent="0.2">
      <c r="A9" s="8" t="s">
        <v>67</v>
      </c>
      <c r="B9" s="8" t="s">
        <v>202</v>
      </c>
      <c r="C9" s="8" t="s">
        <v>185</v>
      </c>
      <c r="D9" s="8" t="s">
        <v>203</v>
      </c>
    </row>
    <row r="10" spans="1:4" x14ac:dyDescent="0.2">
      <c r="A10" s="8" t="s">
        <v>73</v>
      </c>
      <c r="B10" s="8" t="s">
        <v>204</v>
      </c>
      <c r="C10" s="8" t="s">
        <v>205</v>
      </c>
      <c r="D10" s="8" t="s">
        <v>180</v>
      </c>
    </row>
    <row r="11" spans="1:4" x14ac:dyDescent="0.2">
      <c r="A11" s="8" t="s">
        <v>77</v>
      </c>
      <c r="B11" s="8" t="s">
        <v>206</v>
      </c>
      <c r="C11" s="8" t="s">
        <v>202</v>
      </c>
      <c r="D11" s="8" t="s">
        <v>180</v>
      </c>
    </row>
    <row r="12" spans="1:4" x14ac:dyDescent="0.2">
      <c r="A12" s="8" t="s">
        <v>78</v>
      </c>
      <c r="B12" s="8" t="s">
        <v>204</v>
      </c>
      <c r="C12" s="8" t="s">
        <v>204</v>
      </c>
      <c r="D12" s="8" t="s">
        <v>182</v>
      </c>
    </row>
    <row r="13" spans="1:4" x14ac:dyDescent="0.2">
      <c r="A13" s="7" t="s">
        <v>82</v>
      </c>
      <c r="B13" s="8" t="s">
        <v>186</v>
      </c>
      <c r="C13" s="8" t="s">
        <v>187</v>
      </c>
      <c r="D13" s="8" t="s">
        <v>203</v>
      </c>
    </row>
    <row r="17" spans="1:1" x14ac:dyDescent="0.2">
      <c r="A17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3AE0-C4E9-684F-AB73-E2EDF0C871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CF51-3D24-6F41-8CA7-C842610BA9FB}">
  <dimension ref="A1:B6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18</v>
      </c>
      <c r="B1" t="s">
        <v>17</v>
      </c>
    </row>
    <row r="2" spans="1:2" x14ac:dyDescent="0.2">
      <c r="A2" t="s">
        <v>0</v>
      </c>
      <c r="B2" s="3">
        <v>11850</v>
      </c>
    </row>
    <row r="3" spans="1:2" x14ac:dyDescent="0.2">
      <c r="A3" t="s">
        <v>1</v>
      </c>
      <c r="B3">
        <v>12500</v>
      </c>
    </row>
    <row r="4" spans="1:2" x14ac:dyDescent="0.2">
      <c r="A4" t="s">
        <v>2</v>
      </c>
      <c r="B4">
        <v>12570</v>
      </c>
    </row>
    <row r="5" spans="1:2" x14ac:dyDescent="0.2">
      <c r="A5" t="s">
        <v>3</v>
      </c>
      <c r="B5">
        <v>12570</v>
      </c>
    </row>
    <row r="6" spans="1:2" x14ac:dyDescent="0.2">
      <c r="A6" t="s">
        <v>20</v>
      </c>
      <c r="B6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£100 late filing penalty</vt:lpstr>
      <vt:lpstr>late filing, penalties collecte</vt:lpstr>
      <vt:lpstr>£300 late filing penalty</vt:lpstr>
      <vt:lpstr>late payment penalties</vt:lpstr>
      <vt:lpstr>late payment, penalties collect</vt:lpstr>
      <vt:lpstr>Sheet1</vt:lpstr>
      <vt:lpstr>personal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2023-06-17T13:58:30Z</dcterms:created>
  <dcterms:modified xsi:type="dcterms:W3CDTF">2025-06-28T14:46:48Z</dcterms:modified>
</cp:coreProperties>
</file>