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ng\Downloads\"/>
    </mc:Choice>
  </mc:AlternateContent>
  <xr:revisionPtr revIDLastSave="0" documentId="13_ncr:1_{6E3F2667-F055-4758-AF75-221962735BD9}" xr6:coauthVersionLast="47" xr6:coauthVersionMax="47" xr10:uidLastSave="{00000000-0000-0000-0000-000000000000}"/>
  <bookViews>
    <workbookView xWindow="-110" yWindow="-110" windowWidth="19420" windowHeight="11500" xr2:uid="{7AAFEA27-D9D9-4385-9580-15CB5E691299}"/>
  </bookViews>
  <sheets>
    <sheet name="Cover" sheetId="2" r:id="rId1"/>
    <sheet name="Standard vs Itemized Dedu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2" l="1"/>
  <c r="A17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<sst xmlns="http://schemas.openxmlformats.org/spreadsheetml/2006/main" count="41" uniqueCount="38">
  <si>
    <t>Filing Status</t>
  </si>
  <si>
    <t>Mortgage Interest</t>
  </si>
  <si>
    <t>Medical Expenses</t>
  </si>
  <si>
    <t>Charitable Contributions</t>
  </si>
  <si>
    <t>Other Itemized</t>
  </si>
  <si>
    <t>Married Filing Jointly</t>
  </si>
  <si>
    <t>Single</t>
  </si>
  <si>
    <t>Head of Household</t>
  </si>
  <si>
    <t>Married Filing Separately</t>
  </si>
  <si>
    <t>State &amp; Local Taxes Paid</t>
  </si>
  <si>
    <t>Adjusted Gross Income</t>
  </si>
  <si>
    <t>Calculations</t>
  </si>
  <si>
    <t>Allowed Medical Deduction</t>
  </si>
  <si>
    <t>Allowed SALT Deduction</t>
  </si>
  <si>
    <t>Total Itemized Deductions</t>
  </si>
  <si>
    <t>Standard Deduction</t>
  </si>
  <si>
    <t>Larger Deduction (choose)</t>
  </si>
  <si>
    <t>Summary</t>
  </si>
  <si>
    <t>Created by: Dan Ngo</t>
  </si>
  <si>
    <t>Contact: dngo@uab.edu</t>
  </si>
  <si>
    <t>Tax Deduction Comparison Model</t>
  </si>
  <si>
    <r>
      <rPr>
        <b/>
        <sz val="14"/>
        <color theme="1"/>
        <rFont val="Dm sans"/>
      </rPr>
      <t xml:space="preserve">Purpose: </t>
    </r>
    <r>
      <rPr>
        <sz val="14"/>
        <color theme="1"/>
        <rFont val="Dm sans"/>
      </rPr>
      <t>This model compares the U.S. standard deduction against itemized deductions based on user inputs. It calculates allowable medical, SALT, mortgage, charitable, and other deductions, and recommends the optimal deduction method.</t>
    </r>
  </si>
  <si>
    <r>
      <rPr>
        <b/>
        <sz val="14"/>
        <color rgb="FFFF0000"/>
        <rFont val="Dm sans"/>
      </rPr>
      <t xml:space="preserve">1. </t>
    </r>
    <r>
      <rPr>
        <sz val="14"/>
        <color theme="1"/>
        <rFont val="Dm sans"/>
      </rPr>
      <t xml:space="preserve">Go to the 'Standard vs Itemized Deductions' tab.  
</t>
    </r>
    <r>
      <rPr>
        <b/>
        <sz val="14"/>
        <color rgb="FFFF0000"/>
        <rFont val="Dm sans"/>
      </rPr>
      <t xml:space="preserve">2. </t>
    </r>
    <r>
      <rPr>
        <sz val="14"/>
        <color theme="1"/>
        <rFont val="Dm sans"/>
      </rPr>
      <t xml:space="preserve">In B1, select your filing status from the dropdown.  
</t>
    </r>
    <r>
      <rPr>
        <b/>
        <sz val="14"/>
        <color rgb="FFFF0000"/>
        <rFont val="Dm sans"/>
      </rPr>
      <t>3.</t>
    </r>
    <r>
      <rPr>
        <sz val="14"/>
        <color theme="1"/>
        <rFont val="Dm sans"/>
      </rPr>
      <t xml:space="preserve"> Enter income and deductible expense amounts in the highlighted cells.  
</t>
    </r>
    <r>
      <rPr>
        <b/>
        <sz val="14"/>
        <color rgb="FFFF0000"/>
        <rFont val="Dm sans"/>
      </rPr>
      <t>4.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 xml:space="preserve">The Calculations section will automatically compute allowable itemized deductions.  
</t>
    </r>
    <r>
      <rPr>
        <b/>
        <sz val="14"/>
        <color rgb="FFFF0000"/>
        <rFont val="Dm sans"/>
      </rPr>
      <t xml:space="preserve">5. </t>
    </r>
    <r>
      <rPr>
        <sz val="14"/>
        <color theme="1"/>
        <rFont val="Dm sans"/>
      </rPr>
      <t xml:space="preserve">The model will recommend whether to use Standard or Itemized deduction. </t>
    </r>
  </si>
  <si>
    <r>
      <rPr>
        <b/>
        <sz val="14"/>
        <color rgb="FFFF0000"/>
        <rFont val="Dm sans"/>
      </rPr>
      <t xml:space="preserve">1. </t>
    </r>
    <r>
      <rPr>
        <sz val="14"/>
        <color theme="1"/>
        <rFont val="Dm sans"/>
      </rPr>
      <t xml:space="preserve">Standard deducation amounts are based on 2025 IRS figures.
</t>
    </r>
    <r>
      <rPr>
        <b/>
        <sz val="14"/>
        <color rgb="FFFF0000"/>
        <rFont val="Dm sans"/>
      </rPr>
      <t xml:space="preserve">2. </t>
    </r>
    <r>
      <rPr>
        <sz val="14"/>
        <color theme="1"/>
        <rFont val="Dm sans"/>
      </rPr>
      <t xml:space="preserve">SALT deduction is capped at $10,000.
</t>
    </r>
    <r>
      <rPr>
        <b/>
        <sz val="14"/>
        <color rgb="FFFF0000"/>
        <rFont val="Dm sans"/>
      </rPr>
      <t xml:space="preserve">3. </t>
    </r>
    <r>
      <rPr>
        <sz val="14"/>
        <color theme="1"/>
        <rFont val="Dm sans"/>
      </rPr>
      <t xml:space="preserve">Medical expenses are deductible only to the extent they exceed 7.5% of AGI.
</t>
    </r>
    <r>
      <rPr>
        <b/>
        <sz val="14"/>
        <color rgb="FFFF0000"/>
        <rFont val="Dm sans"/>
      </rPr>
      <t>4.</t>
    </r>
    <r>
      <rPr>
        <sz val="14"/>
        <color rgb="FFFF0000"/>
        <rFont val="Dm sans"/>
      </rPr>
      <t xml:space="preserve"> </t>
    </r>
    <r>
      <rPr>
        <sz val="14"/>
        <color theme="1"/>
        <rFont val="Dm sans"/>
      </rPr>
      <t xml:space="preserve">This model is for demonstration purposes only (not professional tax advice).  </t>
    </r>
  </si>
  <si>
    <t>Assumptions:</t>
  </si>
  <si>
    <t>Instructions:</t>
  </si>
  <si>
    <t>Formulas:</t>
  </si>
  <si>
    <r>
      <rPr>
        <b/>
        <sz val="14"/>
        <color rgb="FFFF0000"/>
        <rFont val="Dm sans"/>
      </rPr>
      <t>1.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>=MAX(0, B5 - (B2 * 7.5%))</t>
    </r>
  </si>
  <si>
    <r>
      <rPr>
        <b/>
        <sz val="14"/>
        <color rgb="FFFF0000"/>
        <rFont val="Dm sans"/>
      </rPr>
      <t>2.</t>
    </r>
    <r>
      <rPr>
        <sz val="14"/>
        <color rgb="FFFF0000"/>
        <rFont val="Dm sans"/>
      </rPr>
      <t xml:space="preserve"> </t>
    </r>
    <r>
      <rPr>
        <sz val="14"/>
        <color theme="1"/>
        <rFont val="Dm sans"/>
      </rPr>
      <t>=MIN(10000, B4)</t>
    </r>
  </si>
  <si>
    <r>
      <rPr>
        <b/>
        <sz val="14"/>
        <color rgb="FFFF0000"/>
        <rFont val="Dm sans"/>
      </rPr>
      <t>3.</t>
    </r>
    <r>
      <rPr>
        <sz val="14"/>
        <color theme="1"/>
        <rFont val="Dm sans"/>
      </rPr>
      <t xml:space="preserve"> =SUM(B3, B6, B7, B10, B11)</t>
    </r>
  </si>
  <si>
    <r>
      <rPr>
        <b/>
        <sz val="14"/>
        <color rgb="FFFF0000"/>
        <rFont val="Dm sans"/>
      </rPr>
      <t>4.</t>
    </r>
    <r>
      <rPr>
        <b/>
        <sz val="14"/>
        <color theme="1"/>
        <rFont val="Dm sans"/>
      </rPr>
      <t xml:space="preserve"> </t>
    </r>
    <r>
      <rPr>
        <sz val="14"/>
        <color theme="1"/>
        <rFont val="Dm sans"/>
      </rPr>
      <t>=VLOOKUP(B1, D2:E5, 2, FALSE)</t>
    </r>
  </si>
  <si>
    <r>
      <rPr>
        <b/>
        <sz val="14"/>
        <color rgb="FFFF0000"/>
        <rFont val="Dm sans"/>
      </rPr>
      <t>5.</t>
    </r>
    <r>
      <rPr>
        <sz val="14"/>
        <color theme="1"/>
        <rFont val="Dm sans"/>
      </rPr>
      <t xml:space="preserve"> =MAX(B12, B13)</t>
    </r>
  </si>
  <si>
    <r>
      <rPr>
        <b/>
        <sz val="14"/>
        <color rgb="FFFF0000"/>
        <rFont val="Dm sans"/>
      </rPr>
      <t xml:space="preserve">6. </t>
    </r>
    <r>
      <rPr>
        <sz val="14"/>
        <color theme="1"/>
        <rFont val="Dm sans"/>
      </rPr>
      <t>=IF(B12 &gt; B13, "Itemize (" &amp; B12 &amp; ")", "Standard (" &amp; B13 &amp; ")")</t>
    </r>
  </si>
  <si>
    <t>Results:</t>
  </si>
  <si>
    <t>1. Itemize (25,500)</t>
  </si>
  <si>
    <t>2. Standard (14,600)</t>
  </si>
  <si>
    <t>Automatic Display Examples:</t>
  </si>
  <si>
    <t>Date Created: 9/01/2025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</si>
</sst>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Dm sans"/>
    </font>
    <font>
      <b/>
      <sz val="14"/>
      <color theme="1"/>
      <name val="Dm sans"/>
    </font>
    <font>
      <i/>
      <sz val="14"/>
      <color theme="1"/>
      <name val="Dm sans"/>
    </font>
    <font>
      <b/>
      <sz val="18"/>
      <color theme="4"/>
      <name val="Dm sans"/>
    </font>
    <font>
      <b/>
      <sz val="14"/>
      <color rgb="FFFF0000"/>
      <name val="Dm sans"/>
    </font>
    <font>
      <sz val="14"/>
      <color rgb="FFFF0000"/>
      <name val="Dm sans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>
      <alignment vertical="top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/>
    <xf numFmtId="0" fontId="3" fillId="3" borderId="0" xfId="0" applyFont="1" applyFill="1" applyAlignment="1">
      <alignment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9A22-6CB2-4BE7-8793-BC76EC2213E6}">
  <dimension ref="A1:I42"/>
  <sheetViews>
    <sheetView tabSelected="1" zoomScaleNormal="100" workbookViewId="0">
      <selection activeCell="M5" sqref="M5"/>
    </sheetView>
  </sheetViews>
  <sheetFormatPr defaultRowHeight="19" x14ac:dyDescent="0.5"/>
  <cols>
    <col min="1" max="16384" width="8.7265625" style="7"/>
  </cols>
  <sheetData>
    <row r="1" spans="1:9" ht="24" x14ac:dyDescent="0.5">
      <c r="A1" s="15" t="s">
        <v>20</v>
      </c>
      <c r="B1" s="15"/>
      <c r="C1" s="15"/>
      <c r="D1" s="15"/>
      <c r="E1" s="15"/>
      <c r="F1" s="15"/>
      <c r="G1" s="15"/>
      <c r="H1" s="15"/>
      <c r="I1" s="15"/>
    </row>
    <row r="2" spans="1:9" x14ac:dyDescent="0.5">
      <c r="A2" s="14" t="s">
        <v>18</v>
      </c>
      <c r="B2" s="14"/>
      <c r="C2" s="14"/>
      <c r="D2" s="14"/>
      <c r="E2" s="14"/>
      <c r="F2" s="14"/>
      <c r="G2" s="14"/>
      <c r="H2" s="14"/>
      <c r="I2" s="14"/>
    </row>
    <row r="3" spans="1:9" x14ac:dyDescent="0.5">
      <c r="A3" s="14" t="s">
        <v>19</v>
      </c>
      <c r="B3" s="14"/>
      <c r="C3" s="14"/>
      <c r="D3" s="14"/>
      <c r="E3" s="14"/>
      <c r="F3" s="14"/>
      <c r="G3" s="14"/>
      <c r="H3" s="14"/>
      <c r="I3" s="14"/>
    </row>
    <row r="4" spans="1:9" x14ac:dyDescent="0.5">
      <c r="A4" s="14" t="s">
        <v>37</v>
      </c>
      <c r="B4" s="14"/>
      <c r="C4" s="14"/>
      <c r="D4" s="14"/>
      <c r="E4" s="14"/>
      <c r="F4" s="14"/>
      <c r="G4" s="14"/>
      <c r="H4" s="14"/>
      <c r="I4" s="14"/>
    </row>
    <row r="6" spans="1:9" ht="19" customHeight="1" x14ac:dyDescent="0.5">
      <c r="A6" s="17" t="s">
        <v>21</v>
      </c>
      <c r="B6" s="17"/>
      <c r="C6" s="17"/>
      <c r="D6" s="17"/>
      <c r="E6" s="17"/>
      <c r="F6" s="17"/>
      <c r="G6" s="17"/>
      <c r="H6" s="17"/>
      <c r="I6" s="17"/>
    </row>
    <row r="7" spans="1:9" x14ac:dyDescent="0.5">
      <c r="A7" s="17"/>
      <c r="B7" s="17"/>
      <c r="C7" s="17"/>
      <c r="D7" s="17"/>
      <c r="E7" s="17"/>
      <c r="F7" s="17"/>
      <c r="G7" s="17"/>
      <c r="H7" s="17"/>
      <c r="I7" s="17"/>
    </row>
    <row r="8" spans="1:9" x14ac:dyDescent="0.5">
      <c r="A8" s="17"/>
      <c r="B8" s="17"/>
      <c r="C8" s="17"/>
      <c r="D8" s="17"/>
      <c r="E8" s="17"/>
      <c r="F8" s="17"/>
      <c r="G8" s="17"/>
      <c r="H8" s="17"/>
      <c r="I8" s="17"/>
    </row>
    <row r="9" spans="1:9" x14ac:dyDescent="0.5">
      <c r="A9" s="17"/>
      <c r="B9" s="17"/>
      <c r="C9" s="17"/>
      <c r="D9" s="17"/>
      <c r="E9" s="17"/>
      <c r="F9" s="17"/>
      <c r="G9" s="17"/>
      <c r="H9" s="17"/>
      <c r="I9" s="17"/>
    </row>
    <row r="10" spans="1:9" x14ac:dyDescent="0.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5">
      <c r="A11" s="13" t="s">
        <v>25</v>
      </c>
      <c r="B11" s="13"/>
      <c r="C11" s="13"/>
      <c r="D11" s="13"/>
      <c r="E11" s="13"/>
      <c r="F11" s="13"/>
      <c r="G11" s="13"/>
      <c r="H11" s="13"/>
      <c r="I11" s="13"/>
    </row>
    <row r="12" spans="1:9" x14ac:dyDescent="0.5">
      <c r="A12" s="12" t="s">
        <v>22</v>
      </c>
      <c r="B12" s="12"/>
      <c r="C12" s="12"/>
      <c r="D12" s="12"/>
      <c r="E12" s="12"/>
      <c r="F12" s="12"/>
      <c r="G12" s="12"/>
      <c r="H12" s="12"/>
      <c r="I12" s="12"/>
    </row>
    <row r="13" spans="1:9" ht="19" customHeight="1" x14ac:dyDescent="0.5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5">
      <c r="A19" s="12"/>
      <c r="B19" s="12"/>
      <c r="C19" s="12"/>
      <c r="D19" s="12"/>
      <c r="E19" s="12"/>
      <c r="F19" s="12"/>
      <c r="G19" s="12"/>
      <c r="H19" s="12"/>
      <c r="I19" s="12"/>
    </row>
    <row r="21" spans="1:9" x14ac:dyDescent="0.5">
      <c r="A21" s="13" t="s">
        <v>24</v>
      </c>
      <c r="B21" s="13"/>
      <c r="C21" s="13"/>
      <c r="D21" s="13"/>
      <c r="E21" s="13"/>
      <c r="F21" s="13"/>
      <c r="G21" s="13"/>
      <c r="H21" s="13"/>
      <c r="I21" s="13"/>
    </row>
    <row r="22" spans="1:9" ht="19" customHeight="1" x14ac:dyDescent="0.5">
      <c r="A22" s="17" t="s">
        <v>23</v>
      </c>
      <c r="B22" s="17"/>
      <c r="C22" s="17"/>
      <c r="D22" s="17"/>
      <c r="E22" s="17"/>
      <c r="F22" s="17"/>
      <c r="G22" s="17"/>
      <c r="H22" s="17"/>
      <c r="I22" s="17"/>
    </row>
    <row r="23" spans="1:9" ht="19" customHeight="1" x14ac:dyDescent="0.5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5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5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5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5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5">
      <c r="A29" s="16" t="s">
        <v>26</v>
      </c>
    </row>
    <row r="30" spans="1:9" x14ac:dyDescent="0.5">
      <c r="A30" s="7" t="s">
        <v>27</v>
      </c>
    </row>
    <row r="31" spans="1:9" x14ac:dyDescent="0.5">
      <c r="A31" s="7" t="s">
        <v>28</v>
      </c>
    </row>
    <row r="32" spans="1:9" x14ac:dyDescent="0.5">
      <c r="A32" s="7" t="s">
        <v>29</v>
      </c>
    </row>
    <row r="33" spans="1:1" x14ac:dyDescent="0.5">
      <c r="A33" s="7" t="s">
        <v>30</v>
      </c>
    </row>
    <row r="34" spans="1:1" x14ac:dyDescent="0.5">
      <c r="A34" s="7" t="s">
        <v>31</v>
      </c>
    </row>
    <row r="35" spans="1:1" x14ac:dyDescent="0.5">
      <c r="A35" s="7" t="s">
        <v>32</v>
      </c>
    </row>
    <row r="37" spans="1:1" x14ac:dyDescent="0.5">
      <c r="A37" s="16" t="s">
        <v>33</v>
      </c>
    </row>
    <row r="38" spans="1:1" x14ac:dyDescent="0.5">
      <c r="A38" s="7" t="str">
        <f>"Recommended Deduction Method → " &amp; 'Standard vs Itemized Deductions'!A17</f>
        <v>Recommended Deduction Method → Itemize (25500)</v>
      </c>
    </row>
    <row r="40" spans="1:1" x14ac:dyDescent="0.5">
      <c r="A40" s="7" t="s">
        <v>36</v>
      </c>
    </row>
    <row r="41" spans="1:1" x14ac:dyDescent="0.5">
      <c r="A41" s="7" t="s">
        <v>34</v>
      </c>
    </row>
    <row r="42" spans="1:1" x14ac:dyDescent="0.5">
      <c r="A42" s="7" t="s">
        <v>35</v>
      </c>
    </row>
  </sheetData>
  <mergeCells count="9">
    <mergeCell ref="A12:I19"/>
    <mergeCell ref="A4:I4"/>
    <mergeCell ref="A3:I3"/>
    <mergeCell ref="A2:I2"/>
    <mergeCell ref="A1:I1"/>
    <mergeCell ref="A6:I9"/>
    <mergeCell ref="A11:I11"/>
    <mergeCell ref="A21:I21"/>
    <mergeCell ref="A22:I27"/>
  </mergeCells>
  <pageMargins left="0.7" right="0.7" top="0.75" bottom="0.75" header="0.3" footer="0.3"/>
  <pageSetup orientation="portrait" r:id="rId1"/>
  <headerFooter>
    <oddFooter>&amp;LDee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E390-50AE-4C49-A801-F35AA5DF2229}">
  <dimension ref="A1:E17"/>
  <sheetViews>
    <sheetView workbookViewId="0">
      <selection activeCell="D13" sqref="D13"/>
    </sheetView>
  </sheetViews>
  <sheetFormatPr defaultRowHeight="18" x14ac:dyDescent="0.4"/>
  <cols>
    <col min="1" max="1" width="31" style="1" customWidth="1"/>
    <col min="2" max="2" width="31.08984375" style="1" customWidth="1"/>
    <col min="3" max="3" width="8.7265625" style="1"/>
    <col min="4" max="4" width="27" style="1" customWidth="1"/>
    <col min="5" max="5" width="23" style="1" customWidth="1"/>
    <col min="6" max="16384" width="8.7265625" style="1"/>
  </cols>
  <sheetData>
    <row r="1" spans="1:5" ht="18.5" thickBot="1" x14ac:dyDescent="0.45">
      <c r="A1" s="4" t="s">
        <v>0</v>
      </c>
      <c r="B1" s="3" t="s">
        <v>6</v>
      </c>
      <c r="D1" s="2" t="s">
        <v>0</v>
      </c>
      <c r="E1" s="2" t="s">
        <v>15</v>
      </c>
    </row>
    <row r="2" spans="1:5" x14ac:dyDescent="0.4">
      <c r="A2" s="1" t="s">
        <v>10</v>
      </c>
      <c r="B2" s="9">
        <v>60000</v>
      </c>
      <c r="D2" s="1" t="s">
        <v>6</v>
      </c>
      <c r="E2" s="5">
        <v>14600</v>
      </c>
    </row>
    <row r="3" spans="1:5" x14ac:dyDescent="0.4">
      <c r="A3" s="1" t="s">
        <v>1</v>
      </c>
      <c r="B3" s="10">
        <v>8000</v>
      </c>
      <c r="D3" s="1" t="s">
        <v>5</v>
      </c>
      <c r="E3" s="5">
        <v>29200</v>
      </c>
    </row>
    <row r="4" spans="1:5" x14ac:dyDescent="0.4">
      <c r="A4" s="1" t="s">
        <v>9</v>
      </c>
      <c r="B4" s="10">
        <v>12000</v>
      </c>
      <c r="D4" s="1" t="s">
        <v>8</v>
      </c>
      <c r="E4" s="5">
        <v>14600</v>
      </c>
    </row>
    <row r="5" spans="1:5" x14ac:dyDescent="0.4">
      <c r="A5" s="1" t="s">
        <v>2</v>
      </c>
      <c r="B5" s="10">
        <v>7000</v>
      </c>
      <c r="D5" s="1" t="s">
        <v>7</v>
      </c>
      <c r="E5" s="5">
        <v>21900</v>
      </c>
    </row>
    <row r="6" spans="1:5" x14ac:dyDescent="0.4">
      <c r="A6" s="1" t="s">
        <v>3</v>
      </c>
      <c r="B6" s="10">
        <v>3000</v>
      </c>
    </row>
    <row r="7" spans="1:5" ht="18.5" thickBot="1" x14ac:dyDescent="0.45">
      <c r="A7" s="1" t="s">
        <v>4</v>
      </c>
      <c r="B7" s="11">
        <v>2000</v>
      </c>
    </row>
    <row r="8" spans="1:5" ht="19" x14ac:dyDescent="0.5">
      <c r="D8" s="6"/>
    </row>
    <row r="9" spans="1:5" x14ac:dyDescent="0.4">
      <c r="A9" s="18" t="s">
        <v>11</v>
      </c>
      <c r="B9" s="18"/>
    </row>
    <row r="10" spans="1:5" x14ac:dyDescent="0.4">
      <c r="A10" s="1" t="s">
        <v>12</v>
      </c>
      <c r="B10" s="1">
        <f>MAX(0, B5 - (B2 * 7.5%))</f>
        <v>2500</v>
      </c>
    </row>
    <row r="11" spans="1:5" x14ac:dyDescent="0.4">
      <c r="A11" s="1" t="s">
        <v>13</v>
      </c>
      <c r="B11" s="1">
        <f>MIN(10000, B4)</f>
        <v>10000</v>
      </c>
    </row>
    <row r="12" spans="1:5" x14ac:dyDescent="0.4">
      <c r="A12" s="1" t="s">
        <v>14</v>
      </c>
      <c r="B12" s="1">
        <f>SUM(B3, B6, B7, B10, B11)</f>
        <v>25500</v>
      </c>
    </row>
    <row r="13" spans="1:5" x14ac:dyDescent="0.4">
      <c r="A13" s="1" t="s">
        <v>15</v>
      </c>
      <c r="B13" s="1">
        <f>VLOOKUP(B1, D2:E5, 2, FALSE)</f>
        <v>14600</v>
      </c>
    </row>
    <row r="14" spans="1:5" x14ac:dyDescent="0.4">
      <c r="A14" s="1" t="s">
        <v>16</v>
      </c>
      <c r="B14" s="1">
        <f>MAX(B12, B13)</f>
        <v>25500</v>
      </c>
    </row>
    <row r="16" spans="1:5" x14ac:dyDescent="0.4">
      <c r="A16" s="4" t="s">
        <v>17</v>
      </c>
    </row>
    <row r="17" spans="1:1" x14ac:dyDescent="0.4">
      <c r="A17" s="1" t="str">
        <f>IF(B12 &gt; B13, "Itemize (" &amp; B12 &amp; ")", "Standard (" &amp; B13 &amp; ")")</f>
        <v>Itemize (25500)</v>
      </c>
    </row>
  </sheetData>
  <mergeCells count="1">
    <mergeCell ref="A9:B9"/>
  </mergeCells>
  <dataValidations count="1">
    <dataValidation type="list" allowBlank="1" showInputMessage="1" showErrorMessage="1" sqref="B1" xr:uid="{E11C2317-13EC-4437-8C4C-07DF1AC09A13}">
      <formula1>"[Unknown Status], Single, Married Filing Jointly, Married Filing Separately, Head of Household"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Standard vs Itemized Deductions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Ngo</dc:creator>
  <cp:lastModifiedBy>Dan Ngo</cp:lastModifiedBy>
  <dcterms:created xsi:type="dcterms:W3CDTF">2025-09-21T16:00:31Z</dcterms:created>
  <dcterms:modified xsi:type="dcterms:W3CDTF">2025-09-21T19:36:36Z</dcterms:modified>
</cp:coreProperties>
</file>